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junlin\svndown\Apus\ASIC\Top\Spec\"/>
    </mc:Choice>
  </mc:AlternateContent>
  <bookViews>
    <workbookView xWindow="-120" yWindow="-120" windowWidth="19290" windowHeight="5250" tabRatio="921" firstSheet="1" activeTab="9"/>
  </bookViews>
  <sheets>
    <sheet name="Ver." sheetId="62" r:id="rId1"/>
    <sheet name="SysAddrMapping" sheetId="63" r:id="rId2"/>
    <sheet name="PeriAddrMapping" sheetId="64" r:id="rId3"/>
    <sheet name=" Busmatrix" sheetId="65" r:id="rId4"/>
    <sheet name="Irq（N)" sheetId="162" r:id="rId5"/>
    <sheet name="CMN_SYSCFG" sheetId="195" r:id="rId6"/>
    <sheet name="CMN_BUSCFG" sheetId="196" r:id="rId7"/>
    <sheet name="RFIF" sheetId="203" r:id="rId8"/>
    <sheet name="BASE_BAND" sheetId="199" r:id="rId9"/>
    <sheet name="AON_CTRL" sheetId="164" r:id="rId10"/>
    <sheet name="CORE_IOMUX" sheetId="186" r:id="rId11"/>
    <sheet name="FLASH_CTRL" sheetId="198" r:id="rId12"/>
    <sheet name="FLASH_DL" sheetId="197" r:id="rId13"/>
    <sheet name="UART" sheetId="167" r:id="rId14"/>
    <sheet name="GPIO" sheetId="168" r:id="rId15"/>
    <sheet name="GPADC" sheetId="177" r:id="rId16"/>
    <sheet name="AON_TIMER" sheetId="185" r:id="rId17"/>
    <sheet name="APC" sheetId="200" r:id="rId18"/>
    <sheet name="AUDIO_CODEC" sheetId="204" r:id="rId19"/>
  </sheets>
  <calcPr calcId="152511"/>
</workbook>
</file>

<file path=xl/calcChain.xml><?xml version="1.0" encoding="utf-8"?>
<calcChain xmlns="http://schemas.openxmlformats.org/spreadsheetml/2006/main">
  <c r="L187" i="204" l="1"/>
  <c r="K187" i="204"/>
  <c r="E187" i="204"/>
  <c r="F187" i="204" s="1"/>
  <c r="L186" i="204"/>
  <c r="K186" i="204"/>
  <c r="E186" i="204"/>
  <c r="F186" i="204" s="1"/>
  <c r="L185" i="204"/>
  <c r="K185" i="204"/>
  <c r="F185" i="204" s="1"/>
  <c r="E185" i="204"/>
  <c r="L184" i="204"/>
  <c r="K184" i="204"/>
  <c r="F184" i="204" s="1"/>
  <c r="E184" i="204"/>
  <c r="L183" i="204"/>
  <c r="L182" i="204" s="1"/>
  <c r="K182" i="204" s="1"/>
  <c r="F182" i="204" s="1"/>
  <c r="K183" i="204"/>
  <c r="F183" i="204" s="1"/>
  <c r="E183" i="204"/>
  <c r="E182" i="204" s="1"/>
  <c r="L181" i="204"/>
  <c r="K181" i="204"/>
  <c r="E181" i="204"/>
  <c r="F181" i="204" s="1"/>
  <c r="L180" i="204"/>
  <c r="K180" i="204"/>
  <c r="E180" i="204"/>
  <c r="F180" i="204" s="1"/>
  <c r="L179" i="204"/>
  <c r="K179" i="204"/>
  <c r="E179" i="204"/>
  <c r="F179" i="204" s="1"/>
  <c r="L178" i="204"/>
  <c r="K178" i="204"/>
  <c r="E178" i="204"/>
  <c r="F178" i="204" s="1"/>
  <c r="L177" i="204"/>
  <c r="K177" i="204"/>
  <c r="F177" i="204" s="1"/>
  <c r="E177" i="204"/>
  <c r="L176" i="204"/>
  <c r="L175" i="204" s="1"/>
  <c r="K175" i="204" s="1"/>
  <c r="F175" i="204" s="1"/>
  <c r="K176" i="204"/>
  <c r="F176" i="204" s="1"/>
  <c r="E176" i="204"/>
  <c r="E175" i="204" s="1"/>
  <c r="L174" i="204"/>
  <c r="K174" i="204"/>
  <c r="F174" i="204" s="1"/>
  <c r="E174" i="204"/>
  <c r="L173" i="204"/>
  <c r="K173" i="204"/>
  <c r="E173" i="204"/>
  <c r="F173" i="204" s="1"/>
  <c r="L172" i="204"/>
  <c r="L170" i="204" s="1"/>
  <c r="K170" i="204" s="1"/>
  <c r="F170" i="204" s="1"/>
  <c r="K172" i="204"/>
  <c r="E172" i="204"/>
  <c r="E170" i="204" s="1"/>
  <c r="L171" i="204"/>
  <c r="K171" i="204"/>
  <c r="E171" i="204"/>
  <c r="F171" i="204" s="1"/>
  <c r="L169" i="204"/>
  <c r="K169" i="204"/>
  <c r="F169" i="204" s="1"/>
  <c r="E169" i="204"/>
  <c r="L168" i="204"/>
  <c r="L167" i="204" s="1"/>
  <c r="K167" i="204" s="1"/>
  <c r="F167" i="204" s="1"/>
  <c r="K168" i="204"/>
  <c r="F168" i="204" s="1"/>
  <c r="E168" i="204"/>
  <c r="E167" i="204" s="1"/>
  <c r="L166" i="204"/>
  <c r="K166" i="204"/>
  <c r="F166" i="204" s="1"/>
  <c r="E166" i="204"/>
  <c r="L165" i="204"/>
  <c r="K165" i="204"/>
  <c r="F165" i="204"/>
  <c r="E165" i="204"/>
  <c r="L164" i="204"/>
  <c r="K164" i="204"/>
  <c r="F164" i="204"/>
  <c r="E164" i="204"/>
  <c r="L163" i="204"/>
  <c r="K163" i="204"/>
  <c r="E163" i="204"/>
  <c r="F163" i="204" s="1"/>
  <c r="L162" i="204"/>
  <c r="K162" i="204"/>
  <c r="E162" i="204"/>
  <c r="F162" i="204" s="1"/>
  <c r="L161" i="204"/>
  <c r="K161" i="204"/>
  <c r="F161" i="204" s="1"/>
  <c r="E161" i="204"/>
  <c r="L160" i="204"/>
  <c r="K160" i="204"/>
  <c r="F160" i="204" s="1"/>
  <c r="E160" i="204"/>
  <c r="L159" i="204"/>
  <c r="K159" i="204"/>
  <c r="F159" i="204" s="1"/>
  <c r="E159" i="204"/>
  <c r="L158" i="204"/>
  <c r="K158" i="204"/>
  <c r="F158" i="204" s="1"/>
  <c r="E158" i="204"/>
  <c r="L157" i="204"/>
  <c r="K157" i="204"/>
  <c r="E157" i="204"/>
  <c r="F157" i="204" s="1"/>
  <c r="L156" i="204"/>
  <c r="K156" i="204"/>
  <c r="E156" i="204"/>
  <c r="E153" i="204" s="1"/>
  <c r="L155" i="204"/>
  <c r="K155" i="204"/>
  <c r="E155" i="204"/>
  <c r="F155" i="204" s="1"/>
  <c r="L154" i="204"/>
  <c r="K154" i="204"/>
  <c r="E154" i="204"/>
  <c r="F154" i="204" s="1"/>
  <c r="L153" i="204"/>
  <c r="K153" i="204"/>
  <c r="F153" i="204" s="1"/>
  <c r="L152" i="204"/>
  <c r="K152" i="204"/>
  <c r="F152" i="204" s="1"/>
  <c r="E152" i="204"/>
  <c r="L151" i="204"/>
  <c r="K151" i="204"/>
  <c r="E151" i="204"/>
  <c r="F151" i="204" s="1"/>
  <c r="L150" i="204"/>
  <c r="K150" i="204"/>
  <c r="F150" i="204" s="1"/>
  <c r="E150" i="204"/>
  <c r="L149" i="204"/>
  <c r="K149" i="204"/>
  <c r="E149" i="204"/>
  <c r="F149" i="204" s="1"/>
  <c r="L148" i="204"/>
  <c r="L146" i="204" s="1"/>
  <c r="K146" i="204" s="1"/>
  <c r="F146" i="204" s="1"/>
  <c r="K148" i="204"/>
  <c r="E148" i="204"/>
  <c r="E146" i="204" s="1"/>
  <c r="L147" i="204"/>
  <c r="K147" i="204"/>
  <c r="E147" i="204"/>
  <c r="F147" i="204" s="1"/>
  <c r="L145" i="204"/>
  <c r="K145" i="204"/>
  <c r="F145" i="204" s="1"/>
  <c r="E145" i="204"/>
  <c r="L144" i="204"/>
  <c r="L143" i="204" s="1"/>
  <c r="K143" i="204" s="1"/>
  <c r="F143" i="204" s="1"/>
  <c r="K144" i="204"/>
  <c r="F144" i="204" s="1"/>
  <c r="E144" i="204"/>
  <c r="E143" i="204" s="1"/>
  <c r="L142" i="204"/>
  <c r="K142" i="204"/>
  <c r="F142" i="204" s="1"/>
  <c r="E142" i="204"/>
  <c r="L141" i="204"/>
  <c r="K141" i="204"/>
  <c r="E141" i="204"/>
  <c r="F141" i="204" s="1"/>
  <c r="L140" i="204"/>
  <c r="K140" i="204"/>
  <c r="E140" i="204"/>
  <c r="F140" i="204" s="1"/>
  <c r="L139" i="204"/>
  <c r="K139" i="204"/>
  <c r="E139" i="204"/>
  <c r="F139" i="204" s="1"/>
  <c r="L138" i="204"/>
  <c r="K138" i="204"/>
  <c r="E138" i="204"/>
  <c r="F138" i="204" s="1"/>
  <c r="L137" i="204"/>
  <c r="K137" i="204"/>
  <c r="F137" i="204" s="1"/>
  <c r="E137" i="204"/>
  <c r="L136" i="204"/>
  <c r="K136" i="204"/>
  <c r="E136" i="204"/>
  <c r="F136" i="204" s="1"/>
  <c r="L135" i="204"/>
  <c r="L134" i="204" s="1"/>
  <c r="K134" i="204" s="1"/>
  <c r="F134" i="204" s="1"/>
  <c r="K135" i="204"/>
  <c r="E135" i="204"/>
  <c r="F135" i="204" s="1"/>
  <c r="L133" i="204"/>
  <c r="K133" i="204"/>
  <c r="E133" i="204"/>
  <c r="F133" i="204" s="1"/>
  <c r="L132" i="204"/>
  <c r="K132" i="204"/>
  <c r="F132" i="204"/>
  <c r="E132" i="204"/>
  <c r="L131" i="204"/>
  <c r="K131" i="204"/>
  <c r="E131" i="204"/>
  <c r="F131" i="204" s="1"/>
  <c r="L130" i="204"/>
  <c r="K130" i="204"/>
  <c r="F130" i="204"/>
  <c r="E130" i="204"/>
  <c r="L129" i="204"/>
  <c r="K129" i="204"/>
  <c r="F129" i="204" s="1"/>
  <c r="E129" i="204"/>
  <c r="L128" i="204"/>
  <c r="K128" i="204"/>
  <c r="E128" i="204"/>
  <c r="F128" i="204" s="1"/>
  <c r="L127" i="204"/>
  <c r="K127" i="204"/>
  <c r="E127" i="204"/>
  <c r="F127" i="204" s="1"/>
  <c r="L126" i="204"/>
  <c r="K126" i="204"/>
  <c r="F126" i="204" s="1"/>
  <c r="E126" i="204"/>
  <c r="L125" i="204"/>
  <c r="K125" i="204"/>
  <c r="E125" i="204"/>
  <c r="F125" i="204" s="1"/>
  <c r="L124" i="204"/>
  <c r="K124" i="204"/>
  <c r="E124" i="204"/>
  <c r="F124" i="204" s="1"/>
  <c r="L123" i="204"/>
  <c r="K123" i="204"/>
  <c r="E123" i="204"/>
  <c r="F123" i="204" s="1"/>
  <c r="L122" i="204"/>
  <c r="K122" i="204"/>
  <c r="E122" i="204"/>
  <c r="F122" i="204" s="1"/>
  <c r="L121" i="204"/>
  <c r="K121" i="204"/>
  <c r="F121" i="204" s="1"/>
  <c r="E121" i="204"/>
  <c r="L120" i="204"/>
  <c r="K120" i="204"/>
  <c r="E120" i="204"/>
  <c r="F120" i="204" s="1"/>
  <c r="L119" i="204"/>
  <c r="K119" i="204"/>
  <c r="E119" i="204"/>
  <c r="F119" i="204" s="1"/>
  <c r="L118" i="204"/>
  <c r="K118" i="204"/>
  <c r="F118" i="204" s="1"/>
  <c r="E118" i="204"/>
  <c r="L117" i="204"/>
  <c r="K117" i="204"/>
  <c r="E117" i="204"/>
  <c r="F117" i="204" s="1"/>
  <c r="L116" i="204"/>
  <c r="K116" i="204"/>
  <c r="E116" i="204"/>
  <c r="F116" i="204" s="1"/>
  <c r="L115" i="204"/>
  <c r="K115" i="204"/>
  <c r="E115" i="204"/>
  <c r="F115" i="204" s="1"/>
  <c r="L114" i="204"/>
  <c r="K114" i="204"/>
  <c r="E114" i="204"/>
  <c r="F114" i="204" s="1"/>
  <c r="L113" i="204"/>
  <c r="K113" i="204"/>
  <c r="F113" i="204" s="1"/>
  <c r="E113" i="204"/>
  <c r="L112" i="204"/>
  <c r="K112" i="204"/>
  <c r="E112" i="204"/>
  <c r="F112" i="204" s="1"/>
  <c r="L111" i="204"/>
  <c r="K111" i="204"/>
  <c r="E111" i="204"/>
  <c r="F111" i="204" s="1"/>
  <c r="L110" i="204"/>
  <c r="K110" i="204"/>
  <c r="F110" i="204" s="1"/>
  <c r="E110" i="204"/>
  <c r="L109" i="204"/>
  <c r="K109" i="204"/>
  <c r="E109" i="204"/>
  <c r="F109" i="204" s="1"/>
  <c r="L108" i="204"/>
  <c r="K108" i="204"/>
  <c r="E108" i="204"/>
  <c r="F108" i="204" s="1"/>
  <c r="L107" i="204"/>
  <c r="K107" i="204"/>
  <c r="E107" i="204"/>
  <c r="F107" i="204" s="1"/>
  <c r="L106" i="204"/>
  <c r="K106" i="204"/>
  <c r="E106" i="204"/>
  <c r="F106" i="204" s="1"/>
  <c r="L105" i="204"/>
  <c r="K105" i="204"/>
  <c r="F105" i="204" s="1"/>
  <c r="E105" i="204"/>
  <c r="L104" i="204"/>
  <c r="K104" i="204"/>
  <c r="E104" i="204"/>
  <c r="F104" i="204" s="1"/>
  <c r="L103" i="204"/>
  <c r="K103" i="204"/>
  <c r="E103" i="204"/>
  <c r="F103" i="204" s="1"/>
  <c r="L102" i="204"/>
  <c r="L101" i="204" s="1"/>
  <c r="K101" i="204" s="1"/>
  <c r="F101" i="204" s="1"/>
  <c r="K102" i="204"/>
  <c r="F102" i="204" s="1"/>
  <c r="E102" i="204"/>
  <c r="L100" i="204"/>
  <c r="K100" i="204"/>
  <c r="E100" i="204"/>
  <c r="F100" i="204" s="1"/>
  <c r="L99" i="204"/>
  <c r="K99" i="204"/>
  <c r="E99" i="204"/>
  <c r="F99" i="204" s="1"/>
  <c r="L98" i="204"/>
  <c r="K98" i="204"/>
  <c r="E98" i="204"/>
  <c r="F98" i="204" s="1"/>
  <c r="L97" i="204"/>
  <c r="K97" i="204"/>
  <c r="F97" i="204" s="1"/>
  <c r="E97" i="204"/>
  <c r="L96" i="204"/>
  <c r="K96" i="204"/>
  <c r="E96" i="204"/>
  <c r="F96" i="204" s="1"/>
  <c r="L95" i="204"/>
  <c r="K95" i="204"/>
  <c r="E95" i="204"/>
  <c r="F95" i="204" s="1"/>
  <c r="L94" i="204"/>
  <c r="K94" i="204"/>
  <c r="F94" i="204" s="1"/>
  <c r="E94" i="204"/>
  <c r="L93" i="204"/>
  <c r="K93" i="204"/>
  <c r="E93" i="204"/>
  <c r="F93" i="204" s="1"/>
  <c r="L92" i="204"/>
  <c r="K92" i="204"/>
  <c r="E92" i="204"/>
  <c r="F92" i="204" s="1"/>
  <c r="L91" i="204"/>
  <c r="K91" i="204"/>
  <c r="E91" i="204"/>
  <c r="F91" i="204" s="1"/>
  <c r="L90" i="204"/>
  <c r="K90" i="204"/>
  <c r="E90" i="204"/>
  <c r="F90" i="204" s="1"/>
  <c r="L89" i="204"/>
  <c r="L87" i="204" s="1"/>
  <c r="K87" i="204" s="1"/>
  <c r="F87" i="204" s="1"/>
  <c r="K89" i="204"/>
  <c r="F89" i="204" s="1"/>
  <c r="E89" i="204"/>
  <c r="L88" i="204"/>
  <c r="K88" i="204"/>
  <c r="E88" i="204"/>
  <c r="F88" i="204" s="1"/>
  <c r="L86" i="204"/>
  <c r="K86" i="204"/>
  <c r="F86" i="204" s="1"/>
  <c r="E86" i="204"/>
  <c r="L85" i="204"/>
  <c r="K85" i="204"/>
  <c r="E85" i="204"/>
  <c r="F85" i="204" s="1"/>
  <c r="L84" i="204"/>
  <c r="L82" i="204" s="1"/>
  <c r="K82" i="204" s="1"/>
  <c r="F82" i="204" s="1"/>
  <c r="K84" i="204"/>
  <c r="E84" i="204"/>
  <c r="E82" i="204" s="1"/>
  <c r="L83" i="204"/>
  <c r="K83" i="204"/>
  <c r="E83" i="204"/>
  <c r="F83" i="204" s="1"/>
  <c r="L81" i="204"/>
  <c r="K81" i="204"/>
  <c r="F81" i="204" s="1"/>
  <c r="E81" i="204"/>
  <c r="L80" i="204"/>
  <c r="K80" i="204"/>
  <c r="E80" i="204"/>
  <c r="F80" i="204" s="1"/>
  <c r="L79" i="204"/>
  <c r="K79" i="204"/>
  <c r="E79" i="204"/>
  <c r="F79" i="204" s="1"/>
  <c r="L78" i="204"/>
  <c r="K78" i="204"/>
  <c r="F78" i="204" s="1"/>
  <c r="E78" i="204"/>
  <c r="L77" i="204"/>
  <c r="K77" i="204"/>
  <c r="E77" i="204"/>
  <c r="F77" i="204" s="1"/>
  <c r="L76" i="204"/>
  <c r="K76" i="204"/>
  <c r="E76" i="204"/>
  <c r="F76" i="204" s="1"/>
  <c r="L75" i="204"/>
  <c r="K75" i="204"/>
  <c r="E75" i="204"/>
  <c r="F75" i="204" s="1"/>
  <c r="L74" i="204"/>
  <c r="K74" i="204"/>
  <c r="E74" i="204"/>
  <c r="F74" i="204" s="1"/>
  <c r="L73" i="204"/>
  <c r="K73" i="204"/>
  <c r="F73" i="204" s="1"/>
  <c r="E73" i="204"/>
  <c r="L72" i="204"/>
  <c r="K72" i="204"/>
  <c r="E72" i="204"/>
  <c r="F72" i="204" s="1"/>
  <c r="L71" i="204"/>
  <c r="K71" i="204"/>
  <c r="E71" i="204"/>
  <c r="F71" i="204" s="1"/>
  <c r="L70" i="204"/>
  <c r="K70" i="204"/>
  <c r="F70" i="204" s="1"/>
  <c r="E70" i="204"/>
  <c r="L69" i="204"/>
  <c r="K69" i="204"/>
  <c r="E69" i="204"/>
  <c r="F69" i="204" s="1"/>
  <c r="L68" i="204"/>
  <c r="L67" i="204" s="1"/>
  <c r="K67" i="204" s="1"/>
  <c r="F67" i="204" s="1"/>
  <c r="K68" i="204"/>
  <c r="E68" i="204"/>
  <c r="E67" i="204" s="1"/>
  <c r="L66" i="204"/>
  <c r="K66" i="204"/>
  <c r="E66" i="204"/>
  <c r="F66" i="204" s="1"/>
  <c r="L65" i="204"/>
  <c r="K65" i="204"/>
  <c r="F65" i="204" s="1"/>
  <c r="E65" i="204"/>
  <c r="L64" i="204"/>
  <c r="K64" i="204"/>
  <c r="E64" i="204"/>
  <c r="F64" i="204" s="1"/>
  <c r="L63" i="204"/>
  <c r="K63" i="204"/>
  <c r="E63" i="204"/>
  <c r="F63" i="204" s="1"/>
  <c r="L62" i="204"/>
  <c r="K62" i="204"/>
  <c r="F62" i="204" s="1"/>
  <c r="E62" i="204"/>
  <c r="L61" i="204"/>
  <c r="K61" i="204"/>
  <c r="E61" i="204"/>
  <c r="F61" i="204" s="1"/>
  <c r="L60" i="204"/>
  <c r="K60" i="204"/>
  <c r="E60" i="204"/>
  <c r="F60" i="204" s="1"/>
  <c r="L59" i="204"/>
  <c r="K59" i="204"/>
  <c r="E59" i="204"/>
  <c r="F59" i="204" s="1"/>
  <c r="L58" i="204"/>
  <c r="K58" i="204"/>
  <c r="E58" i="204"/>
  <c r="F58" i="204" s="1"/>
  <c r="L57" i="204"/>
  <c r="L56" i="204" s="1"/>
  <c r="K56" i="204" s="1"/>
  <c r="F56" i="204" s="1"/>
  <c r="K57" i="204"/>
  <c r="F57" i="204" s="1"/>
  <c r="E57" i="204"/>
  <c r="E56" i="204" s="1"/>
  <c r="L55" i="204"/>
  <c r="K55" i="204"/>
  <c r="E55" i="204"/>
  <c r="F55" i="204" s="1"/>
  <c r="L54" i="204"/>
  <c r="K54" i="204"/>
  <c r="F54" i="204" s="1"/>
  <c r="E54" i="204"/>
  <c r="L53" i="204"/>
  <c r="K53" i="204"/>
  <c r="E53" i="204"/>
  <c r="F53" i="204" s="1"/>
  <c r="L52" i="204"/>
  <c r="L50" i="204" s="1"/>
  <c r="K50" i="204" s="1"/>
  <c r="F50" i="204" s="1"/>
  <c r="K52" i="204"/>
  <c r="E52" i="204"/>
  <c r="E50" i="204" s="1"/>
  <c r="L51" i="204"/>
  <c r="K51" i="204"/>
  <c r="E51" i="204"/>
  <c r="F51" i="204" s="1"/>
  <c r="L49" i="204"/>
  <c r="K49" i="204"/>
  <c r="F49" i="204" s="1"/>
  <c r="E49" i="204"/>
  <c r="L48" i="204"/>
  <c r="K48" i="204"/>
  <c r="E48" i="204"/>
  <c r="F48" i="204" s="1"/>
  <c r="L47" i="204"/>
  <c r="K47" i="204"/>
  <c r="F47" i="204" s="1"/>
  <c r="E47" i="204"/>
  <c r="L46" i="204"/>
  <c r="K46" i="204"/>
  <c r="F46" i="204" s="1"/>
  <c r="E46" i="204"/>
  <c r="L45" i="204"/>
  <c r="K45" i="204"/>
  <c r="E45" i="204"/>
  <c r="F45" i="204" s="1"/>
  <c r="L44" i="204"/>
  <c r="K44" i="204"/>
  <c r="E44" i="204"/>
  <c r="F44" i="204" s="1"/>
  <c r="L43" i="204"/>
  <c r="K43" i="204"/>
  <c r="E43" i="204"/>
  <c r="F43" i="204" s="1"/>
  <c r="L42" i="204"/>
  <c r="K42" i="204"/>
  <c r="E42" i="204"/>
  <c r="F42" i="204" s="1"/>
  <c r="L41" i="204"/>
  <c r="K41" i="204"/>
  <c r="F41" i="204" s="1"/>
  <c r="E41" i="204"/>
  <c r="L40" i="204"/>
  <c r="L39" i="204" s="1"/>
  <c r="K39" i="204" s="1"/>
  <c r="F39" i="204" s="1"/>
  <c r="K40" i="204"/>
  <c r="E40" i="204"/>
  <c r="F40" i="204" s="1"/>
  <c r="L38" i="204"/>
  <c r="K38" i="204"/>
  <c r="F38" i="204" s="1"/>
  <c r="E38" i="204"/>
  <c r="L37" i="204"/>
  <c r="K37" i="204"/>
  <c r="E37" i="204"/>
  <c r="F37" i="204" s="1"/>
  <c r="L36" i="204"/>
  <c r="K36" i="204"/>
  <c r="E36" i="204"/>
  <c r="F36" i="204" s="1"/>
  <c r="L35" i="204"/>
  <c r="K35" i="204"/>
  <c r="E35" i="204"/>
  <c r="F35" i="204" s="1"/>
  <c r="L34" i="204"/>
  <c r="K34" i="204"/>
  <c r="E34" i="204"/>
  <c r="F34" i="204" s="1"/>
  <c r="L33" i="204"/>
  <c r="K33" i="204"/>
  <c r="F33" i="204" s="1"/>
  <c r="E33" i="204"/>
  <c r="L32" i="204"/>
  <c r="K32" i="204"/>
  <c r="E32" i="204"/>
  <c r="F32" i="204" s="1"/>
  <c r="L31" i="204"/>
  <c r="L28" i="204" s="1"/>
  <c r="K28" i="204" s="1"/>
  <c r="F28" i="204" s="1"/>
  <c r="K31" i="204"/>
  <c r="F31" i="204" s="1"/>
  <c r="E31" i="204"/>
  <c r="L30" i="204"/>
  <c r="K30" i="204"/>
  <c r="F30" i="204" s="1"/>
  <c r="E30" i="204"/>
  <c r="L29" i="204"/>
  <c r="K29" i="204"/>
  <c r="E29" i="204"/>
  <c r="F29" i="204" s="1"/>
  <c r="E28" i="204"/>
  <c r="L27" i="204"/>
  <c r="K27" i="204"/>
  <c r="E27" i="204"/>
  <c r="F27" i="204" s="1"/>
  <c r="L26" i="204"/>
  <c r="K26" i="204"/>
  <c r="F26" i="204"/>
  <c r="E26" i="204"/>
  <c r="L25" i="204"/>
  <c r="L24" i="204" s="1"/>
  <c r="K24" i="204" s="1"/>
  <c r="F24" i="204" s="1"/>
  <c r="K25" i="204"/>
  <c r="F25" i="204" s="1"/>
  <c r="E25" i="204"/>
  <c r="E24" i="204" s="1"/>
  <c r="L23" i="204"/>
  <c r="K23" i="204"/>
  <c r="F23" i="204" s="1"/>
  <c r="E23" i="204"/>
  <c r="L22" i="204"/>
  <c r="K22" i="204"/>
  <c r="F22" i="204" s="1"/>
  <c r="E22" i="204"/>
  <c r="L21" i="204"/>
  <c r="K21" i="204"/>
  <c r="E21" i="204"/>
  <c r="F21" i="204" s="1"/>
  <c r="L20" i="204"/>
  <c r="K20" i="204"/>
  <c r="E20" i="204"/>
  <c r="F20" i="204" s="1"/>
  <c r="L19" i="204"/>
  <c r="K19" i="204"/>
  <c r="E19" i="204"/>
  <c r="F19" i="204" s="1"/>
  <c r="L18" i="204"/>
  <c r="K18" i="204"/>
  <c r="E18" i="204"/>
  <c r="F18" i="204" s="1"/>
  <c r="L17" i="204"/>
  <c r="K17" i="204"/>
  <c r="F17" i="204" s="1"/>
  <c r="E17" i="204"/>
  <c r="L16" i="204"/>
  <c r="L15" i="204" s="1"/>
  <c r="K15" i="204" s="1"/>
  <c r="F15" i="204" s="1"/>
  <c r="K16" i="204"/>
  <c r="E16" i="204"/>
  <c r="F16" i="204" s="1"/>
  <c r="L14" i="204"/>
  <c r="K14" i="204"/>
  <c r="F14" i="204" s="1"/>
  <c r="E14" i="204"/>
  <c r="L13" i="204"/>
  <c r="K13" i="204"/>
  <c r="E13" i="204"/>
  <c r="F13" i="204" s="1"/>
  <c r="L12" i="204"/>
  <c r="K12" i="204"/>
  <c r="E12" i="204"/>
  <c r="F12" i="204" s="1"/>
  <c r="L11" i="204"/>
  <c r="K11" i="204"/>
  <c r="E11" i="204"/>
  <c r="F11" i="204" s="1"/>
  <c r="L10" i="204"/>
  <c r="K10" i="204"/>
  <c r="E10" i="204"/>
  <c r="F10" i="204" s="1"/>
  <c r="L9" i="204"/>
  <c r="K9" i="204"/>
  <c r="F9" i="204" s="1"/>
  <c r="E9" i="204"/>
  <c r="L8" i="204"/>
  <c r="K8" i="204"/>
  <c r="E8" i="204"/>
  <c r="F8" i="204" s="1"/>
  <c r="L7" i="204"/>
  <c r="K7" i="204"/>
  <c r="F7" i="204" s="1"/>
  <c r="E7" i="204"/>
  <c r="L6" i="204"/>
  <c r="L5" i="204" s="1"/>
  <c r="K5" i="204" s="1"/>
  <c r="F5" i="204" s="1"/>
  <c r="K6" i="204"/>
  <c r="F6" i="204" s="1"/>
  <c r="E6" i="204"/>
  <c r="L4" i="204"/>
  <c r="L2" i="204" s="1"/>
  <c r="K2" i="204" s="1"/>
  <c r="F2" i="204" s="1"/>
  <c r="K4" i="204"/>
  <c r="E4" i="204"/>
  <c r="E2" i="204" s="1"/>
  <c r="L3" i="204"/>
  <c r="K3" i="204"/>
  <c r="E3" i="204"/>
  <c r="F3" i="204" s="1"/>
  <c r="F4" i="204" l="1"/>
  <c r="F52" i="204"/>
  <c r="E5" i="204"/>
  <c r="E101" i="204"/>
  <c r="E134" i="204"/>
  <c r="F68" i="204"/>
  <c r="F148" i="204"/>
  <c r="F172" i="204"/>
  <c r="E15" i="204"/>
  <c r="E39" i="204"/>
  <c r="E87" i="204"/>
  <c r="F84" i="204"/>
  <c r="F156" i="204"/>
  <c r="K7" i="196"/>
  <c r="K22" i="196" l="1"/>
  <c r="K19" i="196" l="1"/>
  <c r="L51" i="195" l="1"/>
  <c r="K51" i="195"/>
  <c r="E51" i="195"/>
  <c r="L50" i="195"/>
  <c r="K50" i="195"/>
  <c r="E50" i="195"/>
  <c r="F50" i="195" s="1"/>
  <c r="L49" i="195"/>
  <c r="K49" i="195"/>
  <c r="E49" i="195"/>
  <c r="F49" i="195" s="1"/>
  <c r="F51" i="195" l="1"/>
  <c r="L903" i="203"/>
  <c r="K903" i="203"/>
  <c r="F903" i="203" s="1"/>
  <c r="L902" i="203"/>
  <c r="K902" i="203"/>
  <c r="F902" i="203" s="1"/>
  <c r="L901" i="203"/>
  <c r="K901" i="203"/>
  <c r="F901" i="203" s="1"/>
  <c r="L900" i="203"/>
  <c r="K900" i="203"/>
  <c r="F900" i="203" s="1"/>
  <c r="E900" i="203"/>
  <c r="L899" i="203"/>
  <c r="K899" i="203"/>
  <c r="F899" i="203" s="1"/>
  <c r="L898" i="203"/>
  <c r="K898" i="203"/>
  <c r="F898" i="203" s="1"/>
  <c r="L897" i="203"/>
  <c r="K897" i="203"/>
  <c r="F897" i="203" s="1"/>
  <c r="L896" i="203"/>
  <c r="K896" i="203" s="1"/>
  <c r="F896" i="203" s="1"/>
  <c r="E896" i="203"/>
  <c r="L895" i="203"/>
  <c r="K895" i="203"/>
  <c r="F895" i="203" s="1"/>
  <c r="L894" i="203"/>
  <c r="K894" i="203"/>
  <c r="F894" i="203" s="1"/>
  <c r="L893" i="203"/>
  <c r="K893" i="203"/>
  <c r="F893" i="203" s="1"/>
  <c r="L892" i="203"/>
  <c r="K892" i="203"/>
  <c r="F892" i="203" s="1"/>
  <c r="L891" i="203"/>
  <c r="K891" i="203"/>
  <c r="F891" i="203"/>
  <c r="L890" i="203"/>
  <c r="K890" i="203"/>
  <c r="F890" i="203" s="1"/>
  <c r="L889" i="203"/>
  <c r="K889" i="203"/>
  <c r="F889" i="203" s="1"/>
  <c r="L888" i="203"/>
  <c r="K888" i="203"/>
  <c r="F888" i="203" s="1"/>
  <c r="L887" i="203"/>
  <c r="K887" i="203"/>
  <c r="F887" i="203" s="1"/>
  <c r="L886" i="203"/>
  <c r="K886" i="203"/>
  <c r="F886" i="203" s="1"/>
  <c r="L885" i="203"/>
  <c r="K885" i="203"/>
  <c r="F885" i="203"/>
  <c r="L884" i="203"/>
  <c r="K884" i="203"/>
  <c r="F884" i="203" s="1"/>
  <c r="L883" i="203"/>
  <c r="K883" i="203"/>
  <c r="F883" i="203" s="1"/>
  <c r="L882" i="203"/>
  <c r="K882" i="203"/>
  <c r="F882" i="203" s="1"/>
  <c r="L881" i="203"/>
  <c r="K881" i="203"/>
  <c r="F881" i="203"/>
  <c r="L880" i="203"/>
  <c r="K880" i="203"/>
  <c r="F880" i="203" s="1"/>
  <c r="E879" i="203"/>
  <c r="L878" i="203"/>
  <c r="L876" i="203" s="1"/>
  <c r="K876" i="203" s="1"/>
  <c r="F876" i="203" s="1"/>
  <c r="K878" i="203"/>
  <c r="F878" i="203"/>
  <c r="L877" i="203"/>
  <c r="K877" i="203"/>
  <c r="F877" i="203" s="1"/>
  <c r="E876" i="203"/>
  <c r="L875" i="203"/>
  <c r="K875" i="203"/>
  <c r="F875" i="203"/>
  <c r="L874" i="203"/>
  <c r="K874" i="203"/>
  <c r="F874" i="203" s="1"/>
  <c r="L873" i="203"/>
  <c r="L872" i="203" s="1"/>
  <c r="K872" i="203" s="1"/>
  <c r="F872" i="203" s="1"/>
  <c r="K873" i="203"/>
  <c r="F873" i="203" s="1"/>
  <c r="E872" i="203"/>
  <c r="L871" i="203"/>
  <c r="K871" i="203"/>
  <c r="F871" i="203" s="1"/>
  <c r="L870" i="203"/>
  <c r="K870" i="203" s="1"/>
  <c r="F870" i="203" s="1"/>
  <c r="E870" i="203"/>
  <c r="L869" i="203"/>
  <c r="K869" i="203"/>
  <c r="F869" i="203"/>
  <c r="L868" i="203"/>
  <c r="K868" i="203"/>
  <c r="F868" i="203"/>
  <c r="L867" i="203"/>
  <c r="K867" i="203"/>
  <c r="F867" i="203"/>
  <c r="L866" i="203"/>
  <c r="K866" i="203"/>
  <c r="F866" i="203" s="1"/>
  <c r="L865" i="203"/>
  <c r="K865" i="203" s="1"/>
  <c r="F865" i="203" s="1"/>
  <c r="E865" i="203"/>
  <c r="L864" i="203"/>
  <c r="K864" i="203"/>
  <c r="F864" i="203"/>
  <c r="L863" i="203"/>
  <c r="K863" i="203"/>
  <c r="F863" i="203"/>
  <c r="L862" i="203"/>
  <c r="K862" i="203"/>
  <c r="F862" i="203"/>
  <c r="L861" i="203"/>
  <c r="K861" i="203"/>
  <c r="F861" i="203" s="1"/>
  <c r="E860" i="203"/>
  <c r="L859" i="203"/>
  <c r="K859" i="203"/>
  <c r="F859" i="203"/>
  <c r="L858" i="203"/>
  <c r="K858" i="203"/>
  <c r="F858" i="203"/>
  <c r="L857" i="203"/>
  <c r="K857" i="203"/>
  <c r="F857" i="203"/>
  <c r="L856" i="203"/>
  <c r="K856" i="203"/>
  <c r="F856" i="203" s="1"/>
  <c r="L855" i="203"/>
  <c r="K855" i="203"/>
  <c r="F855" i="203"/>
  <c r="L854" i="203"/>
  <c r="L853" i="203" s="1"/>
  <c r="K853" i="203" s="1"/>
  <c r="F853" i="203" s="1"/>
  <c r="K854" i="203"/>
  <c r="F854" i="203"/>
  <c r="E853" i="203"/>
  <c r="L852" i="203"/>
  <c r="K852" i="203"/>
  <c r="F852" i="203"/>
  <c r="L851" i="203"/>
  <c r="L843" i="203" s="1"/>
  <c r="K843" i="203" s="1"/>
  <c r="F843" i="203" s="1"/>
  <c r="K851" i="203"/>
  <c r="F851" i="203" s="1"/>
  <c r="L850" i="203"/>
  <c r="K850" i="203"/>
  <c r="F850" i="203" s="1"/>
  <c r="L849" i="203"/>
  <c r="K849" i="203"/>
  <c r="F849" i="203"/>
  <c r="L848" i="203"/>
  <c r="K848" i="203"/>
  <c r="F848" i="203"/>
  <c r="L847" i="203"/>
  <c r="K847" i="203"/>
  <c r="F847" i="203"/>
  <c r="L846" i="203"/>
  <c r="K846" i="203"/>
  <c r="F846" i="203"/>
  <c r="L845" i="203"/>
  <c r="K845" i="203"/>
  <c r="F845" i="203"/>
  <c r="L844" i="203"/>
  <c r="K844" i="203"/>
  <c r="F844" i="203" s="1"/>
  <c r="E843" i="203"/>
  <c r="L842" i="203"/>
  <c r="K842" i="203"/>
  <c r="F842" i="203" s="1"/>
  <c r="L841" i="203"/>
  <c r="K841" i="203"/>
  <c r="F841" i="203"/>
  <c r="L840" i="203"/>
  <c r="K840" i="203"/>
  <c r="F840" i="203" s="1"/>
  <c r="L839" i="203"/>
  <c r="K839" i="203"/>
  <c r="F839" i="203" s="1"/>
  <c r="L838" i="203"/>
  <c r="K838" i="203"/>
  <c r="F838" i="203" s="1"/>
  <c r="L837" i="203"/>
  <c r="K837" i="203" s="1"/>
  <c r="F837" i="203" s="1"/>
  <c r="E837" i="203"/>
  <c r="L836" i="203"/>
  <c r="K836" i="203"/>
  <c r="F836" i="203"/>
  <c r="L835" i="203"/>
  <c r="K835" i="203"/>
  <c r="F835" i="203"/>
  <c r="L834" i="203"/>
  <c r="K834" i="203"/>
  <c r="F834" i="203" s="1"/>
  <c r="L833" i="203"/>
  <c r="K833" i="203"/>
  <c r="F833" i="203" s="1"/>
  <c r="L832" i="203"/>
  <c r="K832" i="203"/>
  <c r="F832" i="203" s="1"/>
  <c r="E831" i="203"/>
  <c r="L830" i="203"/>
  <c r="K830" i="203"/>
  <c r="F830" i="203" s="1"/>
  <c r="L829" i="203"/>
  <c r="L825" i="203" s="1"/>
  <c r="K825" i="203" s="1"/>
  <c r="F825" i="203" s="1"/>
  <c r="K829" i="203"/>
  <c r="F829" i="203" s="1"/>
  <c r="L828" i="203"/>
  <c r="K828" i="203"/>
  <c r="F828" i="203" s="1"/>
  <c r="L827" i="203"/>
  <c r="K827" i="203"/>
  <c r="F827" i="203" s="1"/>
  <c r="L826" i="203"/>
  <c r="K826" i="203"/>
  <c r="F826" i="203"/>
  <c r="E825" i="203"/>
  <c r="L824" i="203"/>
  <c r="K824" i="203"/>
  <c r="F824" i="203" s="1"/>
  <c r="L823" i="203"/>
  <c r="K823" i="203"/>
  <c r="F823" i="203"/>
  <c r="L822" i="203"/>
  <c r="K822" i="203"/>
  <c r="F822" i="203" s="1"/>
  <c r="L821" i="203"/>
  <c r="K821" i="203"/>
  <c r="F821" i="203" s="1"/>
  <c r="L820" i="203"/>
  <c r="L819" i="203" s="1"/>
  <c r="K819" i="203" s="1"/>
  <c r="F819" i="203" s="1"/>
  <c r="K820" i="203"/>
  <c r="F820" i="203"/>
  <c r="E819" i="203"/>
  <c r="L818" i="203"/>
  <c r="K818" i="203"/>
  <c r="F818" i="203" s="1"/>
  <c r="L817" i="203"/>
  <c r="K817" i="203"/>
  <c r="F817" i="203" s="1"/>
  <c r="L816" i="203"/>
  <c r="K816" i="203"/>
  <c r="F816" i="203"/>
  <c r="L815" i="203"/>
  <c r="L812" i="203" s="1"/>
  <c r="K812" i="203" s="1"/>
  <c r="F812" i="203" s="1"/>
  <c r="K815" i="203"/>
  <c r="F815" i="203"/>
  <c r="L814" i="203"/>
  <c r="K814" i="203"/>
  <c r="F814" i="203" s="1"/>
  <c r="L813" i="203"/>
  <c r="K813" i="203"/>
  <c r="F813" i="203"/>
  <c r="E812" i="203"/>
  <c r="L811" i="203"/>
  <c r="K811" i="203"/>
  <c r="F811" i="203" s="1"/>
  <c r="L810" i="203"/>
  <c r="K810" i="203"/>
  <c r="F810" i="203" s="1"/>
  <c r="L809" i="203"/>
  <c r="K809" i="203"/>
  <c r="F809" i="203" s="1"/>
  <c r="L808" i="203"/>
  <c r="K808" i="203"/>
  <c r="F808" i="203"/>
  <c r="L807" i="203"/>
  <c r="K807" i="203"/>
  <c r="F807" i="203"/>
  <c r="L806" i="203"/>
  <c r="K806" i="203"/>
  <c r="F806" i="203"/>
  <c r="L805" i="203"/>
  <c r="K805" i="203"/>
  <c r="F805" i="203" s="1"/>
  <c r="L804" i="203"/>
  <c r="K804" i="203"/>
  <c r="F804" i="203" s="1"/>
  <c r="E804" i="203"/>
  <c r="L803" i="203"/>
  <c r="K803" i="203"/>
  <c r="F803" i="203"/>
  <c r="L802" i="203"/>
  <c r="K802" i="203"/>
  <c r="F802" i="203" s="1"/>
  <c r="L801" i="203"/>
  <c r="K801" i="203"/>
  <c r="F801" i="203"/>
  <c r="L800" i="203"/>
  <c r="K800" i="203"/>
  <c r="F800" i="203" s="1"/>
  <c r="L799" i="203"/>
  <c r="K799" i="203"/>
  <c r="F799" i="203" s="1"/>
  <c r="L798" i="203"/>
  <c r="K798" i="203"/>
  <c r="F798" i="203"/>
  <c r="L797" i="203"/>
  <c r="K797" i="203"/>
  <c r="F797" i="203"/>
  <c r="L796" i="203"/>
  <c r="K796" i="203"/>
  <c r="F796" i="203"/>
  <c r="L795" i="203"/>
  <c r="K795" i="203"/>
  <c r="F795" i="203"/>
  <c r="L794" i="203"/>
  <c r="K794" i="203"/>
  <c r="F794" i="203"/>
  <c r="L793" i="203"/>
  <c r="K793" i="203"/>
  <c r="F793" i="203" s="1"/>
  <c r="L792" i="203"/>
  <c r="K792" i="203"/>
  <c r="F792" i="203"/>
  <c r="E791" i="203"/>
  <c r="L790" i="203"/>
  <c r="K790" i="203"/>
  <c r="F790" i="203" s="1"/>
  <c r="L789" i="203"/>
  <c r="K789" i="203"/>
  <c r="F789" i="203" s="1"/>
  <c r="L788" i="203"/>
  <c r="K788" i="203"/>
  <c r="F788" i="203" s="1"/>
  <c r="L787" i="203"/>
  <c r="K787" i="203"/>
  <c r="F787" i="203" s="1"/>
  <c r="L786" i="203"/>
  <c r="K786" i="203"/>
  <c r="F786" i="203" s="1"/>
  <c r="L785" i="203"/>
  <c r="K785" i="203"/>
  <c r="F785" i="203"/>
  <c r="L784" i="203"/>
  <c r="K784" i="203"/>
  <c r="F784" i="203"/>
  <c r="L783" i="203"/>
  <c r="K783" i="203" s="1"/>
  <c r="F783" i="203" s="1"/>
  <c r="E783" i="203"/>
  <c r="L782" i="203"/>
  <c r="K782" i="203"/>
  <c r="F782" i="203" s="1"/>
  <c r="L781" i="203"/>
  <c r="K781" i="203"/>
  <c r="F781" i="203" s="1"/>
  <c r="L780" i="203"/>
  <c r="K780" i="203"/>
  <c r="F780" i="203" s="1"/>
  <c r="L779" i="203"/>
  <c r="K779" i="203"/>
  <c r="F779" i="203"/>
  <c r="L778" i="203"/>
  <c r="K778" i="203"/>
  <c r="F778" i="203" s="1"/>
  <c r="L777" i="203"/>
  <c r="K777" i="203"/>
  <c r="F777" i="203"/>
  <c r="L776" i="203"/>
  <c r="K776" i="203"/>
  <c r="F776" i="203"/>
  <c r="L775" i="203"/>
  <c r="K775" i="203"/>
  <c r="F775" i="203"/>
  <c r="E774" i="203"/>
  <c r="L773" i="203"/>
  <c r="K773" i="203"/>
  <c r="F773" i="203"/>
  <c r="L772" i="203"/>
  <c r="K772" i="203"/>
  <c r="F772" i="203" s="1"/>
  <c r="L771" i="203"/>
  <c r="K771" i="203"/>
  <c r="F771" i="203"/>
  <c r="L770" i="203"/>
  <c r="K770" i="203"/>
  <c r="F770" i="203"/>
  <c r="L769" i="203"/>
  <c r="K769" i="203"/>
  <c r="F769" i="203" s="1"/>
  <c r="L768" i="203"/>
  <c r="K768" i="203"/>
  <c r="F768" i="203"/>
  <c r="L767" i="203"/>
  <c r="K767" i="203"/>
  <c r="F767" i="203"/>
  <c r="E766" i="203"/>
  <c r="L765" i="203"/>
  <c r="K765" i="203"/>
  <c r="F765" i="203" s="1"/>
  <c r="L764" i="203"/>
  <c r="K764" i="203"/>
  <c r="F764" i="203" s="1"/>
  <c r="L763" i="203"/>
  <c r="K763" i="203"/>
  <c r="F763" i="203" s="1"/>
  <c r="L762" i="203"/>
  <c r="K762" i="203"/>
  <c r="F762" i="203"/>
  <c r="L761" i="203"/>
  <c r="K761" i="203"/>
  <c r="F761" i="203" s="1"/>
  <c r="L760" i="203"/>
  <c r="K760" i="203"/>
  <c r="F760" i="203" s="1"/>
  <c r="L759" i="203"/>
  <c r="K759" i="203"/>
  <c r="F759" i="203"/>
  <c r="L758" i="203"/>
  <c r="K758" i="203"/>
  <c r="F758" i="203" s="1"/>
  <c r="L757" i="203"/>
  <c r="K757" i="203"/>
  <c r="F757" i="203" s="1"/>
  <c r="L756" i="203"/>
  <c r="K756" i="203"/>
  <c r="F756" i="203" s="1"/>
  <c r="L755" i="203"/>
  <c r="K755" i="203"/>
  <c r="F755" i="203" s="1"/>
  <c r="E754" i="203"/>
  <c r="L753" i="203"/>
  <c r="K753" i="203"/>
  <c r="F753" i="203"/>
  <c r="L752" i="203"/>
  <c r="K752" i="203"/>
  <c r="F752" i="203" s="1"/>
  <c r="L751" i="203"/>
  <c r="L743" i="203" s="1"/>
  <c r="K743" i="203" s="1"/>
  <c r="F743" i="203" s="1"/>
  <c r="K751" i="203"/>
  <c r="F751" i="203" s="1"/>
  <c r="L750" i="203"/>
  <c r="K750" i="203"/>
  <c r="F750" i="203" s="1"/>
  <c r="L749" i="203"/>
  <c r="K749" i="203"/>
  <c r="F749" i="203" s="1"/>
  <c r="L748" i="203"/>
  <c r="K748" i="203"/>
  <c r="F748" i="203"/>
  <c r="L747" i="203"/>
  <c r="K747" i="203"/>
  <c r="F747" i="203" s="1"/>
  <c r="L746" i="203"/>
  <c r="K746" i="203"/>
  <c r="F746" i="203" s="1"/>
  <c r="L745" i="203"/>
  <c r="K745" i="203"/>
  <c r="F745" i="203"/>
  <c r="L744" i="203"/>
  <c r="K744" i="203"/>
  <c r="F744" i="203" s="1"/>
  <c r="E743" i="203"/>
  <c r="L742" i="203"/>
  <c r="K742" i="203"/>
  <c r="F742" i="203"/>
  <c r="L741" i="203"/>
  <c r="K741" i="203"/>
  <c r="F741" i="203"/>
  <c r="L740" i="203"/>
  <c r="K740" i="203"/>
  <c r="F740" i="203"/>
  <c r="L739" i="203"/>
  <c r="K739" i="203"/>
  <c r="F739" i="203"/>
  <c r="E738" i="203"/>
  <c r="L737" i="203"/>
  <c r="K737" i="203"/>
  <c r="F737" i="203" s="1"/>
  <c r="L736" i="203"/>
  <c r="K736" i="203"/>
  <c r="F736" i="203" s="1"/>
  <c r="L735" i="203"/>
  <c r="K735" i="203"/>
  <c r="F735" i="203"/>
  <c r="L734" i="203"/>
  <c r="L733" i="203" s="1"/>
  <c r="K733" i="203" s="1"/>
  <c r="F733" i="203" s="1"/>
  <c r="K734" i="203"/>
  <c r="F734" i="203"/>
  <c r="E733" i="203"/>
  <c r="L732" i="203"/>
  <c r="K732" i="203"/>
  <c r="F732" i="203"/>
  <c r="L731" i="203"/>
  <c r="K731" i="203"/>
  <c r="F731" i="203"/>
  <c r="L730" i="203"/>
  <c r="K730" i="203"/>
  <c r="F730" i="203"/>
  <c r="L729" i="203"/>
  <c r="K729" i="203"/>
  <c r="F729" i="203"/>
  <c r="E728" i="203"/>
  <c r="L727" i="203"/>
  <c r="K727" i="203"/>
  <c r="F727" i="203" s="1"/>
  <c r="L726" i="203"/>
  <c r="L723" i="203" s="1"/>
  <c r="K723" i="203" s="1"/>
  <c r="F723" i="203" s="1"/>
  <c r="K726" i="203"/>
  <c r="F726" i="203" s="1"/>
  <c r="L725" i="203"/>
  <c r="K725" i="203"/>
  <c r="F725" i="203" s="1"/>
  <c r="L724" i="203"/>
  <c r="K724" i="203"/>
  <c r="F724" i="203" s="1"/>
  <c r="E723" i="203"/>
  <c r="L722" i="203"/>
  <c r="K722" i="203"/>
  <c r="F722" i="203"/>
  <c r="L721" i="203"/>
  <c r="K721" i="203"/>
  <c r="F721" i="203" s="1"/>
  <c r="L720" i="203"/>
  <c r="K720" i="203"/>
  <c r="F720" i="203" s="1"/>
  <c r="L719" i="203"/>
  <c r="K719" i="203"/>
  <c r="F719" i="203"/>
  <c r="L718" i="203"/>
  <c r="K718" i="203"/>
  <c r="F718" i="203" s="1"/>
  <c r="L717" i="203"/>
  <c r="K717" i="203"/>
  <c r="F717" i="203" s="1"/>
  <c r="E716" i="203"/>
  <c r="L715" i="203"/>
  <c r="K715" i="203"/>
  <c r="F715" i="203" s="1"/>
  <c r="L714" i="203"/>
  <c r="K714" i="203"/>
  <c r="F714" i="203"/>
  <c r="L713" i="203"/>
  <c r="K713" i="203"/>
  <c r="F713" i="203" s="1"/>
  <c r="L712" i="203"/>
  <c r="K712" i="203"/>
  <c r="F712" i="203" s="1"/>
  <c r="L711" i="203"/>
  <c r="K711" i="203"/>
  <c r="F711" i="203" s="1"/>
  <c r="L710" i="203"/>
  <c r="K710" i="203"/>
  <c r="F710" i="203" s="1"/>
  <c r="E709" i="203"/>
  <c r="L708" i="203"/>
  <c r="K708" i="203"/>
  <c r="F708" i="203" s="1"/>
  <c r="L707" i="203"/>
  <c r="K707" i="203"/>
  <c r="F707" i="203"/>
  <c r="L706" i="203"/>
  <c r="K706" i="203"/>
  <c r="F706" i="203"/>
  <c r="L705" i="203"/>
  <c r="K705" i="203"/>
  <c r="F705" i="203"/>
  <c r="L704" i="203"/>
  <c r="K704" i="203"/>
  <c r="F704" i="203"/>
  <c r="L703" i="203"/>
  <c r="K703" i="203"/>
  <c r="F703" i="203"/>
  <c r="L702" i="203"/>
  <c r="K702" i="203"/>
  <c r="F702" i="203"/>
  <c r="L701" i="203"/>
  <c r="K701" i="203"/>
  <c r="F701" i="203" s="1"/>
  <c r="L700" i="203"/>
  <c r="K700" i="203" s="1"/>
  <c r="F700" i="203" s="1"/>
  <c r="E700" i="203"/>
  <c r="L699" i="203"/>
  <c r="K699" i="203"/>
  <c r="F699" i="203" s="1"/>
  <c r="L698" i="203"/>
  <c r="K698" i="203"/>
  <c r="F698" i="203"/>
  <c r="L697" i="203"/>
  <c r="K697" i="203"/>
  <c r="F697" i="203" s="1"/>
  <c r="L696" i="203"/>
  <c r="K696" i="203"/>
  <c r="F696" i="203" s="1"/>
  <c r="L695" i="203"/>
  <c r="K695" i="203"/>
  <c r="F695" i="203" s="1"/>
  <c r="L694" i="203"/>
  <c r="K694" i="203"/>
  <c r="F694" i="203" s="1"/>
  <c r="L693" i="203"/>
  <c r="K693" i="203"/>
  <c r="F693" i="203"/>
  <c r="L692" i="203"/>
  <c r="K692" i="203"/>
  <c r="F692" i="203"/>
  <c r="L691" i="203"/>
  <c r="K691" i="203"/>
  <c r="F691" i="203"/>
  <c r="L690" i="203"/>
  <c r="K690" i="203"/>
  <c r="F690" i="203"/>
  <c r="L689" i="203"/>
  <c r="K689" i="203"/>
  <c r="F689" i="203" s="1"/>
  <c r="L688" i="203"/>
  <c r="K688" i="203"/>
  <c r="F688" i="203"/>
  <c r="L687" i="203"/>
  <c r="K687" i="203"/>
  <c r="F687" i="203" s="1"/>
  <c r="L686" i="203"/>
  <c r="K686" i="203"/>
  <c r="F686" i="203"/>
  <c r="L685" i="203"/>
  <c r="K685" i="203"/>
  <c r="F685" i="203"/>
  <c r="L684" i="203"/>
  <c r="K684" i="203"/>
  <c r="F684" i="203" s="1"/>
  <c r="E683" i="203"/>
  <c r="L682" i="203"/>
  <c r="K682" i="203"/>
  <c r="F682" i="203" s="1"/>
  <c r="L681" i="203"/>
  <c r="K681" i="203"/>
  <c r="F681" i="203" s="1"/>
  <c r="L680" i="203"/>
  <c r="K680" i="203"/>
  <c r="F680" i="203" s="1"/>
  <c r="L679" i="203"/>
  <c r="K679" i="203"/>
  <c r="F679" i="203" s="1"/>
  <c r="L678" i="203"/>
  <c r="K678" i="203"/>
  <c r="F678" i="203"/>
  <c r="L677" i="203"/>
  <c r="K677" i="203"/>
  <c r="F677" i="203"/>
  <c r="L676" i="203"/>
  <c r="K676" i="203"/>
  <c r="F676" i="203" s="1"/>
  <c r="L675" i="203"/>
  <c r="K675" i="203"/>
  <c r="F675" i="203" s="1"/>
  <c r="L674" i="203"/>
  <c r="K674" i="203"/>
  <c r="F674" i="203" s="1"/>
  <c r="L673" i="203"/>
  <c r="K673" i="203"/>
  <c r="F673" i="203" s="1"/>
  <c r="L672" i="203"/>
  <c r="K672" i="203"/>
  <c r="F672" i="203"/>
  <c r="L671" i="203"/>
  <c r="K671" i="203"/>
  <c r="F671" i="203"/>
  <c r="L670" i="203"/>
  <c r="K670" i="203"/>
  <c r="F670" i="203" s="1"/>
  <c r="L669" i="203"/>
  <c r="K669" i="203"/>
  <c r="F669" i="203"/>
  <c r="L668" i="203"/>
  <c r="K668" i="203"/>
  <c r="F668" i="203" s="1"/>
  <c r="L667" i="203"/>
  <c r="K667" i="203"/>
  <c r="F667" i="203"/>
  <c r="L666" i="203"/>
  <c r="K666" i="203"/>
  <c r="F666" i="203" s="1"/>
  <c r="L665" i="203"/>
  <c r="K665" i="203"/>
  <c r="F665" i="203"/>
  <c r="L664" i="203"/>
  <c r="K664" i="203"/>
  <c r="F664" i="203"/>
  <c r="L663" i="203"/>
  <c r="K663" i="203"/>
  <c r="F663" i="203"/>
  <c r="E662" i="203"/>
  <c r="L661" i="203"/>
  <c r="K661" i="203"/>
  <c r="F661" i="203" s="1"/>
  <c r="L660" i="203"/>
  <c r="K660" i="203"/>
  <c r="F660" i="203"/>
  <c r="L659" i="203"/>
  <c r="K659" i="203"/>
  <c r="F659" i="203" s="1"/>
  <c r="L658" i="203"/>
  <c r="K658" i="203"/>
  <c r="F658" i="203" s="1"/>
  <c r="L657" i="203"/>
  <c r="K657" i="203"/>
  <c r="F657" i="203"/>
  <c r="L656" i="203"/>
  <c r="K656" i="203"/>
  <c r="F656" i="203" s="1"/>
  <c r="L655" i="203"/>
  <c r="K655" i="203"/>
  <c r="F655" i="203" s="1"/>
  <c r="L654" i="203"/>
  <c r="K654" i="203"/>
  <c r="F654" i="203" s="1"/>
  <c r="L653" i="203"/>
  <c r="K653" i="203"/>
  <c r="F653" i="203" s="1"/>
  <c r="L652" i="203"/>
  <c r="K652" i="203"/>
  <c r="F652" i="203" s="1"/>
  <c r="L651" i="203"/>
  <c r="K651" i="203"/>
  <c r="F651" i="203"/>
  <c r="E650" i="203"/>
  <c r="L649" i="203"/>
  <c r="K649" i="203"/>
  <c r="F649" i="203" s="1"/>
  <c r="L648" i="203"/>
  <c r="K648" i="203"/>
  <c r="F648" i="203" s="1"/>
  <c r="L647" i="203"/>
  <c r="K647" i="203"/>
  <c r="F647" i="203" s="1"/>
  <c r="L646" i="203"/>
  <c r="K646" i="203"/>
  <c r="F646" i="203" s="1"/>
  <c r="L645" i="203"/>
  <c r="K645" i="203"/>
  <c r="F645" i="203" s="1"/>
  <c r="L644" i="203"/>
  <c r="K644" i="203"/>
  <c r="F644" i="203" s="1"/>
  <c r="E643" i="203"/>
  <c r="L642" i="203"/>
  <c r="K642" i="203"/>
  <c r="F642" i="203" s="1"/>
  <c r="L641" i="203"/>
  <c r="K641" i="203"/>
  <c r="F641" i="203" s="1"/>
  <c r="L640" i="203"/>
  <c r="K640" i="203"/>
  <c r="F640" i="203" s="1"/>
  <c r="L639" i="203"/>
  <c r="K639" i="203"/>
  <c r="F639" i="203" s="1"/>
  <c r="L638" i="203"/>
  <c r="K638" i="203"/>
  <c r="F638" i="203"/>
  <c r="L637" i="203"/>
  <c r="K637" i="203"/>
  <c r="F637" i="203" s="1"/>
  <c r="L636" i="203"/>
  <c r="K636" i="203"/>
  <c r="F636" i="203" s="1"/>
  <c r="L635" i="203"/>
  <c r="K635" i="203"/>
  <c r="F635" i="203" s="1"/>
  <c r="L634" i="203"/>
  <c r="K634" i="203"/>
  <c r="F634" i="203"/>
  <c r="L633" i="203"/>
  <c r="K633" i="203"/>
  <c r="F633" i="203"/>
  <c r="L632" i="203"/>
  <c r="K632" i="203"/>
  <c r="F632" i="203" s="1"/>
  <c r="L631" i="203"/>
  <c r="K631" i="203"/>
  <c r="F631" i="203"/>
  <c r="E630" i="203"/>
  <c r="L629" i="203"/>
  <c r="K629" i="203"/>
  <c r="F629" i="203" s="1"/>
  <c r="L628" i="203"/>
  <c r="K628" i="203"/>
  <c r="F628" i="203"/>
  <c r="L627" i="203"/>
  <c r="K627" i="203"/>
  <c r="F627" i="203" s="1"/>
  <c r="L626" i="203"/>
  <c r="K626" i="203"/>
  <c r="F626" i="203"/>
  <c r="L625" i="203"/>
  <c r="K625" i="203"/>
  <c r="F625" i="203"/>
  <c r="L624" i="203"/>
  <c r="K624" i="203"/>
  <c r="F624" i="203" s="1"/>
  <c r="L623" i="203"/>
  <c r="L616" i="203" s="1"/>
  <c r="K616" i="203" s="1"/>
  <c r="F616" i="203" s="1"/>
  <c r="K623" i="203"/>
  <c r="F623" i="203" s="1"/>
  <c r="L622" i="203"/>
  <c r="K622" i="203"/>
  <c r="F622" i="203" s="1"/>
  <c r="L621" i="203"/>
  <c r="K621" i="203"/>
  <c r="F621" i="203" s="1"/>
  <c r="L620" i="203"/>
  <c r="K620" i="203"/>
  <c r="F620" i="203"/>
  <c r="L619" i="203"/>
  <c r="K619" i="203"/>
  <c r="F619" i="203" s="1"/>
  <c r="L618" i="203"/>
  <c r="K618" i="203"/>
  <c r="F618" i="203"/>
  <c r="L617" i="203"/>
  <c r="K617" i="203"/>
  <c r="F617" i="203"/>
  <c r="E616" i="203"/>
  <c r="L615" i="203"/>
  <c r="K615" i="203"/>
  <c r="F615" i="203" s="1"/>
  <c r="L614" i="203"/>
  <c r="K614" i="203"/>
  <c r="F614" i="203"/>
  <c r="L613" i="203"/>
  <c r="K613" i="203"/>
  <c r="F613" i="203" s="1"/>
  <c r="L612" i="203"/>
  <c r="K612" i="203"/>
  <c r="F612" i="203" s="1"/>
  <c r="L611" i="203"/>
  <c r="K611" i="203"/>
  <c r="F611" i="203" s="1"/>
  <c r="L610" i="203"/>
  <c r="K610" i="203"/>
  <c r="F610" i="203" s="1"/>
  <c r="L609" i="203"/>
  <c r="K609" i="203"/>
  <c r="F609" i="203" s="1"/>
  <c r="L608" i="203"/>
  <c r="K608" i="203"/>
  <c r="F608" i="203" s="1"/>
  <c r="L607" i="203"/>
  <c r="K607" i="203"/>
  <c r="F607" i="203" s="1"/>
  <c r="L606" i="203"/>
  <c r="K606" i="203"/>
  <c r="F606" i="203" s="1"/>
  <c r="L605" i="203"/>
  <c r="K605" i="203"/>
  <c r="F605" i="203"/>
  <c r="L604" i="203"/>
  <c r="K604" i="203"/>
  <c r="F604" i="203"/>
  <c r="L603" i="203"/>
  <c r="K603" i="203"/>
  <c r="F603" i="203" s="1"/>
  <c r="L602" i="203"/>
  <c r="K602" i="203"/>
  <c r="F602" i="203" s="1"/>
  <c r="L601" i="203"/>
  <c r="K601" i="203"/>
  <c r="F601" i="203" s="1"/>
  <c r="L600" i="203"/>
  <c r="K600" i="203"/>
  <c r="F600" i="203" s="1"/>
  <c r="E599" i="203"/>
  <c r="L598" i="203"/>
  <c r="K598" i="203"/>
  <c r="F598" i="203"/>
  <c r="L597" i="203"/>
  <c r="K597" i="203"/>
  <c r="F597" i="203" s="1"/>
  <c r="L596" i="203"/>
  <c r="L586" i="203" s="1"/>
  <c r="K586" i="203" s="1"/>
  <c r="F586" i="203" s="1"/>
  <c r="K596" i="203"/>
  <c r="F596" i="203"/>
  <c r="L595" i="203"/>
  <c r="K595" i="203"/>
  <c r="F595" i="203" s="1"/>
  <c r="L594" i="203"/>
  <c r="K594" i="203"/>
  <c r="F594" i="203" s="1"/>
  <c r="L593" i="203"/>
  <c r="K593" i="203"/>
  <c r="F593" i="203" s="1"/>
  <c r="L592" i="203"/>
  <c r="K592" i="203"/>
  <c r="F592" i="203" s="1"/>
  <c r="L591" i="203"/>
  <c r="K591" i="203"/>
  <c r="F591" i="203" s="1"/>
  <c r="L590" i="203"/>
  <c r="K590" i="203"/>
  <c r="F590" i="203" s="1"/>
  <c r="L589" i="203"/>
  <c r="K589" i="203"/>
  <c r="F589" i="203" s="1"/>
  <c r="L588" i="203"/>
  <c r="K588" i="203"/>
  <c r="F588" i="203" s="1"/>
  <c r="L587" i="203"/>
  <c r="K587" i="203"/>
  <c r="F587" i="203"/>
  <c r="E586" i="203"/>
  <c r="L585" i="203"/>
  <c r="K585" i="203"/>
  <c r="F585" i="203" s="1"/>
  <c r="L584" i="203"/>
  <c r="K584" i="203"/>
  <c r="F584" i="203" s="1"/>
  <c r="L583" i="203"/>
  <c r="K583" i="203"/>
  <c r="F583" i="203" s="1"/>
  <c r="L582" i="203"/>
  <c r="K582" i="203"/>
  <c r="F582" i="203" s="1"/>
  <c r="L581" i="203"/>
  <c r="K581" i="203"/>
  <c r="F581" i="203" s="1"/>
  <c r="L580" i="203"/>
  <c r="K580" i="203"/>
  <c r="F580" i="203"/>
  <c r="L579" i="203"/>
  <c r="K579" i="203"/>
  <c r="F579" i="203"/>
  <c r="L578" i="203"/>
  <c r="K578" i="203"/>
  <c r="F578" i="203" s="1"/>
  <c r="L577" i="203"/>
  <c r="K577" i="203"/>
  <c r="F577" i="203" s="1"/>
  <c r="L576" i="203"/>
  <c r="K576" i="203"/>
  <c r="F576" i="203" s="1"/>
  <c r="L575" i="203"/>
  <c r="K575" i="203"/>
  <c r="F575" i="203"/>
  <c r="L574" i="203"/>
  <c r="K574" i="203"/>
  <c r="F574" i="203" s="1"/>
  <c r="L573" i="203"/>
  <c r="K573" i="203"/>
  <c r="F573" i="203" s="1"/>
  <c r="L572" i="203"/>
  <c r="K572" i="203"/>
  <c r="F572" i="203"/>
  <c r="E571" i="203"/>
  <c r="L570" i="203"/>
  <c r="K570" i="203"/>
  <c r="F570" i="203" s="1"/>
  <c r="L569" i="203"/>
  <c r="L567" i="203" s="1"/>
  <c r="K567" i="203" s="1"/>
  <c r="F567" i="203" s="1"/>
  <c r="K569" i="203"/>
  <c r="F569" i="203" s="1"/>
  <c r="L568" i="203"/>
  <c r="K568" i="203"/>
  <c r="F568" i="203" s="1"/>
  <c r="E567" i="203"/>
  <c r="L566" i="203"/>
  <c r="K566" i="203"/>
  <c r="F566" i="203" s="1"/>
  <c r="L565" i="203"/>
  <c r="K565" i="203"/>
  <c r="F565" i="203" s="1"/>
  <c r="L564" i="203"/>
  <c r="K564" i="203"/>
  <c r="F564" i="203" s="1"/>
  <c r="L563" i="203"/>
  <c r="K563" i="203"/>
  <c r="F563" i="203" s="1"/>
  <c r="L562" i="203"/>
  <c r="K562" i="203"/>
  <c r="F562" i="203" s="1"/>
  <c r="L561" i="203"/>
  <c r="K561" i="203"/>
  <c r="F561" i="203" s="1"/>
  <c r="L560" i="203"/>
  <c r="K560" i="203"/>
  <c r="F560" i="203" s="1"/>
  <c r="L559" i="203"/>
  <c r="K559" i="203"/>
  <c r="F559" i="203" s="1"/>
  <c r="L558" i="203"/>
  <c r="K558" i="203"/>
  <c r="F558" i="203"/>
  <c r="E557" i="203"/>
  <c r="L556" i="203"/>
  <c r="K556" i="203"/>
  <c r="F556" i="203"/>
  <c r="L555" i="203"/>
  <c r="K555" i="203"/>
  <c r="F555" i="203"/>
  <c r="L554" i="203"/>
  <c r="K554" i="203"/>
  <c r="F554" i="203"/>
  <c r="L553" i="203"/>
  <c r="K553" i="203"/>
  <c r="F553" i="203" s="1"/>
  <c r="L552" i="203"/>
  <c r="K552" i="203"/>
  <c r="F552" i="203" s="1"/>
  <c r="L551" i="203"/>
  <c r="K551" i="203"/>
  <c r="F551" i="203"/>
  <c r="L550" i="203"/>
  <c r="K550" i="203"/>
  <c r="F550" i="203" s="1"/>
  <c r="L549" i="203"/>
  <c r="K549" i="203"/>
  <c r="F549" i="203" s="1"/>
  <c r="L548" i="203"/>
  <c r="K548" i="203"/>
  <c r="F548" i="203"/>
  <c r="E547" i="203"/>
  <c r="L546" i="203"/>
  <c r="K546" i="203"/>
  <c r="F546" i="203" s="1"/>
  <c r="L545" i="203"/>
  <c r="K545" i="203"/>
  <c r="F545" i="203"/>
  <c r="L544" i="203"/>
  <c r="K544" i="203"/>
  <c r="F544" i="203" s="1"/>
  <c r="L543" i="203"/>
  <c r="K543" i="203"/>
  <c r="F543" i="203" s="1"/>
  <c r="L542" i="203"/>
  <c r="K542" i="203"/>
  <c r="F542" i="203" s="1"/>
  <c r="L541" i="203"/>
  <c r="K541" i="203"/>
  <c r="F541" i="203" s="1"/>
  <c r="L540" i="203"/>
  <c r="K540" i="203"/>
  <c r="F540" i="203" s="1"/>
  <c r="L539" i="203"/>
  <c r="K539" i="203"/>
  <c r="F539" i="203" s="1"/>
  <c r="L538" i="203"/>
  <c r="K538" i="203"/>
  <c r="F538" i="203" s="1"/>
  <c r="L537" i="203"/>
  <c r="K537" i="203"/>
  <c r="F537" i="203" s="1"/>
  <c r="L536" i="203"/>
  <c r="K536" i="203"/>
  <c r="F536" i="203" s="1"/>
  <c r="E535" i="203"/>
  <c r="L534" i="203"/>
  <c r="K534" i="203"/>
  <c r="F534" i="203" s="1"/>
  <c r="L533" i="203"/>
  <c r="K533" i="203"/>
  <c r="F533" i="203" s="1"/>
  <c r="L532" i="203"/>
  <c r="K532" i="203"/>
  <c r="F532" i="203" s="1"/>
  <c r="L531" i="203"/>
  <c r="K531" i="203"/>
  <c r="F531" i="203"/>
  <c r="L530" i="203"/>
  <c r="K530" i="203"/>
  <c r="F530" i="203" s="1"/>
  <c r="L529" i="203"/>
  <c r="K529" i="203"/>
  <c r="F529" i="203" s="1"/>
  <c r="L528" i="203"/>
  <c r="K528" i="203"/>
  <c r="F528" i="203" s="1"/>
  <c r="L527" i="203"/>
  <c r="K527" i="203"/>
  <c r="F527" i="203"/>
  <c r="L526" i="203"/>
  <c r="K526" i="203"/>
  <c r="F526" i="203" s="1"/>
  <c r="L525" i="203"/>
  <c r="K525" i="203"/>
  <c r="F525" i="203"/>
  <c r="L524" i="203"/>
  <c r="K524" i="203"/>
  <c r="F524" i="203" s="1"/>
  <c r="L523" i="203"/>
  <c r="K523" i="203"/>
  <c r="F523" i="203" s="1"/>
  <c r="L522" i="203"/>
  <c r="K522" i="203"/>
  <c r="F522" i="203"/>
  <c r="L521" i="203"/>
  <c r="K521" i="203"/>
  <c r="F521" i="203"/>
  <c r="E520" i="203"/>
  <c r="L519" i="203"/>
  <c r="K519" i="203"/>
  <c r="F519" i="203"/>
  <c r="L518" i="203"/>
  <c r="K518" i="203"/>
  <c r="F518" i="203"/>
  <c r="L517" i="203"/>
  <c r="K517" i="203"/>
  <c r="F517" i="203" s="1"/>
  <c r="L516" i="203"/>
  <c r="K516" i="203"/>
  <c r="F516" i="203" s="1"/>
  <c r="E515" i="203"/>
  <c r="L514" i="203"/>
  <c r="K514" i="203"/>
  <c r="F514" i="203"/>
  <c r="L513" i="203"/>
  <c r="K513" i="203"/>
  <c r="F513" i="203" s="1"/>
  <c r="L512" i="203"/>
  <c r="K512" i="203"/>
  <c r="F512" i="203"/>
  <c r="L511" i="203"/>
  <c r="K511" i="203"/>
  <c r="F511" i="203" s="1"/>
  <c r="E510" i="203"/>
  <c r="L509" i="203"/>
  <c r="K509" i="203"/>
  <c r="F509" i="203" s="1"/>
  <c r="L508" i="203"/>
  <c r="K508" i="203"/>
  <c r="F508" i="203" s="1"/>
  <c r="L507" i="203"/>
  <c r="K507" i="203"/>
  <c r="F507" i="203" s="1"/>
  <c r="L506" i="203"/>
  <c r="L505" i="203" s="1"/>
  <c r="K505" i="203" s="1"/>
  <c r="F505" i="203" s="1"/>
  <c r="K506" i="203"/>
  <c r="F506" i="203"/>
  <c r="E505" i="203"/>
  <c r="L504" i="203"/>
  <c r="K504" i="203"/>
  <c r="F504" i="203"/>
  <c r="L503" i="203"/>
  <c r="L500" i="203" s="1"/>
  <c r="K500" i="203" s="1"/>
  <c r="F500" i="203" s="1"/>
  <c r="K503" i="203"/>
  <c r="F503" i="203" s="1"/>
  <c r="L502" i="203"/>
  <c r="K502" i="203"/>
  <c r="F502" i="203" s="1"/>
  <c r="L501" i="203"/>
  <c r="K501" i="203"/>
  <c r="F501" i="203"/>
  <c r="E500" i="203"/>
  <c r="L499" i="203"/>
  <c r="K499" i="203"/>
  <c r="F499" i="203" s="1"/>
  <c r="L498" i="203"/>
  <c r="K498" i="203"/>
  <c r="F498" i="203"/>
  <c r="L497" i="203"/>
  <c r="K497" i="203"/>
  <c r="F497" i="203" s="1"/>
  <c r="L496" i="203"/>
  <c r="L495" i="203" s="1"/>
  <c r="K495" i="203" s="1"/>
  <c r="F495" i="203" s="1"/>
  <c r="K496" i="203"/>
  <c r="F496" i="203" s="1"/>
  <c r="E495" i="203"/>
  <c r="L494" i="203"/>
  <c r="K494" i="203"/>
  <c r="F494" i="203"/>
  <c r="L493" i="203"/>
  <c r="K493" i="203"/>
  <c r="F493" i="203" s="1"/>
  <c r="L492" i="203"/>
  <c r="K492" i="203"/>
  <c r="F492" i="203"/>
  <c r="L491" i="203"/>
  <c r="K491" i="203"/>
  <c r="F491" i="203"/>
  <c r="E490" i="203"/>
  <c r="L489" i="203"/>
  <c r="K489" i="203"/>
  <c r="F489" i="203" s="1"/>
  <c r="L488" i="203"/>
  <c r="K488" i="203"/>
  <c r="F488" i="203" s="1"/>
  <c r="L487" i="203"/>
  <c r="K487" i="203"/>
  <c r="F487" i="203" s="1"/>
  <c r="L486" i="203"/>
  <c r="L485" i="203" s="1"/>
  <c r="K485" i="203" s="1"/>
  <c r="F485" i="203" s="1"/>
  <c r="K486" i="203"/>
  <c r="F486" i="203" s="1"/>
  <c r="E485" i="203"/>
  <c r="L484" i="203"/>
  <c r="K484" i="203"/>
  <c r="F484" i="203" s="1"/>
  <c r="L483" i="203"/>
  <c r="K483" i="203"/>
  <c r="F483" i="203" s="1"/>
  <c r="L482" i="203"/>
  <c r="K482" i="203"/>
  <c r="F482" i="203"/>
  <c r="L481" i="203"/>
  <c r="K481" i="203"/>
  <c r="F481" i="203"/>
  <c r="E480" i="203"/>
  <c r="L479" i="203"/>
  <c r="K479" i="203"/>
  <c r="F479" i="203"/>
  <c r="L478" i="203"/>
  <c r="K478" i="203"/>
  <c r="F478" i="203"/>
  <c r="L477" i="203"/>
  <c r="K477" i="203"/>
  <c r="F477" i="203" s="1"/>
  <c r="L476" i="203"/>
  <c r="K476" i="203"/>
  <c r="F476" i="203" s="1"/>
  <c r="E475" i="203"/>
  <c r="L474" i="203"/>
  <c r="K474" i="203"/>
  <c r="F474" i="203"/>
  <c r="L473" i="203"/>
  <c r="K473" i="203"/>
  <c r="F473" i="203" s="1"/>
  <c r="L472" i="203"/>
  <c r="K472" i="203"/>
  <c r="F472" i="203"/>
  <c r="L471" i="203"/>
  <c r="K471" i="203"/>
  <c r="F471" i="203" s="1"/>
  <c r="E470" i="203"/>
  <c r="L469" i="203"/>
  <c r="K469" i="203"/>
  <c r="F469" i="203" s="1"/>
  <c r="L468" i="203"/>
  <c r="K468" i="203"/>
  <c r="F468" i="203" s="1"/>
  <c r="L467" i="203"/>
  <c r="K467" i="203"/>
  <c r="F467" i="203" s="1"/>
  <c r="L466" i="203"/>
  <c r="L465" i="203" s="1"/>
  <c r="K465" i="203" s="1"/>
  <c r="F465" i="203" s="1"/>
  <c r="K466" i="203"/>
  <c r="F466" i="203"/>
  <c r="E465" i="203"/>
  <c r="L464" i="203"/>
  <c r="K464" i="203"/>
  <c r="F464" i="203"/>
  <c r="L463" i="203"/>
  <c r="L460" i="203" s="1"/>
  <c r="K460" i="203" s="1"/>
  <c r="F460" i="203" s="1"/>
  <c r="K463" i="203"/>
  <c r="F463" i="203" s="1"/>
  <c r="L462" i="203"/>
  <c r="K462" i="203"/>
  <c r="F462" i="203" s="1"/>
  <c r="L461" i="203"/>
  <c r="K461" i="203"/>
  <c r="F461" i="203"/>
  <c r="E460" i="203"/>
  <c r="L459" i="203"/>
  <c r="K459" i="203"/>
  <c r="F459" i="203" s="1"/>
  <c r="L458" i="203"/>
  <c r="K458" i="203"/>
  <c r="F458" i="203"/>
  <c r="L457" i="203"/>
  <c r="K457" i="203"/>
  <c r="F457" i="203" s="1"/>
  <c r="L456" i="203"/>
  <c r="L455" i="203" s="1"/>
  <c r="K455" i="203" s="1"/>
  <c r="F455" i="203" s="1"/>
  <c r="K456" i="203"/>
  <c r="F456" i="203" s="1"/>
  <c r="E455" i="203"/>
  <c r="L454" i="203"/>
  <c r="K454" i="203"/>
  <c r="F454" i="203"/>
  <c r="L453" i="203"/>
  <c r="K453" i="203"/>
  <c r="F453" i="203" s="1"/>
  <c r="L452" i="203"/>
  <c r="K452" i="203"/>
  <c r="F452" i="203"/>
  <c r="L451" i="203"/>
  <c r="K451" i="203"/>
  <c r="F451" i="203"/>
  <c r="E450" i="203"/>
  <c r="L449" i="203"/>
  <c r="K449" i="203"/>
  <c r="F449" i="203" s="1"/>
  <c r="L448" i="203"/>
  <c r="K448" i="203"/>
  <c r="F448" i="203" s="1"/>
  <c r="L447" i="203"/>
  <c r="K447" i="203"/>
  <c r="F447" i="203" s="1"/>
  <c r="L446" i="203"/>
  <c r="L445" i="203" s="1"/>
  <c r="K445" i="203" s="1"/>
  <c r="F445" i="203" s="1"/>
  <c r="K446" i="203"/>
  <c r="F446" i="203" s="1"/>
  <c r="E445" i="203"/>
  <c r="L444" i="203"/>
  <c r="K444" i="203"/>
  <c r="F444" i="203" s="1"/>
  <c r="L443" i="203"/>
  <c r="K443" i="203"/>
  <c r="F443" i="203" s="1"/>
  <c r="L442" i="203"/>
  <c r="K442" i="203"/>
  <c r="F442" i="203"/>
  <c r="L441" i="203"/>
  <c r="K441" i="203"/>
  <c r="F441" i="203"/>
  <c r="L440" i="203"/>
  <c r="K440" i="203"/>
  <c r="F440" i="203" s="1"/>
  <c r="E439" i="203"/>
  <c r="L438" i="203"/>
  <c r="K438" i="203"/>
  <c r="F438" i="203"/>
  <c r="L437" i="203"/>
  <c r="K437" i="203"/>
  <c r="F437" i="203" s="1"/>
  <c r="L436" i="203"/>
  <c r="L434" i="203" s="1"/>
  <c r="K434" i="203" s="1"/>
  <c r="F434" i="203" s="1"/>
  <c r="K436" i="203"/>
  <c r="F436" i="203"/>
  <c r="L435" i="203"/>
  <c r="K435" i="203"/>
  <c r="F435" i="203"/>
  <c r="E434" i="203"/>
  <c r="L433" i="203"/>
  <c r="K433" i="203"/>
  <c r="F433" i="203" s="1"/>
  <c r="L432" i="203"/>
  <c r="K432" i="203"/>
  <c r="F432" i="203" s="1"/>
  <c r="L431" i="203"/>
  <c r="K431" i="203"/>
  <c r="F431" i="203"/>
  <c r="L430" i="203"/>
  <c r="K430" i="203"/>
  <c r="F430" i="203" s="1"/>
  <c r="E429" i="203"/>
  <c r="L428" i="203"/>
  <c r="K428" i="203"/>
  <c r="F428" i="203" s="1"/>
  <c r="L427" i="203"/>
  <c r="K427" i="203"/>
  <c r="F427" i="203" s="1"/>
  <c r="L426" i="203"/>
  <c r="K426" i="203"/>
  <c r="F426" i="203"/>
  <c r="L425" i="203"/>
  <c r="K425" i="203"/>
  <c r="F425" i="203"/>
  <c r="L424" i="203"/>
  <c r="K424" i="203"/>
  <c r="F424" i="203" s="1"/>
  <c r="E424" i="203"/>
  <c r="L423" i="203"/>
  <c r="K423" i="203"/>
  <c r="F423" i="203" s="1"/>
  <c r="L422" i="203"/>
  <c r="K422" i="203"/>
  <c r="F422" i="203" s="1"/>
  <c r="L421" i="203"/>
  <c r="K421" i="203"/>
  <c r="F421" i="203"/>
  <c r="L420" i="203"/>
  <c r="K420" i="203"/>
  <c r="F420" i="203" s="1"/>
  <c r="E419" i="203"/>
  <c r="L418" i="203"/>
  <c r="K418" i="203"/>
  <c r="F418" i="203" s="1"/>
  <c r="L417" i="203"/>
  <c r="K417" i="203"/>
  <c r="F417" i="203" s="1"/>
  <c r="L416" i="203"/>
  <c r="K416" i="203"/>
  <c r="F416" i="203"/>
  <c r="L415" i="203"/>
  <c r="K415" i="203"/>
  <c r="F415" i="203"/>
  <c r="L414" i="203"/>
  <c r="K414" i="203" s="1"/>
  <c r="F414" i="203" s="1"/>
  <c r="E414" i="203"/>
  <c r="L413" i="203"/>
  <c r="K413" i="203"/>
  <c r="F413" i="203" s="1"/>
  <c r="L412" i="203"/>
  <c r="K412" i="203"/>
  <c r="F412" i="203" s="1"/>
  <c r="L411" i="203"/>
  <c r="K411" i="203"/>
  <c r="F411" i="203" s="1"/>
  <c r="L410" i="203"/>
  <c r="K410" i="203"/>
  <c r="F410" i="203" s="1"/>
  <c r="E409" i="203"/>
  <c r="L408" i="203"/>
  <c r="K408" i="203"/>
  <c r="F408" i="203"/>
  <c r="L407" i="203"/>
  <c r="K407" i="203"/>
  <c r="F407" i="203" s="1"/>
  <c r="L406" i="203"/>
  <c r="L404" i="203" s="1"/>
  <c r="K404" i="203" s="1"/>
  <c r="F404" i="203" s="1"/>
  <c r="K406" i="203"/>
  <c r="F406" i="203"/>
  <c r="L405" i="203"/>
  <c r="K405" i="203"/>
  <c r="F405" i="203" s="1"/>
  <c r="E404" i="203"/>
  <c r="L403" i="203"/>
  <c r="K403" i="203"/>
  <c r="F403" i="203" s="1"/>
  <c r="L402" i="203"/>
  <c r="K402" i="203"/>
  <c r="F402" i="203" s="1"/>
  <c r="L401" i="203"/>
  <c r="K401" i="203"/>
  <c r="F401" i="203" s="1"/>
  <c r="L400" i="203"/>
  <c r="K400" i="203"/>
  <c r="F400" i="203" s="1"/>
  <c r="E399" i="203"/>
  <c r="L398" i="203"/>
  <c r="K398" i="203"/>
  <c r="F398" i="203"/>
  <c r="L397" i="203"/>
  <c r="L394" i="203" s="1"/>
  <c r="K394" i="203" s="1"/>
  <c r="F394" i="203" s="1"/>
  <c r="K397" i="203"/>
  <c r="F397" i="203" s="1"/>
  <c r="L396" i="203"/>
  <c r="K396" i="203"/>
  <c r="F396" i="203" s="1"/>
  <c r="L395" i="203"/>
  <c r="K395" i="203"/>
  <c r="F395" i="203"/>
  <c r="E394" i="203"/>
  <c r="L393" i="203"/>
  <c r="K393" i="203"/>
  <c r="F393" i="203" s="1"/>
  <c r="L392" i="203"/>
  <c r="K392" i="203"/>
  <c r="F392" i="203" s="1"/>
  <c r="L391" i="203"/>
  <c r="K391" i="203"/>
  <c r="F391" i="203"/>
  <c r="L390" i="203"/>
  <c r="K390" i="203"/>
  <c r="F390" i="203" s="1"/>
  <c r="E389" i="203"/>
  <c r="L388" i="203"/>
  <c r="K388" i="203"/>
  <c r="F388" i="203"/>
  <c r="L387" i="203"/>
  <c r="K387" i="203"/>
  <c r="F387" i="203" s="1"/>
  <c r="L386" i="203"/>
  <c r="K386" i="203"/>
  <c r="F386" i="203"/>
  <c r="L385" i="203"/>
  <c r="K385" i="203"/>
  <c r="F385" i="203"/>
  <c r="L384" i="203"/>
  <c r="K384" i="203" s="1"/>
  <c r="F384" i="203" s="1"/>
  <c r="E384" i="203"/>
  <c r="L383" i="203"/>
  <c r="K383" i="203"/>
  <c r="F383" i="203" s="1"/>
  <c r="L382" i="203"/>
  <c r="K382" i="203"/>
  <c r="F382" i="203" s="1"/>
  <c r="L381" i="203"/>
  <c r="K381" i="203"/>
  <c r="F381" i="203"/>
  <c r="L380" i="203"/>
  <c r="K380" i="203"/>
  <c r="F380" i="203" s="1"/>
  <c r="E379" i="203"/>
  <c r="L378" i="203"/>
  <c r="K378" i="203"/>
  <c r="F378" i="203" s="1"/>
  <c r="L377" i="203"/>
  <c r="K377" i="203"/>
  <c r="F377" i="203" s="1"/>
  <c r="L376" i="203"/>
  <c r="K376" i="203"/>
  <c r="F376" i="203"/>
  <c r="L375" i="203"/>
  <c r="K375" i="203"/>
  <c r="F375" i="203"/>
  <c r="L374" i="203"/>
  <c r="K374" i="203" s="1"/>
  <c r="F374" i="203" s="1"/>
  <c r="E374" i="203"/>
  <c r="L373" i="203"/>
  <c r="K373" i="203"/>
  <c r="F373" i="203" s="1"/>
  <c r="L372" i="203"/>
  <c r="K372" i="203"/>
  <c r="F372" i="203" s="1"/>
  <c r="L371" i="203"/>
  <c r="K371" i="203"/>
  <c r="F371" i="203" s="1"/>
  <c r="L370" i="203"/>
  <c r="K370" i="203"/>
  <c r="F370" i="203" s="1"/>
  <c r="E369" i="203"/>
  <c r="L368" i="203"/>
  <c r="K368" i="203"/>
  <c r="F368" i="203"/>
  <c r="L367" i="203"/>
  <c r="K367" i="203"/>
  <c r="F367" i="203" s="1"/>
  <c r="L366" i="203"/>
  <c r="K366" i="203"/>
  <c r="F366" i="203" s="1"/>
  <c r="L365" i="203"/>
  <c r="L364" i="203" s="1"/>
  <c r="K364" i="203" s="1"/>
  <c r="F364" i="203" s="1"/>
  <c r="K365" i="203"/>
  <c r="F365" i="203"/>
  <c r="E364" i="203"/>
  <c r="L363" i="203"/>
  <c r="K363" i="203"/>
  <c r="F363" i="203" s="1"/>
  <c r="L362" i="203"/>
  <c r="K362" i="203"/>
  <c r="F362" i="203" s="1"/>
  <c r="L361" i="203"/>
  <c r="K361" i="203"/>
  <c r="F361" i="203"/>
  <c r="L360" i="203"/>
  <c r="K360" i="203"/>
  <c r="F360" i="203" s="1"/>
  <c r="L359" i="203"/>
  <c r="K359" i="203"/>
  <c r="F359" i="203" s="1"/>
  <c r="L358" i="203"/>
  <c r="K358" i="203"/>
  <c r="F358" i="203" s="1"/>
  <c r="L357" i="203"/>
  <c r="L356" i="203" s="1"/>
  <c r="K356" i="203" s="1"/>
  <c r="F356" i="203" s="1"/>
  <c r="K357" i="203"/>
  <c r="F357" i="203" s="1"/>
  <c r="E356" i="203"/>
  <c r="L355" i="203"/>
  <c r="K355" i="203"/>
  <c r="F355" i="203" s="1"/>
  <c r="L354" i="203"/>
  <c r="K354" i="203"/>
  <c r="F354" i="203" s="1"/>
  <c r="L353" i="203"/>
  <c r="K353" i="203"/>
  <c r="F353" i="203"/>
  <c r="L352" i="203"/>
  <c r="K352" i="203"/>
  <c r="F352" i="203" s="1"/>
  <c r="L351" i="203"/>
  <c r="K351" i="203"/>
  <c r="F351" i="203"/>
  <c r="L350" i="203"/>
  <c r="K350" i="203"/>
  <c r="F350" i="203" s="1"/>
  <c r="L349" i="203"/>
  <c r="K349" i="203"/>
  <c r="F349" i="203" s="1"/>
  <c r="L348" i="203"/>
  <c r="K348" i="203"/>
  <c r="F348" i="203" s="1"/>
  <c r="L347" i="203"/>
  <c r="K347" i="203"/>
  <c r="F347" i="203" s="1"/>
  <c r="L346" i="203"/>
  <c r="K346" i="203"/>
  <c r="F346" i="203"/>
  <c r="E345" i="203"/>
  <c r="L344" i="203"/>
  <c r="K344" i="203"/>
  <c r="F344" i="203"/>
  <c r="L343" i="203"/>
  <c r="K343" i="203"/>
  <c r="F343" i="203"/>
  <c r="L342" i="203"/>
  <c r="K342" i="203"/>
  <c r="F342" i="203" s="1"/>
  <c r="E341" i="203"/>
  <c r="L340" i="203"/>
  <c r="K340" i="203"/>
  <c r="F340" i="203"/>
  <c r="L339" i="203"/>
  <c r="K339" i="203"/>
  <c r="F339" i="203" s="1"/>
  <c r="L338" i="203"/>
  <c r="L337" i="203" s="1"/>
  <c r="K337" i="203" s="1"/>
  <c r="F337" i="203" s="1"/>
  <c r="K338" i="203"/>
  <c r="F338" i="203" s="1"/>
  <c r="E337" i="203"/>
  <c r="L336" i="203"/>
  <c r="K336" i="203"/>
  <c r="F336" i="203" s="1"/>
  <c r="L335" i="203"/>
  <c r="K335" i="203"/>
  <c r="F335" i="203" s="1"/>
  <c r="L334" i="203"/>
  <c r="K334" i="203"/>
  <c r="F334" i="203" s="1"/>
  <c r="L333" i="203"/>
  <c r="K333" i="203"/>
  <c r="F333" i="203"/>
  <c r="E333" i="203"/>
  <c r="L332" i="203"/>
  <c r="K332" i="203"/>
  <c r="F332" i="203"/>
  <c r="L331" i="203"/>
  <c r="K331" i="203"/>
  <c r="F331" i="203"/>
  <c r="L330" i="203"/>
  <c r="K330" i="203"/>
  <c r="F330" i="203" s="1"/>
  <c r="L329" i="203"/>
  <c r="K329" i="203"/>
  <c r="F329" i="203" s="1"/>
  <c r="L328" i="203"/>
  <c r="K328" i="203"/>
  <c r="F328" i="203" s="1"/>
  <c r="L327" i="203"/>
  <c r="K327" i="203"/>
  <c r="F327" i="203" s="1"/>
  <c r="L326" i="203"/>
  <c r="K326" i="203"/>
  <c r="F326" i="203" s="1"/>
  <c r="L325" i="203"/>
  <c r="K325" i="203"/>
  <c r="F325" i="203" s="1"/>
  <c r="L324" i="203"/>
  <c r="K324" i="203"/>
  <c r="F324" i="203"/>
  <c r="L323" i="203"/>
  <c r="K323" i="203"/>
  <c r="F323" i="203"/>
  <c r="L322" i="203"/>
  <c r="K322" i="203"/>
  <c r="F322" i="203" s="1"/>
  <c r="L321" i="203"/>
  <c r="K321" i="203"/>
  <c r="F321" i="203" s="1"/>
  <c r="L320" i="203"/>
  <c r="K320" i="203"/>
  <c r="F320" i="203"/>
  <c r="E319" i="203"/>
  <c r="L318" i="203"/>
  <c r="K318" i="203"/>
  <c r="F318" i="203"/>
  <c r="L317" i="203"/>
  <c r="K317" i="203"/>
  <c r="F317" i="203"/>
  <c r="L316" i="203"/>
  <c r="K316" i="203"/>
  <c r="F316" i="203" s="1"/>
  <c r="L315" i="203"/>
  <c r="K315" i="203"/>
  <c r="F315" i="203" s="1"/>
  <c r="L314" i="203"/>
  <c r="K314" i="203"/>
  <c r="F314" i="203" s="1"/>
  <c r="L313" i="203"/>
  <c r="K313" i="203"/>
  <c r="F313" i="203" s="1"/>
  <c r="L312" i="203"/>
  <c r="K312" i="203"/>
  <c r="F312" i="203"/>
  <c r="L311" i="203"/>
  <c r="K311" i="203"/>
  <c r="F311" i="203"/>
  <c r="L310" i="203"/>
  <c r="K310" i="203"/>
  <c r="F310" i="203"/>
  <c r="L309" i="203"/>
  <c r="K309" i="203"/>
  <c r="F309" i="203"/>
  <c r="L308" i="203"/>
  <c r="K308" i="203"/>
  <c r="F308" i="203" s="1"/>
  <c r="L307" i="203"/>
  <c r="K307" i="203"/>
  <c r="F307" i="203" s="1"/>
  <c r="L306" i="203"/>
  <c r="K306" i="203"/>
  <c r="F306" i="203" s="1"/>
  <c r="L305" i="203"/>
  <c r="K305" i="203"/>
  <c r="F305" i="203" s="1"/>
  <c r="L304" i="203"/>
  <c r="K304" i="203"/>
  <c r="F304" i="203" s="1"/>
  <c r="L303" i="203"/>
  <c r="K303" i="203"/>
  <c r="F303" i="203"/>
  <c r="L302" i="203"/>
  <c r="K302" i="203"/>
  <c r="F302" i="203"/>
  <c r="L301" i="203"/>
  <c r="K301" i="203"/>
  <c r="F301" i="203" s="1"/>
  <c r="L300" i="203"/>
  <c r="K300" i="203"/>
  <c r="F300" i="203" s="1"/>
  <c r="L299" i="203"/>
  <c r="K299" i="203"/>
  <c r="F299" i="203" s="1"/>
  <c r="L298" i="203"/>
  <c r="K298" i="203"/>
  <c r="F298" i="203" s="1"/>
  <c r="L297" i="203"/>
  <c r="K297" i="203"/>
  <c r="F297" i="203" s="1"/>
  <c r="L296" i="203"/>
  <c r="K296" i="203"/>
  <c r="F296" i="203" s="1"/>
  <c r="L295" i="203"/>
  <c r="K295" i="203"/>
  <c r="F295" i="203"/>
  <c r="L294" i="203"/>
  <c r="K294" i="203"/>
  <c r="F294" i="203"/>
  <c r="L293" i="203"/>
  <c r="K293" i="203"/>
  <c r="F293" i="203" s="1"/>
  <c r="L292" i="203"/>
  <c r="K292" i="203"/>
  <c r="F292" i="203" s="1"/>
  <c r="L291" i="203"/>
  <c r="K291" i="203"/>
  <c r="F291" i="203"/>
  <c r="L290" i="203"/>
  <c r="K290" i="203"/>
  <c r="F290" i="203" s="1"/>
  <c r="L289" i="203"/>
  <c r="K289" i="203"/>
  <c r="F289" i="203" s="1"/>
  <c r="E288" i="203"/>
  <c r="L287" i="203"/>
  <c r="K287" i="203"/>
  <c r="F287" i="203" s="1"/>
  <c r="L286" i="203"/>
  <c r="K286" i="203"/>
  <c r="F286" i="203" s="1"/>
  <c r="L285" i="203"/>
  <c r="K285" i="203"/>
  <c r="F285" i="203" s="1"/>
  <c r="L284" i="203"/>
  <c r="K284" i="203"/>
  <c r="F284" i="203" s="1"/>
  <c r="L283" i="203"/>
  <c r="K283" i="203"/>
  <c r="F283" i="203" s="1"/>
  <c r="L282" i="203"/>
  <c r="K282" i="203"/>
  <c r="F282" i="203"/>
  <c r="E282" i="203"/>
  <c r="L281" i="203"/>
  <c r="K281" i="203"/>
  <c r="F281" i="203"/>
  <c r="L280" i="203"/>
  <c r="K280" i="203"/>
  <c r="F280" i="203" s="1"/>
  <c r="L279" i="203"/>
  <c r="K279" i="203"/>
  <c r="F279" i="203" s="1"/>
  <c r="L278" i="203"/>
  <c r="K278" i="203"/>
  <c r="F278" i="203" s="1"/>
  <c r="L277" i="203"/>
  <c r="K277" i="203"/>
  <c r="F277" i="203"/>
  <c r="L276" i="203"/>
  <c r="K276" i="203"/>
  <c r="F276" i="203"/>
  <c r="L275" i="203"/>
  <c r="K275" i="203"/>
  <c r="F275" i="203"/>
  <c r="L274" i="203"/>
  <c r="K274" i="203"/>
  <c r="F274" i="203" s="1"/>
  <c r="L273" i="203"/>
  <c r="K273" i="203"/>
  <c r="F273" i="203" s="1"/>
  <c r="E272" i="203"/>
  <c r="L271" i="203"/>
  <c r="K271" i="203"/>
  <c r="F271" i="203" s="1"/>
  <c r="L270" i="203"/>
  <c r="K270" i="203"/>
  <c r="F270" i="203" s="1"/>
  <c r="L269" i="203"/>
  <c r="K269" i="203"/>
  <c r="F269" i="203"/>
  <c r="L268" i="203"/>
  <c r="K268" i="203"/>
  <c r="F268" i="203"/>
  <c r="L267" i="203"/>
  <c r="K267" i="203"/>
  <c r="F267" i="203" s="1"/>
  <c r="L266" i="203"/>
  <c r="K266" i="203"/>
  <c r="F266" i="203" s="1"/>
  <c r="L265" i="203"/>
  <c r="K265" i="203"/>
  <c r="F265" i="203" s="1"/>
  <c r="L264" i="203"/>
  <c r="K264" i="203"/>
  <c r="F264" i="203"/>
  <c r="L263" i="203"/>
  <c r="K263" i="203"/>
  <c r="F263" i="203"/>
  <c r="L262" i="203"/>
  <c r="K262" i="203"/>
  <c r="F262" i="203" s="1"/>
  <c r="L261" i="203"/>
  <c r="K261" i="203"/>
  <c r="F261" i="203" s="1"/>
  <c r="L260" i="203"/>
  <c r="K260" i="203"/>
  <c r="F260" i="203" s="1"/>
  <c r="E259" i="203"/>
  <c r="L258" i="203"/>
  <c r="K258" i="203"/>
  <c r="F258" i="203"/>
  <c r="L257" i="203"/>
  <c r="K257" i="203"/>
  <c r="F257" i="203"/>
  <c r="L256" i="203"/>
  <c r="K256" i="203"/>
  <c r="F256" i="203" s="1"/>
  <c r="L255" i="203"/>
  <c r="K255" i="203"/>
  <c r="F255" i="203" s="1"/>
  <c r="L254" i="203"/>
  <c r="K254" i="203"/>
  <c r="F254" i="203" s="1"/>
  <c r="L253" i="203"/>
  <c r="K253" i="203"/>
  <c r="F253" i="203"/>
  <c r="L252" i="203"/>
  <c r="K252" i="203"/>
  <c r="F252" i="203" s="1"/>
  <c r="L251" i="203"/>
  <c r="K251" i="203"/>
  <c r="F251" i="203"/>
  <c r="L250" i="203"/>
  <c r="K250" i="203"/>
  <c r="F250" i="203"/>
  <c r="L249" i="203"/>
  <c r="K249" i="203"/>
  <c r="F249" i="203" s="1"/>
  <c r="L248" i="203"/>
  <c r="K248" i="203"/>
  <c r="F248" i="203" s="1"/>
  <c r="L247" i="203"/>
  <c r="K247" i="203"/>
  <c r="F247" i="203" s="1"/>
  <c r="L246" i="203"/>
  <c r="K246" i="203"/>
  <c r="F246" i="203" s="1"/>
  <c r="L245" i="203"/>
  <c r="K245" i="203"/>
  <c r="F245" i="203" s="1"/>
  <c r="L244" i="203"/>
  <c r="K244" i="203"/>
  <c r="F244" i="203" s="1"/>
  <c r="E243" i="203"/>
  <c r="L242" i="203"/>
  <c r="K242" i="203"/>
  <c r="F242" i="203"/>
  <c r="L241" i="203"/>
  <c r="K241" i="203"/>
  <c r="F241" i="203"/>
  <c r="L240" i="203"/>
  <c r="K240" i="203"/>
  <c r="F240" i="203" s="1"/>
  <c r="L239" i="203"/>
  <c r="K239" i="203"/>
  <c r="F239" i="203"/>
  <c r="E238" i="203"/>
  <c r="L237" i="203"/>
  <c r="K237" i="203"/>
  <c r="F237" i="203"/>
  <c r="L236" i="203"/>
  <c r="K236" i="203"/>
  <c r="F236" i="203" s="1"/>
  <c r="L235" i="203"/>
  <c r="K235" i="203"/>
  <c r="F235" i="203" s="1"/>
  <c r="L234" i="203"/>
  <c r="K234" i="203"/>
  <c r="F234" i="203" s="1"/>
  <c r="L233" i="203"/>
  <c r="K233" i="203"/>
  <c r="F233" i="203" s="1"/>
  <c r="L232" i="203"/>
  <c r="K232" i="203"/>
  <c r="F232" i="203"/>
  <c r="L231" i="203"/>
  <c r="K231" i="203"/>
  <c r="F231" i="203"/>
  <c r="L230" i="203"/>
  <c r="K230" i="203"/>
  <c r="F230" i="203"/>
  <c r="L229" i="203"/>
  <c r="K229" i="203"/>
  <c r="F229" i="203"/>
  <c r="L228" i="203"/>
  <c r="L222" i="203" s="1"/>
  <c r="K222" i="203" s="1"/>
  <c r="F222" i="203" s="1"/>
  <c r="K228" i="203"/>
  <c r="F228" i="203" s="1"/>
  <c r="L227" i="203"/>
  <c r="K227" i="203"/>
  <c r="F227" i="203" s="1"/>
  <c r="L226" i="203"/>
  <c r="K226" i="203"/>
  <c r="F226" i="203" s="1"/>
  <c r="L225" i="203"/>
  <c r="K225" i="203"/>
  <c r="F225" i="203"/>
  <c r="L224" i="203"/>
  <c r="K224" i="203"/>
  <c r="F224" i="203"/>
  <c r="L223" i="203"/>
  <c r="K223" i="203"/>
  <c r="F223" i="203" s="1"/>
  <c r="E222" i="203"/>
  <c r="L221" i="203"/>
  <c r="K221" i="203"/>
  <c r="F221" i="203" s="1"/>
  <c r="L220" i="203"/>
  <c r="K220" i="203"/>
  <c r="F220" i="203" s="1"/>
  <c r="L219" i="203"/>
  <c r="K219" i="203"/>
  <c r="F219" i="203" s="1"/>
  <c r="L218" i="203"/>
  <c r="K218" i="203"/>
  <c r="F218" i="203" s="1"/>
  <c r="L217" i="203"/>
  <c r="K217" i="203"/>
  <c r="F217" i="203"/>
  <c r="L216" i="203"/>
  <c r="K216" i="203"/>
  <c r="F216" i="203"/>
  <c r="L215" i="203"/>
  <c r="K215" i="203"/>
  <c r="F215" i="203" s="1"/>
  <c r="E214" i="203"/>
  <c r="L213" i="203"/>
  <c r="K213" i="203"/>
  <c r="F213" i="203" s="1"/>
  <c r="L212" i="203"/>
  <c r="K212" i="203"/>
  <c r="F212" i="203" s="1"/>
  <c r="L211" i="203"/>
  <c r="K211" i="203"/>
  <c r="F211" i="203"/>
  <c r="L210" i="203"/>
  <c r="K210" i="203"/>
  <c r="F210" i="203" s="1"/>
  <c r="L209" i="203"/>
  <c r="K209" i="203"/>
  <c r="F209" i="203" s="1"/>
  <c r="L208" i="203"/>
  <c r="K208" i="203"/>
  <c r="F208" i="203"/>
  <c r="L207" i="203"/>
  <c r="K207" i="203"/>
  <c r="F207" i="203"/>
  <c r="L206" i="203"/>
  <c r="K206" i="203"/>
  <c r="F206" i="203"/>
  <c r="L205" i="203"/>
  <c r="K205" i="203"/>
  <c r="F205" i="203"/>
  <c r="L204" i="203"/>
  <c r="K204" i="203"/>
  <c r="F204" i="203" s="1"/>
  <c r="L203" i="203"/>
  <c r="K203" i="203"/>
  <c r="F203" i="203" s="1"/>
  <c r="L202" i="203"/>
  <c r="K202" i="203"/>
  <c r="F202" i="203" s="1"/>
  <c r="L201" i="203"/>
  <c r="K201" i="203"/>
  <c r="F201" i="203"/>
  <c r="L200" i="203"/>
  <c r="K200" i="203"/>
  <c r="F200" i="203" s="1"/>
  <c r="L199" i="203"/>
  <c r="K199" i="203"/>
  <c r="F199" i="203"/>
  <c r="L198" i="203"/>
  <c r="K198" i="203"/>
  <c r="F198" i="203"/>
  <c r="L197" i="203"/>
  <c r="K197" i="203"/>
  <c r="F197" i="203" s="1"/>
  <c r="E196" i="203"/>
  <c r="L195" i="203"/>
  <c r="K195" i="203"/>
  <c r="F195" i="203" s="1"/>
  <c r="L194" i="203"/>
  <c r="K194" i="203"/>
  <c r="F194" i="203" s="1"/>
  <c r="L193" i="203"/>
  <c r="K193" i="203"/>
  <c r="F193" i="203" s="1"/>
  <c r="L192" i="203"/>
  <c r="K192" i="203"/>
  <c r="F192" i="203" s="1"/>
  <c r="L191" i="203"/>
  <c r="K191" i="203"/>
  <c r="F191" i="203" s="1"/>
  <c r="L190" i="203"/>
  <c r="K190" i="203"/>
  <c r="F190" i="203" s="1"/>
  <c r="L189" i="203"/>
  <c r="K189" i="203"/>
  <c r="F189" i="203"/>
  <c r="L188" i="203"/>
  <c r="K188" i="203"/>
  <c r="F188" i="203" s="1"/>
  <c r="L187" i="203"/>
  <c r="K187" i="203"/>
  <c r="F187" i="203"/>
  <c r="L186" i="203"/>
  <c r="K186" i="203"/>
  <c r="F186" i="203"/>
  <c r="L185" i="203"/>
  <c r="K185" i="203"/>
  <c r="F185" i="203"/>
  <c r="L184" i="203"/>
  <c r="K184" i="203"/>
  <c r="F184" i="203"/>
  <c r="L183" i="203"/>
  <c r="K183" i="203"/>
  <c r="F183" i="203" s="1"/>
  <c r="E182" i="203"/>
  <c r="L181" i="203"/>
  <c r="K181" i="203"/>
  <c r="F181" i="203"/>
  <c r="L180" i="203"/>
  <c r="K180" i="203"/>
  <c r="F180" i="203"/>
  <c r="L179" i="203"/>
  <c r="K179" i="203"/>
  <c r="F179" i="203"/>
  <c r="L178" i="203"/>
  <c r="K178" i="203"/>
  <c r="F178" i="203"/>
  <c r="L177" i="203"/>
  <c r="K177" i="203"/>
  <c r="F177" i="203"/>
  <c r="L176" i="203"/>
  <c r="K176" i="203"/>
  <c r="F176" i="203" s="1"/>
  <c r="L175" i="203"/>
  <c r="K175" i="203"/>
  <c r="F175" i="203" s="1"/>
  <c r="L174" i="203"/>
  <c r="K174" i="203"/>
  <c r="F174" i="203" s="1"/>
  <c r="L173" i="203"/>
  <c r="K173" i="203"/>
  <c r="F173" i="203"/>
  <c r="L172" i="203"/>
  <c r="K172" i="203"/>
  <c r="F172" i="203" s="1"/>
  <c r="L171" i="203"/>
  <c r="K171" i="203"/>
  <c r="F171" i="203" s="1"/>
  <c r="L170" i="203"/>
  <c r="K170" i="203"/>
  <c r="F170" i="203" s="1"/>
  <c r="L169" i="203"/>
  <c r="K169" i="203"/>
  <c r="F169" i="203"/>
  <c r="E168" i="203"/>
  <c r="L167" i="203"/>
  <c r="K167" i="203"/>
  <c r="F167" i="203"/>
  <c r="L166" i="203"/>
  <c r="K166" i="203"/>
  <c r="F166" i="203" s="1"/>
  <c r="L165" i="203"/>
  <c r="K165" i="203"/>
  <c r="F165" i="203"/>
  <c r="L164" i="203"/>
  <c r="K164" i="203"/>
  <c r="F164" i="203"/>
  <c r="L163" i="203"/>
  <c r="K163" i="203"/>
  <c r="F163" i="203" s="1"/>
  <c r="L162" i="203"/>
  <c r="K162" i="203"/>
  <c r="F162" i="203" s="1"/>
  <c r="L161" i="203"/>
  <c r="K161" i="203"/>
  <c r="F161" i="203"/>
  <c r="L160" i="203"/>
  <c r="K160" i="203"/>
  <c r="F160" i="203"/>
  <c r="L159" i="203"/>
  <c r="K159" i="203"/>
  <c r="F159" i="203" s="1"/>
  <c r="L158" i="203"/>
  <c r="K158" i="203"/>
  <c r="F158" i="203"/>
  <c r="L157" i="203"/>
  <c r="K157" i="203"/>
  <c r="F157" i="203" s="1"/>
  <c r="L156" i="203"/>
  <c r="K156" i="203"/>
  <c r="F156" i="203" s="1"/>
  <c r="L155" i="203"/>
  <c r="K155" i="203"/>
  <c r="F155" i="203" s="1"/>
  <c r="L154" i="203"/>
  <c r="K154" i="203"/>
  <c r="F154" i="203" s="1"/>
  <c r="L153" i="203"/>
  <c r="K153" i="203"/>
  <c r="F153" i="203" s="1"/>
  <c r="L152" i="203"/>
  <c r="K152" i="203"/>
  <c r="F152" i="203"/>
  <c r="E151" i="203"/>
  <c r="L150" i="203"/>
  <c r="K150" i="203"/>
  <c r="F150" i="203" s="1"/>
  <c r="L149" i="203"/>
  <c r="K149" i="203"/>
  <c r="F149" i="203"/>
  <c r="L148" i="203"/>
  <c r="K148" i="203"/>
  <c r="F148" i="203" s="1"/>
  <c r="L147" i="203"/>
  <c r="K147" i="203"/>
  <c r="F147" i="203"/>
  <c r="L146" i="203"/>
  <c r="K146" i="203"/>
  <c r="F146" i="203" s="1"/>
  <c r="L145" i="203"/>
  <c r="K145" i="203"/>
  <c r="F145" i="203" s="1"/>
  <c r="L144" i="203"/>
  <c r="K144" i="203"/>
  <c r="F144" i="203" s="1"/>
  <c r="L143" i="203"/>
  <c r="K143" i="203"/>
  <c r="F143" i="203"/>
  <c r="L142" i="203"/>
  <c r="K142" i="203"/>
  <c r="F142" i="203" s="1"/>
  <c r="L141" i="203"/>
  <c r="K141" i="203"/>
  <c r="F141" i="203" s="1"/>
  <c r="L140" i="203"/>
  <c r="K140" i="203"/>
  <c r="F140" i="203"/>
  <c r="L139" i="203"/>
  <c r="L138" i="203" s="1"/>
  <c r="K138" i="203" s="1"/>
  <c r="F138" i="203" s="1"/>
  <c r="K139" i="203"/>
  <c r="F139" i="203"/>
  <c r="E138" i="203"/>
  <c r="L137" i="203"/>
  <c r="K137" i="203"/>
  <c r="F137" i="203" s="1"/>
  <c r="L136" i="203"/>
  <c r="K136" i="203"/>
  <c r="F136" i="203" s="1"/>
  <c r="L135" i="203"/>
  <c r="K135" i="203"/>
  <c r="F135" i="203"/>
  <c r="L134" i="203"/>
  <c r="K134" i="203"/>
  <c r="F134" i="203"/>
  <c r="L133" i="203"/>
  <c r="K133" i="203"/>
  <c r="F133" i="203"/>
  <c r="L132" i="203"/>
  <c r="K132" i="203"/>
  <c r="F132" i="203"/>
  <c r="L131" i="203"/>
  <c r="K131" i="203"/>
  <c r="F131" i="203" s="1"/>
  <c r="L130" i="203"/>
  <c r="K130" i="203"/>
  <c r="F130" i="203" s="1"/>
  <c r="L129" i="203"/>
  <c r="K129" i="203"/>
  <c r="F129" i="203" s="1"/>
  <c r="L128" i="203"/>
  <c r="K128" i="203"/>
  <c r="F128" i="203"/>
  <c r="L127" i="203"/>
  <c r="K127" i="203"/>
  <c r="F127" i="203" s="1"/>
  <c r="L126" i="203"/>
  <c r="K126" i="203"/>
  <c r="F126" i="203"/>
  <c r="L125" i="203"/>
  <c r="L124" i="203" s="1"/>
  <c r="K124" i="203" s="1"/>
  <c r="F124" i="203" s="1"/>
  <c r="K125" i="203"/>
  <c r="F125" i="203"/>
  <c r="E124" i="203"/>
  <c r="L123" i="203"/>
  <c r="K123" i="203"/>
  <c r="F123" i="203" s="1"/>
  <c r="L122" i="203"/>
  <c r="K122" i="203"/>
  <c r="F122" i="203" s="1"/>
  <c r="L121" i="203"/>
  <c r="K121" i="203"/>
  <c r="F121" i="203" s="1"/>
  <c r="L120" i="203"/>
  <c r="K120" i="203"/>
  <c r="F120" i="203" s="1"/>
  <c r="L119" i="203"/>
  <c r="K119" i="203"/>
  <c r="F119" i="203" s="1"/>
  <c r="L118" i="203"/>
  <c r="K118" i="203"/>
  <c r="F118" i="203" s="1"/>
  <c r="L117" i="203"/>
  <c r="L116" i="203" s="1"/>
  <c r="K116" i="203" s="1"/>
  <c r="F116" i="203" s="1"/>
  <c r="K117" i="203"/>
  <c r="F117" i="203"/>
  <c r="E116" i="203"/>
  <c r="L115" i="203"/>
  <c r="K115" i="203"/>
  <c r="F115" i="203"/>
  <c r="L114" i="203"/>
  <c r="K114" i="203"/>
  <c r="F114" i="203" s="1"/>
  <c r="L113" i="203"/>
  <c r="K113" i="203"/>
  <c r="F113" i="203"/>
  <c r="L112" i="203"/>
  <c r="K112" i="203"/>
  <c r="F112" i="203" s="1"/>
  <c r="L111" i="203"/>
  <c r="K111" i="203"/>
  <c r="F111" i="203" s="1"/>
  <c r="L110" i="203"/>
  <c r="K110" i="203"/>
  <c r="F110" i="203" s="1"/>
  <c r="L109" i="203"/>
  <c r="K109" i="203"/>
  <c r="F109" i="203"/>
  <c r="E108" i="203"/>
  <c r="L107" i="203"/>
  <c r="K107" i="203"/>
  <c r="F107" i="203"/>
  <c r="L106" i="203"/>
  <c r="L105" i="203" s="1"/>
  <c r="K105" i="203" s="1"/>
  <c r="F105" i="203" s="1"/>
  <c r="K106" i="203"/>
  <c r="F106" i="203"/>
  <c r="E105" i="203"/>
  <c r="L104" i="203"/>
  <c r="K104" i="203"/>
  <c r="F104" i="203" s="1"/>
  <c r="L103" i="203"/>
  <c r="K103" i="203"/>
  <c r="F103" i="203" s="1"/>
  <c r="L102" i="203"/>
  <c r="K102" i="203"/>
  <c r="F102" i="203"/>
  <c r="L101" i="203"/>
  <c r="K101" i="203"/>
  <c r="F101" i="203" s="1"/>
  <c r="L100" i="203"/>
  <c r="K100" i="203"/>
  <c r="F100" i="203" s="1"/>
  <c r="L99" i="203"/>
  <c r="K99" i="203"/>
  <c r="F99" i="203" s="1"/>
  <c r="L98" i="203"/>
  <c r="K98" i="203"/>
  <c r="F98" i="203" s="1"/>
  <c r="L97" i="203"/>
  <c r="K97" i="203"/>
  <c r="F97" i="203"/>
  <c r="L96" i="203"/>
  <c r="K96" i="203"/>
  <c r="F96" i="203" s="1"/>
  <c r="L95" i="203"/>
  <c r="K95" i="203"/>
  <c r="F95" i="203" s="1"/>
  <c r="L94" i="203"/>
  <c r="K94" i="203"/>
  <c r="F94" i="203" s="1"/>
  <c r="L93" i="203"/>
  <c r="K93" i="203"/>
  <c r="F93" i="203" s="1"/>
  <c r="L92" i="203"/>
  <c r="K92" i="203"/>
  <c r="F92" i="203" s="1"/>
  <c r="L91" i="203"/>
  <c r="K91" i="203"/>
  <c r="F91" i="203" s="1"/>
  <c r="E90" i="203"/>
  <c r="L89" i="203"/>
  <c r="K89" i="203"/>
  <c r="F89" i="203" s="1"/>
  <c r="L88" i="203"/>
  <c r="K88" i="203"/>
  <c r="F88" i="203" s="1"/>
  <c r="L87" i="203"/>
  <c r="L86" i="203" s="1"/>
  <c r="K86" i="203" s="1"/>
  <c r="F86" i="203" s="1"/>
  <c r="K87" i="203"/>
  <c r="F87" i="203"/>
  <c r="E86" i="203"/>
  <c r="L85" i="203"/>
  <c r="K85" i="203"/>
  <c r="F85" i="203" s="1"/>
  <c r="L84" i="203"/>
  <c r="K84" i="203"/>
  <c r="F84" i="203"/>
  <c r="L83" i="203"/>
  <c r="K83" i="203"/>
  <c r="F83" i="203" s="1"/>
  <c r="L82" i="203"/>
  <c r="K82" i="203"/>
  <c r="F82" i="203" s="1"/>
  <c r="L81" i="203"/>
  <c r="K81" i="203"/>
  <c r="F81" i="203" s="1"/>
  <c r="L80" i="203"/>
  <c r="K80" i="203"/>
  <c r="F80" i="203" s="1"/>
  <c r="L79" i="203"/>
  <c r="K79" i="203"/>
  <c r="F79" i="203"/>
  <c r="E78" i="203"/>
  <c r="L77" i="203"/>
  <c r="K77" i="203"/>
  <c r="F77" i="203" s="1"/>
  <c r="L76" i="203"/>
  <c r="K76" i="203"/>
  <c r="F76" i="203" s="1"/>
  <c r="L75" i="203"/>
  <c r="K75" i="203"/>
  <c r="F75" i="203"/>
  <c r="L74" i="203"/>
  <c r="K74" i="203"/>
  <c r="F74" i="203" s="1"/>
  <c r="L73" i="203"/>
  <c r="K73" i="203"/>
  <c r="F73" i="203" s="1"/>
  <c r="L72" i="203"/>
  <c r="K72" i="203"/>
  <c r="F72" i="203" s="1"/>
  <c r="E71" i="203"/>
  <c r="L70" i="203"/>
  <c r="K70" i="203"/>
  <c r="F70" i="203"/>
  <c r="L69" i="203"/>
  <c r="K69" i="203"/>
  <c r="F69" i="203" s="1"/>
  <c r="L68" i="203"/>
  <c r="K68" i="203"/>
  <c r="F68" i="203" s="1"/>
  <c r="L67" i="203"/>
  <c r="K67" i="203"/>
  <c r="F67" i="203" s="1"/>
  <c r="L66" i="203"/>
  <c r="K66" i="203"/>
  <c r="F66" i="203"/>
  <c r="L65" i="203"/>
  <c r="K65" i="203"/>
  <c r="F65" i="203"/>
  <c r="L64" i="203"/>
  <c r="K64" i="203"/>
  <c r="F64" i="203" s="1"/>
  <c r="L63" i="203"/>
  <c r="K63" i="203"/>
  <c r="F63" i="203"/>
  <c r="L62" i="203"/>
  <c r="K62" i="203"/>
  <c r="F62" i="203"/>
  <c r="L61" i="203"/>
  <c r="K61" i="203"/>
  <c r="F61" i="203" s="1"/>
  <c r="L60" i="203"/>
  <c r="K60" i="203"/>
  <c r="F60" i="203" s="1"/>
  <c r="L59" i="203"/>
  <c r="K59" i="203"/>
  <c r="F59" i="203" s="1"/>
  <c r="L58" i="203"/>
  <c r="K58" i="203"/>
  <c r="F58" i="203" s="1"/>
  <c r="L57" i="203"/>
  <c r="K57" i="203"/>
  <c r="F57" i="203" s="1"/>
  <c r="L56" i="203"/>
  <c r="K56" i="203"/>
  <c r="F56" i="203"/>
  <c r="L55" i="203"/>
  <c r="K55" i="203"/>
  <c r="F55" i="203" s="1"/>
  <c r="L54" i="203"/>
  <c r="K54" i="203"/>
  <c r="F54" i="203"/>
  <c r="L53" i="203"/>
  <c r="K53" i="203"/>
  <c r="F53" i="203"/>
  <c r="L52" i="203"/>
  <c r="K52" i="203"/>
  <c r="F52" i="203" s="1"/>
  <c r="E51" i="203"/>
  <c r="L571" i="203" l="1"/>
  <c r="K571" i="203" s="1"/>
  <c r="F571" i="203" s="1"/>
  <c r="L535" i="203"/>
  <c r="K535" i="203" s="1"/>
  <c r="F535" i="203" s="1"/>
  <c r="L369" i="203"/>
  <c r="K369" i="203" s="1"/>
  <c r="F369" i="203" s="1"/>
  <c r="L450" i="203"/>
  <c r="K450" i="203" s="1"/>
  <c r="F450" i="203" s="1"/>
  <c r="L151" i="203"/>
  <c r="K151" i="203" s="1"/>
  <c r="F151" i="203" s="1"/>
  <c r="L214" i="203"/>
  <c r="K214" i="203" s="1"/>
  <c r="F214" i="203" s="1"/>
  <c r="L259" i="203"/>
  <c r="K259" i="203" s="1"/>
  <c r="F259" i="203" s="1"/>
  <c r="L831" i="203"/>
  <c r="K831" i="203" s="1"/>
  <c r="F831" i="203" s="1"/>
  <c r="L728" i="203"/>
  <c r="K728" i="203" s="1"/>
  <c r="F728" i="203" s="1"/>
  <c r="L774" i="203"/>
  <c r="K774" i="203" s="1"/>
  <c r="F774" i="203" s="1"/>
  <c r="L879" i="203"/>
  <c r="K879" i="203" s="1"/>
  <c r="F879" i="203" s="1"/>
  <c r="L319" i="203"/>
  <c r="K319" i="203" s="1"/>
  <c r="F319" i="203" s="1"/>
  <c r="L78" i="203"/>
  <c r="K78" i="203" s="1"/>
  <c r="F78" i="203" s="1"/>
  <c r="L90" i="203"/>
  <c r="K90" i="203" s="1"/>
  <c r="F90" i="203" s="1"/>
  <c r="L399" i="203"/>
  <c r="K399" i="203" s="1"/>
  <c r="F399" i="203" s="1"/>
  <c r="L662" i="203"/>
  <c r="K662" i="203" s="1"/>
  <c r="F662" i="203" s="1"/>
  <c r="L168" i="203"/>
  <c r="K168" i="203" s="1"/>
  <c r="F168" i="203" s="1"/>
  <c r="L272" i="203"/>
  <c r="K272" i="203" s="1"/>
  <c r="F272" i="203" s="1"/>
  <c r="L439" i="203"/>
  <c r="K439" i="203" s="1"/>
  <c r="F439" i="203" s="1"/>
  <c r="L480" i="203"/>
  <c r="K480" i="203" s="1"/>
  <c r="F480" i="203" s="1"/>
  <c r="L520" i="203"/>
  <c r="K520" i="203" s="1"/>
  <c r="F520" i="203" s="1"/>
  <c r="L716" i="203"/>
  <c r="K716" i="203" s="1"/>
  <c r="F716" i="203" s="1"/>
  <c r="L766" i="203"/>
  <c r="K766" i="203" s="1"/>
  <c r="F766" i="203" s="1"/>
  <c r="L599" i="203"/>
  <c r="K599" i="203" s="1"/>
  <c r="F599" i="203" s="1"/>
  <c r="L630" i="203"/>
  <c r="K630" i="203" s="1"/>
  <c r="F630" i="203" s="1"/>
  <c r="L683" i="203"/>
  <c r="K683" i="203" s="1"/>
  <c r="F683" i="203" s="1"/>
  <c r="L738" i="203"/>
  <c r="K738" i="203" s="1"/>
  <c r="F738" i="203" s="1"/>
  <c r="L182" i="203"/>
  <c r="K182" i="203" s="1"/>
  <c r="F182" i="203" s="1"/>
  <c r="L196" i="203"/>
  <c r="K196" i="203" s="1"/>
  <c r="F196" i="203" s="1"/>
  <c r="L243" i="203"/>
  <c r="K243" i="203" s="1"/>
  <c r="F243" i="203" s="1"/>
  <c r="L650" i="203"/>
  <c r="K650" i="203" s="1"/>
  <c r="F650" i="203" s="1"/>
  <c r="L389" i="203"/>
  <c r="K389" i="203" s="1"/>
  <c r="F389" i="203" s="1"/>
  <c r="L108" i="203"/>
  <c r="K108" i="203" s="1"/>
  <c r="F108" i="203" s="1"/>
  <c r="L429" i="203"/>
  <c r="K429" i="203" s="1"/>
  <c r="F429" i="203" s="1"/>
  <c r="L557" i="203"/>
  <c r="K557" i="203" s="1"/>
  <c r="F557" i="203" s="1"/>
  <c r="L754" i="203"/>
  <c r="K754" i="203" s="1"/>
  <c r="F754" i="203" s="1"/>
  <c r="L288" i="203"/>
  <c r="K288" i="203" s="1"/>
  <c r="F288" i="203" s="1"/>
  <c r="L345" i="203"/>
  <c r="K345" i="203" s="1"/>
  <c r="F345" i="203" s="1"/>
  <c r="L470" i="203"/>
  <c r="K470" i="203" s="1"/>
  <c r="F470" i="203" s="1"/>
  <c r="L510" i="203"/>
  <c r="K510" i="203" s="1"/>
  <c r="F510" i="203" s="1"/>
  <c r="L709" i="203"/>
  <c r="K709" i="203" s="1"/>
  <c r="F709" i="203" s="1"/>
  <c r="L860" i="203"/>
  <c r="K860" i="203" s="1"/>
  <c r="F860" i="203" s="1"/>
  <c r="L791" i="203"/>
  <c r="K791" i="203" s="1"/>
  <c r="F791" i="203" s="1"/>
  <c r="L490" i="203"/>
  <c r="K490" i="203" s="1"/>
  <c r="F490" i="203" s="1"/>
  <c r="L71" i="203"/>
  <c r="K71" i="203" s="1"/>
  <c r="F71" i="203" s="1"/>
  <c r="L341" i="203"/>
  <c r="K341" i="203" s="1"/>
  <c r="F341" i="203" s="1"/>
  <c r="L238" i="203"/>
  <c r="K238" i="203" s="1"/>
  <c r="F238" i="203" s="1"/>
  <c r="L379" i="203"/>
  <c r="K379" i="203" s="1"/>
  <c r="F379" i="203" s="1"/>
  <c r="L547" i="203"/>
  <c r="K547" i="203" s="1"/>
  <c r="F547" i="203" s="1"/>
  <c r="L409" i="203"/>
  <c r="K409" i="203" s="1"/>
  <c r="F409" i="203" s="1"/>
  <c r="L51" i="203"/>
  <c r="K51" i="203" s="1"/>
  <c r="F51" i="203" s="1"/>
  <c r="L419" i="203"/>
  <c r="K419" i="203" s="1"/>
  <c r="F419" i="203" s="1"/>
  <c r="L643" i="203"/>
  <c r="K643" i="203" s="1"/>
  <c r="F643" i="203" s="1"/>
  <c r="L475" i="203"/>
  <c r="K475" i="203" s="1"/>
  <c r="F475" i="203" s="1"/>
  <c r="L515" i="203"/>
  <c r="K515" i="203" s="1"/>
  <c r="F515" i="203" s="1"/>
  <c r="L22" i="196"/>
  <c r="E22" i="196"/>
  <c r="F22" i="196" s="1"/>
  <c r="L21" i="196"/>
  <c r="K21" i="196"/>
  <c r="E21" i="196"/>
  <c r="F21" i="196" s="1"/>
  <c r="L20" i="196"/>
  <c r="K20" i="196" s="1"/>
  <c r="F20" i="196" s="1"/>
  <c r="E20" i="196"/>
  <c r="L19" i="196"/>
  <c r="E19" i="196"/>
  <c r="F19" i="196" s="1"/>
  <c r="L18" i="196"/>
  <c r="K18" i="196"/>
  <c r="E18" i="196"/>
  <c r="F18" i="196" s="1"/>
  <c r="L17" i="196"/>
  <c r="K17" i="196"/>
  <c r="F17" i="196" s="1"/>
  <c r="L16" i="196"/>
  <c r="K16" i="196"/>
  <c r="E16" i="196"/>
  <c r="F16" i="196" s="1"/>
  <c r="L15" i="196"/>
  <c r="L14" i="196" s="1"/>
  <c r="K14" i="196" s="1"/>
  <c r="F14" i="196" s="1"/>
  <c r="K15" i="196"/>
  <c r="E15" i="196"/>
  <c r="E14" i="196" s="1"/>
  <c r="E17" i="196" l="1"/>
  <c r="F15" i="196"/>
  <c r="L67" i="195" l="1"/>
  <c r="K67" i="195"/>
  <c r="E67" i="195"/>
  <c r="L66" i="195"/>
  <c r="K66" i="195"/>
  <c r="E66" i="195"/>
  <c r="L65" i="195"/>
  <c r="K65" i="195"/>
  <c r="E65" i="195"/>
  <c r="L64" i="195"/>
  <c r="K64" i="195"/>
  <c r="F64" i="195" s="1"/>
  <c r="E64" i="195"/>
  <c r="L63" i="195"/>
  <c r="K63" i="195"/>
  <c r="F63" i="195" s="1"/>
  <c r="E63" i="195"/>
  <c r="L62" i="195"/>
  <c r="K62" i="195"/>
  <c r="E62" i="195"/>
  <c r="L61" i="195"/>
  <c r="K61" i="195"/>
  <c r="E61" i="195"/>
  <c r="L60" i="195"/>
  <c r="K60" i="195" s="1"/>
  <c r="F60" i="195" s="1"/>
  <c r="E60" i="195"/>
  <c r="F65" i="195" l="1"/>
  <c r="F66" i="195"/>
  <c r="F61" i="195"/>
  <c r="F62" i="195"/>
  <c r="F67" i="195"/>
  <c r="L14" i="195" l="1"/>
  <c r="K14" i="195"/>
  <c r="E14" i="195"/>
  <c r="F14" i="195" l="1"/>
  <c r="L172" i="196" l="1"/>
  <c r="K172" i="196"/>
  <c r="F172" i="196" s="1"/>
  <c r="L171" i="196"/>
  <c r="K171" i="196"/>
  <c r="F171" i="196" s="1"/>
  <c r="L170" i="196"/>
  <c r="K170" i="196"/>
  <c r="F170" i="196" s="1"/>
  <c r="L169" i="196"/>
  <c r="K169" i="196"/>
  <c r="F169" i="196" s="1"/>
  <c r="L168" i="196"/>
  <c r="K168" i="196"/>
  <c r="F168" i="196" s="1"/>
  <c r="L167" i="196"/>
  <c r="K167" i="196"/>
  <c r="F167" i="196" s="1"/>
  <c r="L166" i="196"/>
  <c r="K166" i="196"/>
  <c r="F166" i="196" s="1"/>
  <c r="L165" i="196"/>
  <c r="K165" i="196"/>
  <c r="F165" i="196"/>
  <c r="E165" i="196"/>
  <c r="L164" i="196"/>
  <c r="K164" i="196"/>
  <c r="F164" i="196" s="1"/>
  <c r="L163" i="196"/>
  <c r="K163" i="196"/>
  <c r="F163" i="196" s="1"/>
  <c r="L162" i="196"/>
  <c r="K162" i="196"/>
  <c r="F162" i="196"/>
  <c r="L161" i="196"/>
  <c r="K161" i="196"/>
  <c r="F161" i="196"/>
  <c r="L160" i="196"/>
  <c r="K160" i="196"/>
  <c r="F160" i="196" s="1"/>
  <c r="L159" i="196"/>
  <c r="K159" i="196"/>
  <c r="F159" i="196" s="1"/>
  <c r="L158" i="196"/>
  <c r="K158" i="196"/>
  <c r="F158" i="196"/>
  <c r="L157" i="196"/>
  <c r="K157" i="196"/>
  <c r="F157" i="196"/>
  <c r="L156" i="196"/>
  <c r="K156" i="196"/>
  <c r="F156" i="196" s="1"/>
  <c r="L155" i="196"/>
  <c r="K155" i="196"/>
  <c r="F155" i="196"/>
  <c r="L154" i="196"/>
  <c r="K154" i="196"/>
  <c r="F154" i="196"/>
  <c r="L153" i="196"/>
  <c r="K153" i="196"/>
  <c r="F153" i="196"/>
  <c r="L152" i="196"/>
  <c r="K152" i="196"/>
  <c r="F152" i="196"/>
  <c r="L151" i="196"/>
  <c r="K151" i="196"/>
  <c r="F151" i="196" s="1"/>
  <c r="L150" i="196"/>
  <c r="K150" i="196"/>
  <c r="F150" i="196" s="1"/>
  <c r="L149" i="196"/>
  <c r="K149" i="196"/>
  <c r="F149" i="196" s="1"/>
  <c r="L148" i="196"/>
  <c r="K148" i="196"/>
  <c r="F148" i="196" s="1"/>
  <c r="L147" i="196"/>
  <c r="K147" i="196"/>
  <c r="F147" i="196" s="1"/>
  <c r="L146" i="196"/>
  <c r="K146" i="196"/>
  <c r="F146" i="196"/>
  <c r="L145" i="196"/>
  <c r="K145" i="196"/>
  <c r="F145" i="196"/>
  <c r="L144" i="196"/>
  <c r="K144" i="196"/>
  <c r="F144" i="196"/>
  <c r="L143" i="196"/>
  <c r="K143" i="196"/>
  <c r="F143" i="196"/>
  <c r="L142" i="196"/>
  <c r="K142" i="196"/>
  <c r="F142" i="196"/>
  <c r="L141" i="196"/>
  <c r="K141" i="196"/>
  <c r="F141" i="196" s="1"/>
  <c r="L140" i="196"/>
  <c r="K140" i="196"/>
  <c r="F140" i="196" s="1"/>
  <c r="L139" i="196"/>
  <c r="K139" i="196"/>
  <c r="F139" i="196"/>
  <c r="L138" i="196"/>
  <c r="K138" i="196"/>
  <c r="F138" i="196"/>
  <c r="E137" i="196"/>
  <c r="L136" i="196"/>
  <c r="K136" i="196"/>
  <c r="F136" i="196" s="1"/>
  <c r="L135" i="196"/>
  <c r="K135" i="196"/>
  <c r="F135" i="196" s="1"/>
  <c r="L134" i="196"/>
  <c r="K134" i="196"/>
  <c r="F134" i="196"/>
  <c r="L133" i="196"/>
  <c r="K133" i="196"/>
  <c r="F133" i="196"/>
  <c r="L132" i="196"/>
  <c r="K132" i="196"/>
  <c r="F132" i="196"/>
  <c r="L131" i="196"/>
  <c r="K131" i="196"/>
  <c r="F131" i="196"/>
  <c r="L130" i="196"/>
  <c r="K130" i="196"/>
  <c r="F130" i="196" s="1"/>
  <c r="L129" i="196"/>
  <c r="K129" i="196"/>
  <c r="F129" i="196"/>
  <c r="L128" i="196"/>
  <c r="K128" i="196"/>
  <c r="F128" i="196"/>
  <c r="L127" i="196"/>
  <c r="K127" i="196"/>
  <c r="F127" i="196"/>
  <c r="L126" i="196"/>
  <c r="K126" i="196"/>
  <c r="F126" i="196" s="1"/>
  <c r="E125" i="196"/>
  <c r="L124" i="196"/>
  <c r="K124" i="196"/>
  <c r="F124" i="196" s="1"/>
  <c r="L123" i="196"/>
  <c r="K123" i="196"/>
  <c r="F123" i="196" s="1"/>
  <c r="L122" i="196"/>
  <c r="K122" i="196"/>
  <c r="F122" i="196"/>
  <c r="L121" i="196"/>
  <c r="K121" i="196"/>
  <c r="F121" i="196"/>
  <c r="L120" i="196"/>
  <c r="K120" i="196"/>
  <c r="F120" i="196"/>
  <c r="L119" i="196"/>
  <c r="K119" i="196"/>
  <c r="F119" i="196"/>
  <c r="L118" i="196"/>
  <c r="K118" i="196"/>
  <c r="F118" i="196"/>
  <c r="L117" i="196"/>
  <c r="K117" i="196"/>
  <c r="F117" i="196"/>
  <c r="L116" i="196"/>
  <c r="K116" i="196"/>
  <c r="F116" i="196" s="1"/>
  <c r="L115" i="196"/>
  <c r="K115" i="196"/>
  <c r="F115" i="196"/>
  <c r="L114" i="196"/>
  <c r="K114" i="196"/>
  <c r="F114" i="196"/>
  <c r="L113" i="196"/>
  <c r="K113" i="196"/>
  <c r="F113" i="196" s="1"/>
  <c r="L112" i="196"/>
  <c r="K112" i="196"/>
  <c r="F112" i="196"/>
  <c r="L111" i="196"/>
  <c r="K111" i="196"/>
  <c r="F111" i="196" s="1"/>
  <c r="L110" i="196"/>
  <c r="K110" i="196"/>
  <c r="F110" i="196"/>
  <c r="L109" i="196"/>
  <c r="K109" i="196"/>
  <c r="F109" i="196" s="1"/>
  <c r="E108" i="196"/>
  <c r="L107" i="196"/>
  <c r="K107" i="196"/>
  <c r="F107" i="196"/>
  <c r="L106" i="196"/>
  <c r="K106" i="196"/>
  <c r="F106" i="196"/>
  <c r="L105" i="196"/>
  <c r="K105" i="196"/>
  <c r="F105" i="196"/>
  <c r="L104" i="196"/>
  <c r="K104" i="196"/>
  <c r="F104" i="196"/>
  <c r="L103" i="196"/>
  <c r="K103" i="196"/>
  <c r="F103" i="196"/>
  <c r="L102" i="196"/>
  <c r="L99" i="196" s="1"/>
  <c r="K99" i="196" s="1"/>
  <c r="F99" i="196" s="1"/>
  <c r="K102" i="196"/>
  <c r="F102" i="196" s="1"/>
  <c r="L101" i="196"/>
  <c r="K101" i="196"/>
  <c r="F101" i="196"/>
  <c r="L100" i="196"/>
  <c r="K100" i="196"/>
  <c r="F100" i="196" s="1"/>
  <c r="E99" i="196"/>
  <c r="L98" i="196"/>
  <c r="K98" i="196"/>
  <c r="F98" i="196"/>
  <c r="L97" i="196"/>
  <c r="K97" i="196"/>
  <c r="F97" i="196"/>
  <c r="L96" i="196"/>
  <c r="K96" i="196"/>
  <c r="F96" i="196"/>
  <c r="L95" i="196"/>
  <c r="K95" i="196"/>
  <c r="F95" i="196"/>
  <c r="L94" i="196"/>
  <c r="K94" i="196"/>
  <c r="F94" i="196"/>
  <c r="L93" i="196"/>
  <c r="K93" i="196"/>
  <c r="F93" i="196"/>
  <c r="E93" i="196"/>
  <c r="L92" i="196"/>
  <c r="K92" i="196"/>
  <c r="F92" i="196" s="1"/>
  <c r="L91" i="196"/>
  <c r="K91" i="196"/>
  <c r="F91" i="196"/>
  <c r="L90" i="196"/>
  <c r="L89" i="196" s="1"/>
  <c r="K89" i="196" s="1"/>
  <c r="F89" i="196" s="1"/>
  <c r="K90" i="196"/>
  <c r="F90" i="196" s="1"/>
  <c r="E89" i="196"/>
  <c r="L29" i="196"/>
  <c r="K29" i="196"/>
  <c r="E29" i="196"/>
  <c r="F29" i="196" s="1"/>
  <c r="L28" i="196"/>
  <c r="K28" i="196"/>
  <c r="E28" i="196"/>
  <c r="L27" i="196"/>
  <c r="K27" i="196"/>
  <c r="E27" i="196"/>
  <c r="F27" i="196" s="1"/>
  <c r="L26" i="196"/>
  <c r="L23" i="196" s="1"/>
  <c r="K23" i="196" s="1"/>
  <c r="F23" i="196" s="1"/>
  <c r="K26" i="196"/>
  <c r="E26" i="196"/>
  <c r="L25" i="196"/>
  <c r="K25" i="196"/>
  <c r="E25" i="196"/>
  <c r="L24" i="196"/>
  <c r="K24" i="196"/>
  <c r="E24" i="196"/>
  <c r="L69" i="196"/>
  <c r="K69" i="196"/>
  <c r="F69" i="196" s="1"/>
  <c r="L68" i="196"/>
  <c r="K68" i="196"/>
  <c r="F68" i="196" s="1"/>
  <c r="L67" i="196"/>
  <c r="K67" i="196"/>
  <c r="F67" i="196"/>
  <c r="L66" i="196"/>
  <c r="K66" i="196"/>
  <c r="F66" i="196" s="1"/>
  <c r="L65" i="196"/>
  <c r="K65" i="196"/>
  <c r="F65" i="196" s="1"/>
  <c r="L64" i="196"/>
  <c r="K64" i="196"/>
  <c r="F64" i="196" s="1"/>
  <c r="L63" i="196"/>
  <c r="K63" i="196"/>
  <c r="F63" i="196" s="1"/>
  <c r="L62" i="196"/>
  <c r="K62" i="196"/>
  <c r="F62" i="196" s="1"/>
  <c r="E61" i="196"/>
  <c r="L60" i="196"/>
  <c r="K60" i="196"/>
  <c r="F60" i="196" s="1"/>
  <c r="L59" i="196"/>
  <c r="K59" i="196"/>
  <c r="F59" i="196"/>
  <c r="L58" i="196"/>
  <c r="K58" i="196"/>
  <c r="F58" i="196" s="1"/>
  <c r="L57" i="196"/>
  <c r="K57" i="196"/>
  <c r="F57" i="196" s="1"/>
  <c r="L56" i="196"/>
  <c r="K56" i="196"/>
  <c r="F56" i="196"/>
  <c r="L55" i="196"/>
  <c r="K55" i="196"/>
  <c r="F55" i="196" s="1"/>
  <c r="L54" i="196"/>
  <c r="K54" i="196"/>
  <c r="F54" i="196" s="1"/>
  <c r="L53" i="196"/>
  <c r="K53" i="196"/>
  <c r="F53" i="196" s="1"/>
  <c r="L52" i="196"/>
  <c r="K52" i="196"/>
  <c r="F52" i="196" s="1"/>
  <c r="L51" i="196"/>
  <c r="K51" i="196"/>
  <c r="F51" i="196" s="1"/>
  <c r="L50" i="196"/>
  <c r="K50" i="196"/>
  <c r="F50" i="196" s="1"/>
  <c r="L49" i="196"/>
  <c r="K49" i="196"/>
  <c r="F49" i="196"/>
  <c r="L48" i="196"/>
  <c r="K48" i="196"/>
  <c r="F48" i="196" s="1"/>
  <c r="L47" i="196"/>
  <c r="K47" i="196"/>
  <c r="F47" i="196"/>
  <c r="L46" i="196"/>
  <c r="K46" i="196"/>
  <c r="F46" i="196" s="1"/>
  <c r="L45" i="196"/>
  <c r="K45" i="196"/>
  <c r="F45" i="196" s="1"/>
  <c r="L44" i="196"/>
  <c r="K44" i="196"/>
  <c r="F44" i="196" s="1"/>
  <c r="L43" i="196"/>
  <c r="K43" i="196"/>
  <c r="F43" i="196" s="1"/>
  <c r="L42" i="196"/>
  <c r="K42" i="196"/>
  <c r="F42" i="196" s="1"/>
  <c r="E41" i="196"/>
  <c r="L40" i="196"/>
  <c r="K40" i="196"/>
  <c r="F40" i="196" s="1"/>
  <c r="L39" i="196"/>
  <c r="K39" i="196"/>
  <c r="F39" i="196" s="1"/>
  <c r="L38" i="196"/>
  <c r="K38" i="196"/>
  <c r="F38" i="196" s="1"/>
  <c r="L37" i="196"/>
  <c r="K37" i="196"/>
  <c r="F37" i="196" s="1"/>
  <c r="L36" i="196"/>
  <c r="K36" i="196"/>
  <c r="F36" i="196" s="1"/>
  <c r="L35" i="196"/>
  <c r="K35" i="196"/>
  <c r="F35" i="196" s="1"/>
  <c r="L34" i="196"/>
  <c r="K34" i="196"/>
  <c r="F34" i="196" s="1"/>
  <c r="L33" i="196"/>
  <c r="K33" i="196"/>
  <c r="F33" i="196" s="1"/>
  <c r="L32" i="196"/>
  <c r="K32" i="196"/>
  <c r="F32" i="196" s="1"/>
  <c r="L31" i="196"/>
  <c r="K31" i="196"/>
  <c r="F31" i="196" s="1"/>
  <c r="E30" i="196"/>
  <c r="L137" i="196" l="1"/>
  <c r="K137" i="196" s="1"/>
  <c r="F137" i="196" s="1"/>
  <c r="L125" i="196"/>
  <c r="K125" i="196" s="1"/>
  <c r="F125" i="196" s="1"/>
  <c r="L108" i="196"/>
  <c r="K108" i="196" s="1"/>
  <c r="F108" i="196" s="1"/>
  <c r="L61" i="196"/>
  <c r="K61" i="196" s="1"/>
  <c r="F61" i="196" s="1"/>
  <c r="F28" i="196"/>
  <c r="F25" i="196"/>
  <c r="F24" i="196"/>
  <c r="F26" i="196"/>
  <c r="E23" i="196"/>
  <c r="L41" i="196"/>
  <c r="K41" i="196" s="1"/>
  <c r="F41" i="196" s="1"/>
  <c r="L30" i="196"/>
  <c r="K30" i="196" s="1"/>
  <c r="F30" i="196" s="1"/>
  <c r="L50" i="203" l="1"/>
  <c r="K50" i="203"/>
  <c r="E50" i="203"/>
  <c r="L49" i="203"/>
  <c r="K49" i="203"/>
  <c r="E49" i="203"/>
  <c r="L48" i="203"/>
  <c r="K48" i="203"/>
  <c r="E48" i="203"/>
  <c r="L47" i="203"/>
  <c r="K47" i="203"/>
  <c r="E47" i="203"/>
  <c r="L46" i="203"/>
  <c r="K46" i="203"/>
  <c r="E46" i="203"/>
  <c r="L45" i="203"/>
  <c r="K45" i="203"/>
  <c r="E45" i="203"/>
  <c r="L43" i="203"/>
  <c r="K43" i="203"/>
  <c r="E43" i="203"/>
  <c r="L42" i="203"/>
  <c r="K42" i="203"/>
  <c r="E42" i="203"/>
  <c r="L41" i="203"/>
  <c r="K41" i="203"/>
  <c r="E41" i="203"/>
  <c r="L40" i="203"/>
  <c r="K40" i="203"/>
  <c r="E40" i="203"/>
  <c r="L38" i="203"/>
  <c r="K38" i="203"/>
  <c r="E38" i="203"/>
  <c r="L37" i="203"/>
  <c r="K37" i="203"/>
  <c r="E37" i="203"/>
  <c r="L36" i="203"/>
  <c r="K36" i="203"/>
  <c r="E36" i="203"/>
  <c r="L35" i="203"/>
  <c r="K35" i="203"/>
  <c r="E35" i="203"/>
  <c r="L33" i="203"/>
  <c r="L31" i="203" s="1"/>
  <c r="K31" i="203" s="1"/>
  <c r="F31" i="203" s="1"/>
  <c r="K33" i="203"/>
  <c r="E33" i="203"/>
  <c r="L32" i="203"/>
  <c r="K32" i="203"/>
  <c r="E32" i="203"/>
  <c r="L30" i="203"/>
  <c r="K30" i="203"/>
  <c r="E30" i="203"/>
  <c r="L29" i="203"/>
  <c r="K29" i="203"/>
  <c r="E29" i="203"/>
  <c r="L28" i="203"/>
  <c r="K28" i="203"/>
  <c r="E28" i="203"/>
  <c r="L27" i="203"/>
  <c r="K27" i="203"/>
  <c r="E27" i="203"/>
  <c r="L26" i="203"/>
  <c r="K26" i="203"/>
  <c r="E26" i="203"/>
  <c r="L25" i="203"/>
  <c r="K25" i="203"/>
  <c r="E25" i="203"/>
  <c r="L23" i="203"/>
  <c r="K23" i="203"/>
  <c r="E23" i="203"/>
  <c r="L22" i="203"/>
  <c r="K22" i="203"/>
  <c r="E22" i="203"/>
  <c r="L21" i="203"/>
  <c r="K21" i="203"/>
  <c r="E21" i="203"/>
  <c r="L20" i="203"/>
  <c r="K20" i="203"/>
  <c r="E20" i="203"/>
  <c r="L19" i="203"/>
  <c r="K19" i="203"/>
  <c r="E19" i="203"/>
  <c r="L18" i="203"/>
  <c r="K18" i="203"/>
  <c r="E18" i="203"/>
  <c r="L17" i="203"/>
  <c r="K17" i="203"/>
  <c r="E17" i="203"/>
  <c r="L16" i="203"/>
  <c r="K16" i="203"/>
  <c r="E16" i="203"/>
  <c r="L15" i="203"/>
  <c r="K15" i="203"/>
  <c r="E15" i="203"/>
  <c r="L14" i="203"/>
  <c r="K14" i="203"/>
  <c r="E14" i="203"/>
  <c r="L13" i="203"/>
  <c r="K13" i="203"/>
  <c r="E13" i="203"/>
  <c r="L12" i="203"/>
  <c r="K12" i="203"/>
  <c r="E12" i="203"/>
  <c r="L11" i="203"/>
  <c r="K11" i="203"/>
  <c r="E11" i="203"/>
  <c r="L10" i="203"/>
  <c r="K10" i="203"/>
  <c r="E10" i="203"/>
  <c r="L9" i="203"/>
  <c r="K9" i="203"/>
  <c r="E9" i="203"/>
  <c r="L8" i="203"/>
  <c r="K8" i="203"/>
  <c r="E8" i="203"/>
  <c r="L7" i="203"/>
  <c r="K7" i="203"/>
  <c r="E7" i="203"/>
  <c r="L6" i="203"/>
  <c r="K6" i="203"/>
  <c r="E6" i="203"/>
  <c r="L5" i="203"/>
  <c r="K5" i="203"/>
  <c r="E5" i="203"/>
  <c r="L4" i="203"/>
  <c r="K4" i="203"/>
  <c r="E4" i="203"/>
  <c r="L3" i="203"/>
  <c r="K3" i="203"/>
  <c r="E3" i="203"/>
  <c r="F30" i="203" l="1"/>
  <c r="F36" i="203"/>
  <c r="F29" i="203"/>
  <c r="F43" i="203"/>
  <c r="F28" i="203"/>
  <c r="F8" i="203"/>
  <c r="F46" i="203"/>
  <c r="F25" i="203"/>
  <c r="F27" i="203"/>
  <c r="F5" i="203"/>
  <c r="F26" i="203"/>
  <c r="E2" i="203"/>
  <c r="F15" i="203"/>
  <c r="F18" i="203"/>
  <c r="F32" i="203"/>
  <c r="F17" i="203"/>
  <c r="L39" i="203"/>
  <c r="K39" i="203" s="1"/>
  <c r="F39" i="203" s="1"/>
  <c r="F20" i="203"/>
  <c r="F10" i="203"/>
  <c r="F33" i="203"/>
  <c r="F11" i="203"/>
  <c r="L2" i="203"/>
  <c r="K2" i="203" s="1"/>
  <c r="F2" i="203" s="1"/>
  <c r="F16" i="203"/>
  <c r="F45" i="203"/>
  <c r="E24" i="203"/>
  <c r="F6" i="203"/>
  <c r="L24" i="203"/>
  <c r="K24" i="203" s="1"/>
  <c r="F24" i="203" s="1"/>
  <c r="E44" i="203"/>
  <c r="F7" i="203"/>
  <c r="F35" i="203"/>
  <c r="L44" i="203"/>
  <c r="K44" i="203" s="1"/>
  <c r="F44" i="203" s="1"/>
  <c r="F19" i="203"/>
  <c r="F37" i="203"/>
  <c r="F21" i="203"/>
  <c r="F47" i="203"/>
  <c r="E39" i="203"/>
  <c r="F9" i="203"/>
  <c r="E34" i="203"/>
  <c r="F22" i="203"/>
  <c r="F48" i="203"/>
  <c r="F12" i="203"/>
  <c r="F40" i="203"/>
  <c r="F23" i="203"/>
  <c r="F49" i="203"/>
  <c r="F13" i="203"/>
  <c r="F41" i="203"/>
  <c r="F50" i="203"/>
  <c r="F3" i="203"/>
  <c r="E31" i="203"/>
  <c r="L34" i="203"/>
  <c r="K34" i="203" s="1"/>
  <c r="F34" i="203" s="1"/>
  <c r="F14" i="203"/>
  <c r="F42" i="203"/>
  <c r="F38" i="203"/>
  <c r="F4" i="203"/>
  <c r="L154" i="164" l="1"/>
  <c r="K154" i="164"/>
  <c r="F154" i="164" s="1"/>
  <c r="E154" i="164"/>
  <c r="L153" i="164"/>
  <c r="K153" i="164"/>
  <c r="E153" i="164"/>
  <c r="L152" i="164"/>
  <c r="K152" i="164"/>
  <c r="E152" i="164"/>
  <c r="F152" i="164" s="1"/>
  <c r="L151" i="164"/>
  <c r="K151" i="164"/>
  <c r="E151" i="164"/>
  <c r="F151" i="164" s="1"/>
  <c r="L150" i="164"/>
  <c r="K150" i="164"/>
  <c r="E150" i="164"/>
  <c r="L149" i="164"/>
  <c r="K149" i="164"/>
  <c r="E149" i="164"/>
  <c r="L148" i="164"/>
  <c r="K148" i="164"/>
  <c r="F148" i="164" s="1"/>
  <c r="E148" i="164"/>
  <c r="L147" i="164"/>
  <c r="K147" i="164"/>
  <c r="E147" i="164"/>
  <c r="L146" i="164"/>
  <c r="K146" i="164"/>
  <c r="E146" i="164"/>
  <c r="L145" i="164"/>
  <c r="K145" i="164"/>
  <c r="E145" i="164"/>
  <c r="L144" i="164"/>
  <c r="K144" i="164"/>
  <c r="E144" i="164"/>
  <c r="L143" i="164"/>
  <c r="K143" i="164"/>
  <c r="E143" i="164"/>
  <c r="L142" i="164"/>
  <c r="K142" i="164"/>
  <c r="E142" i="164"/>
  <c r="F142" i="164" s="1"/>
  <c r="L141" i="164"/>
  <c r="K141" i="164"/>
  <c r="F141" i="164" s="1"/>
  <c r="E141" i="164"/>
  <c r="L140" i="164"/>
  <c r="K140" i="164"/>
  <c r="F140" i="164" s="1"/>
  <c r="E140" i="164"/>
  <c r="L139" i="164"/>
  <c r="K139" i="164"/>
  <c r="E139" i="164"/>
  <c r="L137" i="164"/>
  <c r="K137" i="164"/>
  <c r="E137" i="164"/>
  <c r="F137" i="164" s="1"/>
  <c r="L136" i="164"/>
  <c r="K136" i="164"/>
  <c r="E136" i="164"/>
  <c r="L135" i="164"/>
  <c r="K135" i="164"/>
  <c r="E135" i="164"/>
  <c r="F135" i="164" s="1"/>
  <c r="L134" i="164"/>
  <c r="K134" i="164"/>
  <c r="E134" i="164"/>
  <c r="L133" i="164"/>
  <c r="K133" i="164"/>
  <c r="F133" i="164" s="1"/>
  <c r="E133" i="164"/>
  <c r="L132" i="164"/>
  <c r="K132" i="164"/>
  <c r="E132" i="164"/>
  <c r="L131" i="164"/>
  <c r="K131" i="164"/>
  <c r="E131" i="164"/>
  <c r="L130" i="164"/>
  <c r="K130" i="164"/>
  <c r="F130" i="164" s="1"/>
  <c r="E130" i="164"/>
  <c r="L129" i="164"/>
  <c r="K129" i="164"/>
  <c r="E129" i="164"/>
  <c r="L128" i="164"/>
  <c r="K128" i="164"/>
  <c r="E128" i="164"/>
  <c r="F128" i="164" s="1"/>
  <c r="L127" i="164"/>
  <c r="K127" i="164"/>
  <c r="E127" i="164"/>
  <c r="F127" i="164" s="1"/>
  <c r="L126" i="164"/>
  <c r="K126" i="164"/>
  <c r="E126" i="164"/>
  <c r="L125" i="164"/>
  <c r="K125" i="164"/>
  <c r="F125" i="164" s="1"/>
  <c r="E125" i="164"/>
  <c r="L124" i="164"/>
  <c r="K124" i="164"/>
  <c r="F124" i="164" s="1"/>
  <c r="E124" i="164"/>
  <c r="L123" i="164"/>
  <c r="K123" i="164"/>
  <c r="E123" i="164"/>
  <c r="L122" i="164"/>
  <c r="K122" i="164"/>
  <c r="E122" i="164"/>
  <c r="L120" i="164"/>
  <c r="K120" i="164"/>
  <c r="E120" i="164"/>
  <c r="L119" i="164"/>
  <c r="K119" i="164"/>
  <c r="F119" i="164"/>
  <c r="E119" i="164"/>
  <c r="L118" i="164"/>
  <c r="K118" i="164"/>
  <c r="E118" i="164"/>
  <c r="L117" i="164"/>
  <c r="L116" i="164" s="1"/>
  <c r="K116" i="164" s="1"/>
  <c r="F116" i="164" s="1"/>
  <c r="K117" i="164"/>
  <c r="F117" i="164" s="1"/>
  <c r="E117" i="164"/>
  <c r="E116" i="164" s="1"/>
  <c r="L115" i="164"/>
  <c r="K115" i="164"/>
  <c r="E115" i="164"/>
  <c r="L114" i="164"/>
  <c r="L113" i="164" s="1"/>
  <c r="K113" i="164" s="1"/>
  <c r="F113" i="164" s="1"/>
  <c r="K114" i="164"/>
  <c r="E114" i="164"/>
  <c r="E113" i="164" s="1"/>
  <c r="L112" i="164"/>
  <c r="K112" i="164"/>
  <c r="E112" i="164"/>
  <c r="F112" i="164" s="1"/>
  <c r="L111" i="164"/>
  <c r="K111" i="164"/>
  <c r="E111" i="164"/>
  <c r="L110" i="164"/>
  <c r="K110" i="164"/>
  <c r="E110" i="164"/>
  <c r="F110" i="164" s="1"/>
  <c r="L109" i="164"/>
  <c r="K109" i="164"/>
  <c r="E109" i="164"/>
  <c r="L108" i="164"/>
  <c r="K108" i="164"/>
  <c r="F108" i="164" s="1"/>
  <c r="E108" i="164"/>
  <c r="L107" i="164"/>
  <c r="K107" i="164"/>
  <c r="E107" i="164"/>
  <c r="L106" i="164"/>
  <c r="K106" i="164"/>
  <c r="E106" i="164"/>
  <c r="L105" i="164"/>
  <c r="K105" i="164"/>
  <c r="E105" i="164"/>
  <c r="F105" i="164" s="1"/>
  <c r="L104" i="164"/>
  <c r="K104" i="164"/>
  <c r="E104" i="164"/>
  <c r="L103" i="164"/>
  <c r="K103" i="164"/>
  <c r="E103" i="164"/>
  <c r="F103" i="164" s="1"/>
  <c r="L102" i="164"/>
  <c r="K102" i="164"/>
  <c r="E102" i="164"/>
  <c r="F102" i="164" s="1"/>
  <c r="L101" i="164"/>
  <c r="K101" i="164"/>
  <c r="E101" i="164"/>
  <c r="L100" i="164"/>
  <c r="K100" i="164"/>
  <c r="E100" i="164"/>
  <c r="L99" i="164"/>
  <c r="K99" i="164"/>
  <c r="F99" i="164" s="1"/>
  <c r="E99" i="164"/>
  <c r="L97" i="164"/>
  <c r="K97" i="164"/>
  <c r="E97" i="164"/>
  <c r="L96" i="164"/>
  <c r="K96" i="164"/>
  <c r="E96" i="164"/>
  <c r="F96" i="164" s="1"/>
  <c r="L95" i="164"/>
  <c r="K95" i="164"/>
  <c r="E95" i="164"/>
  <c r="F95" i="164" s="1"/>
  <c r="L94" i="164"/>
  <c r="K94" i="164"/>
  <c r="E94" i="164"/>
  <c r="L93" i="164"/>
  <c r="K93" i="164"/>
  <c r="F93" i="164" s="1"/>
  <c r="E93" i="164"/>
  <c r="L92" i="164"/>
  <c r="K92" i="164"/>
  <c r="E92" i="164"/>
  <c r="E91" i="164" s="1"/>
  <c r="L90" i="164"/>
  <c r="K90" i="164"/>
  <c r="E90" i="164"/>
  <c r="L89" i="164"/>
  <c r="K89" i="164"/>
  <c r="E89" i="164"/>
  <c r="F89" i="164" s="1"/>
  <c r="L88" i="164"/>
  <c r="K88" i="164"/>
  <c r="E88" i="164"/>
  <c r="F88" i="164" s="1"/>
  <c r="L87" i="164"/>
  <c r="K87" i="164"/>
  <c r="E87" i="164"/>
  <c r="L86" i="164"/>
  <c r="K86" i="164"/>
  <c r="E86" i="164"/>
  <c r="L85" i="164"/>
  <c r="K85" i="164"/>
  <c r="E85" i="164"/>
  <c r="L84" i="164"/>
  <c r="K84" i="164"/>
  <c r="E84" i="164"/>
  <c r="L83" i="164"/>
  <c r="K83" i="164"/>
  <c r="F83" i="164" s="1"/>
  <c r="E83" i="164"/>
  <c r="L81" i="164"/>
  <c r="K81" i="164"/>
  <c r="E81" i="164"/>
  <c r="F81" i="164" s="1"/>
  <c r="L80" i="164"/>
  <c r="K80" i="164"/>
  <c r="E80" i="164"/>
  <c r="F80" i="164" s="1"/>
  <c r="L79" i="164"/>
  <c r="K79" i="164"/>
  <c r="E79" i="164"/>
  <c r="L78" i="164"/>
  <c r="K78" i="164"/>
  <c r="E78" i="164"/>
  <c r="L77" i="164"/>
  <c r="K77" i="164"/>
  <c r="E77" i="164"/>
  <c r="L76" i="164"/>
  <c r="K76" i="164"/>
  <c r="F76" i="164" s="1"/>
  <c r="E76" i="164"/>
  <c r="L75" i="164"/>
  <c r="L74" i="164" s="1"/>
  <c r="K74" i="164" s="1"/>
  <c r="F74" i="164" s="1"/>
  <c r="K75" i="164"/>
  <c r="E75" i="164"/>
  <c r="E74" i="164" s="1"/>
  <c r="L73" i="164"/>
  <c r="K73" i="164"/>
  <c r="E73" i="164"/>
  <c r="F73" i="164" s="1"/>
  <c r="L72" i="164"/>
  <c r="K72" i="164"/>
  <c r="E72" i="164"/>
  <c r="L71" i="164"/>
  <c r="K71" i="164"/>
  <c r="E71" i="164"/>
  <c r="L70" i="164"/>
  <c r="K70" i="164"/>
  <c r="E70" i="164"/>
  <c r="L69" i="164"/>
  <c r="K69" i="164"/>
  <c r="E69" i="164"/>
  <c r="L68" i="164"/>
  <c r="K68" i="164"/>
  <c r="E68" i="164"/>
  <c r="L67" i="164"/>
  <c r="K67" i="164"/>
  <c r="E67" i="164"/>
  <c r="F67" i="164" s="1"/>
  <c r="L66" i="164"/>
  <c r="K66" i="164"/>
  <c r="E66" i="164"/>
  <c r="L65" i="164"/>
  <c r="K65" i="164"/>
  <c r="E65" i="164"/>
  <c r="F65" i="164" s="1"/>
  <c r="L63" i="164"/>
  <c r="K63" i="164"/>
  <c r="E63" i="164"/>
  <c r="L62" i="164"/>
  <c r="K62" i="164"/>
  <c r="E62" i="164"/>
  <c r="L61" i="164"/>
  <c r="K61" i="164"/>
  <c r="F61" i="164" s="1"/>
  <c r="E61" i="164"/>
  <c r="L59" i="164"/>
  <c r="K59" i="164"/>
  <c r="E59" i="164"/>
  <c r="F59" i="164" s="1"/>
  <c r="L58" i="164"/>
  <c r="K58" i="164"/>
  <c r="E58" i="164"/>
  <c r="F58" i="164" s="1"/>
  <c r="L57" i="164"/>
  <c r="K57" i="164"/>
  <c r="F57" i="164" s="1"/>
  <c r="E57" i="164"/>
  <c r="L56" i="164"/>
  <c r="K56" i="164"/>
  <c r="E56" i="164"/>
  <c r="L55" i="164"/>
  <c r="K55" i="164"/>
  <c r="E55" i="164"/>
  <c r="L54" i="164"/>
  <c r="K54" i="164"/>
  <c r="E54" i="164"/>
  <c r="L53" i="164"/>
  <c r="K53" i="164"/>
  <c r="E53" i="164"/>
  <c r="L52" i="164"/>
  <c r="L51" i="164" s="1"/>
  <c r="K51" i="164" s="1"/>
  <c r="F51" i="164" s="1"/>
  <c r="K52" i="164"/>
  <c r="F52" i="164" s="1"/>
  <c r="E52" i="164"/>
  <c r="L50" i="164"/>
  <c r="K50" i="164"/>
  <c r="E50" i="164"/>
  <c r="F50" i="164" s="1"/>
  <c r="L49" i="164"/>
  <c r="L48" i="164" s="1"/>
  <c r="K48" i="164" s="1"/>
  <c r="F48" i="164" s="1"/>
  <c r="K49" i="164"/>
  <c r="E49" i="164"/>
  <c r="F49" i="164" s="1"/>
  <c r="L47" i="164"/>
  <c r="K47" i="164"/>
  <c r="E47" i="164"/>
  <c r="L46" i="164"/>
  <c r="L45" i="164" s="1"/>
  <c r="K45" i="164" s="1"/>
  <c r="F45" i="164" s="1"/>
  <c r="K46" i="164"/>
  <c r="F46" i="164" s="1"/>
  <c r="E46" i="164"/>
  <c r="E45" i="164" s="1"/>
  <c r="L44" i="164"/>
  <c r="K44" i="164"/>
  <c r="E44" i="164"/>
  <c r="L43" i="164"/>
  <c r="K43" i="164"/>
  <c r="E43" i="164"/>
  <c r="F43" i="164" s="1"/>
  <c r="L42" i="164"/>
  <c r="K42" i="164"/>
  <c r="E42" i="164"/>
  <c r="F42" i="164" s="1"/>
  <c r="L41" i="164"/>
  <c r="K41" i="164"/>
  <c r="E41" i="164"/>
  <c r="F41" i="164" s="1"/>
  <c r="L40" i="164"/>
  <c r="K40" i="164"/>
  <c r="E40" i="164"/>
  <c r="F40" i="164" s="1"/>
  <c r="L39" i="164"/>
  <c r="L38" i="164" s="1"/>
  <c r="K38" i="164" s="1"/>
  <c r="F38" i="164" s="1"/>
  <c r="K39" i="164"/>
  <c r="F39" i="164" s="1"/>
  <c r="E39" i="164"/>
  <c r="L37" i="164"/>
  <c r="K37" i="164"/>
  <c r="F37" i="164" s="1"/>
  <c r="E37" i="164"/>
  <c r="E32" i="164" s="1"/>
  <c r="L36" i="164"/>
  <c r="L32" i="164" s="1"/>
  <c r="K32" i="164" s="1"/>
  <c r="F32" i="164" s="1"/>
  <c r="K36" i="164"/>
  <c r="E36" i="164"/>
  <c r="L35" i="164"/>
  <c r="K35" i="164"/>
  <c r="E35" i="164"/>
  <c r="L34" i="164"/>
  <c r="K34" i="164"/>
  <c r="E34" i="164"/>
  <c r="F34" i="164" s="1"/>
  <c r="L33" i="164"/>
  <c r="K33" i="164"/>
  <c r="E33" i="164"/>
  <c r="F33" i="164" s="1"/>
  <c r="L31" i="164"/>
  <c r="K31" i="164"/>
  <c r="E31" i="164"/>
  <c r="L30" i="164"/>
  <c r="L29" i="164" s="1"/>
  <c r="K29" i="164" s="1"/>
  <c r="F29" i="164" s="1"/>
  <c r="K30" i="164"/>
  <c r="E30" i="164"/>
  <c r="E29" i="164" s="1"/>
  <c r="L28" i="164"/>
  <c r="K28" i="164"/>
  <c r="E28" i="164"/>
  <c r="L27" i="164"/>
  <c r="K27" i="164"/>
  <c r="E27" i="164"/>
  <c r="F27" i="164" s="1"/>
  <c r="L26" i="164"/>
  <c r="K26" i="164"/>
  <c r="F26" i="164" s="1"/>
  <c r="E26" i="164"/>
  <c r="L25" i="164"/>
  <c r="L23" i="164" s="1"/>
  <c r="K23" i="164" s="1"/>
  <c r="F23" i="164" s="1"/>
  <c r="K25" i="164"/>
  <c r="E25" i="164"/>
  <c r="F25" i="164" s="1"/>
  <c r="L24" i="164"/>
  <c r="K24" i="164"/>
  <c r="E24" i="164"/>
  <c r="L22" i="164"/>
  <c r="K22" i="164"/>
  <c r="E22" i="164"/>
  <c r="L21" i="164"/>
  <c r="L20" i="164" s="1"/>
  <c r="K20" i="164" s="1"/>
  <c r="F20" i="164" s="1"/>
  <c r="K21" i="164"/>
  <c r="E21" i="164"/>
  <c r="E20" i="164" s="1"/>
  <c r="L19" i="164"/>
  <c r="K19" i="164"/>
  <c r="E19" i="164"/>
  <c r="F19" i="164" s="1"/>
  <c r="L18" i="164"/>
  <c r="K18" i="164"/>
  <c r="E18" i="164"/>
  <c r="F18" i="164" s="1"/>
  <c r="L17" i="164"/>
  <c r="K17" i="164"/>
  <c r="F17" i="164"/>
  <c r="E17" i="164"/>
  <c r="L16" i="164"/>
  <c r="K16" i="164"/>
  <c r="E16" i="164"/>
  <c r="F16" i="164" s="1"/>
  <c r="L15" i="164"/>
  <c r="K15" i="164"/>
  <c r="E15" i="164"/>
  <c r="L14" i="164"/>
  <c r="K14" i="164"/>
  <c r="E14" i="164"/>
  <c r="L13" i="164"/>
  <c r="K13" i="164"/>
  <c r="F13" i="164" s="1"/>
  <c r="E13" i="164"/>
  <c r="L11" i="164"/>
  <c r="K11" i="164"/>
  <c r="E11" i="164"/>
  <c r="F11" i="164" s="1"/>
  <c r="L10" i="164"/>
  <c r="K10" i="164"/>
  <c r="E10" i="164"/>
  <c r="F10" i="164" s="1"/>
  <c r="L9" i="164"/>
  <c r="K9" i="164"/>
  <c r="E9" i="164"/>
  <c r="L8" i="164"/>
  <c r="K8" i="164"/>
  <c r="E8" i="164"/>
  <c r="E7" i="164" s="1"/>
  <c r="L7" i="164"/>
  <c r="K7" i="164" s="1"/>
  <c r="F7" i="164" s="1"/>
  <c r="L6" i="164"/>
  <c r="K6" i="164"/>
  <c r="E6" i="164"/>
  <c r="L5" i="164"/>
  <c r="L4" i="164" s="1"/>
  <c r="K4" i="164" s="1"/>
  <c r="F4" i="164" s="1"/>
  <c r="K5" i="164"/>
  <c r="E5" i="164"/>
  <c r="E4" i="164" s="1"/>
  <c r="L3" i="164"/>
  <c r="K3" i="164"/>
  <c r="E3" i="164"/>
  <c r="L2" i="164"/>
  <c r="K2" i="164" s="1"/>
  <c r="F2" i="164" s="1"/>
  <c r="E2" i="164"/>
  <c r="F3" i="164" l="1"/>
  <c r="F71" i="164"/>
  <c r="L12" i="164"/>
  <c r="K12" i="164" s="1"/>
  <c r="F12" i="164" s="1"/>
  <c r="L60" i="164"/>
  <c r="K60" i="164" s="1"/>
  <c r="F60" i="164" s="1"/>
  <c r="F86" i="164"/>
  <c r="F109" i="164"/>
  <c r="F122" i="164"/>
  <c r="E98" i="164"/>
  <c r="L121" i="164"/>
  <c r="K121" i="164" s="1"/>
  <c r="F121" i="164" s="1"/>
  <c r="F145" i="164"/>
  <c r="E38" i="164"/>
  <c r="F75" i="164"/>
  <c r="F87" i="164"/>
  <c r="F123" i="164"/>
  <c r="F134" i="164"/>
  <c r="F14" i="164"/>
  <c r="F15" i="164"/>
  <c r="F63" i="164"/>
  <c r="F100" i="164"/>
  <c r="F111" i="164"/>
  <c r="E121" i="164"/>
  <c r="F146" i="164"/>
  <c r="F78" i="164"/>
  <c r="F126" i="164"/>
  <c r="F90" i="164"/>
  <c r="E138" i="164"/>
  <c r="F31" i="164"/>
  <c r="F92" i="164"/>
  <c r="F104" i="164"/>
  <c r="F115" i="164"/>
  <c r="F139" i="164"/>
  <c r="F150" i="164"/>
  <c r="F28" i="164"/>
  <c r="F114" i="164"/>
  <c r="L138" i="164"/>
  <c r="K138" i="164" s="1"/>
  <c r="F138" i="164" s="1"/>
  <c r="F44" i="164"/>
  <c r="L91" i="164"/>
  <c r="K91" i="164" s="1"/>
  <c r="F91" i="164" s="1"/>
  <c r="F129" i="164"/>
  <c r="F79" i="164"/>
  <c r="F56" i="164"/>
  <c r="F21" i="164"/>
  <c r="F94" i="164"/>
  <c r="F118" i="164"/>
  <c r="F136" i="164"/>
  <c r="F66" i="164"/>
  <c r="F54" i="164"/>
  <c r="F6" i="164"/>
  <c r="F70" i="164"/>
  <c r="E82" i="164"/>
  <c r="F106" i="164"/>
  <c r="F147" i="164"/>
  <c r="F149" i="164"/>
  <c r="F22" i="164"/>
  <c r="F47" i="164"/>
  <c r="L82" i="164"/>
  <c r="K82" i="164" s="1"/>
  <c r="F82" i="164" s="1"/>
  <c r="F153" i="164"/>
  <c r="L98" i="164"/>
  <c r="K98" i="164" s="1"/>
  <c r="F98" i="164" s="1"/>
  <c r="F101" i="164"/>
  <c r="F53" i="164"/>
  <c r="F55" i="164"/>
  <c r="F107" i="164"/>
  <c r="F30" i="164"/>
  <c r="F68" i="164"/>
  <c r="E48" i="164"/>
  <c r="L64" i="164"/>
  <c r="K64" i="164" s="1"/>
  <c r="F64" i="164" s="1"/>
  <c r="F84" i="164"/>
  <c r="F131" i="164"/>
  <c r="F143" i="164"/>
  <c r="F62" i="164"/>
  <c r="E23" i="164"/>
  <c r="E64" i="164"/>
  <c r="F120" i="164"/>
  <c r="F77" i="164"/>
  <c r="F5" i="164"/>
  <c r="E51" i="164"/>
  <c r="F69" i="164"/>
  <c r="E12" i="164"/>
  <c r="F36" i="164"/>
  <c r="E60" i="164"/>
  <c r="F85" i="164"/>
  <c r="F97" i="164"/>
  <c r="F132" i="164"/>
  <c r="F144" i="164"/>
  <c r="F35" i="164"/>
  <c r="F9" i="164"/>
  <c r="F8" i="164"/>
  <c r="F72" i="164"/>
  <c r="F24" i="164"/>
  <c r="L80" i="196"/>
  <c r="K80" i="196"/>
  <c r="E80" i="196"/>
  <c r="L81" i="196"/>
  <c r="K81" i="196"/>
  <c r="E81" i="196"/>
  <c r="L83" i="196"/>
  <c r="K83" i="196"/>
  <c r="E83" i="196"/>
  <c r="L88" i="196"/>
  <c r="K88" i="196"/>
  <c r="E88" i="196"/>
  <c r="L87" i="196"/>
  <c r="K87" i="196"/>
  <c r="E87" i="196"/>
  <c r="L86" i="196"/>
  <c r="K86" i="196"/>
  <c r="E86" i="196"/>
  <c r="L84" i="196"/>
  <c r="K84" i="196"/>
  <c r="E84" i="196"/>
  <c r="L82" i="196"/>
  <c r="K82" i="196"/>
  <c r="E82" i="196"/>
  <c r="L79" i="196"/>
  <c r="K79" i="196"/>
  <c r="E79" i="196"/>
  <c r="L77" i="196"/>
  <c r="K77" i="196"/>
  <c r="E77" i="196"/>
  <c r="L76" i="196"/>
  <c r="K76" i="196"/>
  <c r="E76" i="196"/>
  <c r="L75" i="196"/>
  <c r="K75" i="196"/>
  <c r="E75" i="196"/>
  <c r="L74" i="196"/>
  <c r="K74" i="196"/>
  <c r="E74" i="196"/>
  <c r="L73" i="196"/>
  <c r="K73" i="196"/>
  <c r="E73" i="196"/>
  <c r="L72" i="196"/>
  <c r="K72" i="196"/>
  <c r="E72" i="196"/>
  <c r="L71" i="196"/>
  <c r="K71" i="196"/>
  <c r="E71" i="196"/>
  <c r="F83" i="196" l="1"/>
  <c r="L85" i="196"/>
  <c r="K85" i="196" s="1"/>
  <c r="F85" i="196" s="1"/>
  <c r="E85" i="196"/>
  <c r="F81" i="196"/>
  <c r="F84" i="196"/>
  <c r="F80" i="196"/>
  <c r="L78" i="196"/>
  <c r="K78" i="196" s="1"/>
  <c r="F78" i="196" s="1"/>
  <c r="E70" i="196"/>
  <c r="F86" i="196"/>
  <c r="L70" i="196"/>
  <c r="K70" i="196" s="1"/>
  <c r="F70" i="196" s="1"/>
  <c r="F82" i="196"/>
  <c r="F74" i="196"/>
  <c r="E78" i="196"/>
  <c r="F87" i="196"/>
  <c r="F79" i="196"/>
  <c r="F88" i="196"/>
  <c r="F73" i="196"/>
  <c r="F72" i="196"/>
  <c r="F75" i="196"/>
  <c r="F76" i="196"/>
  <c r="F77" i="196"/>
  <c r="F71" i="196"/>
  <c r="L251" i="200" l="1"/>
  <c r="K251" i="200"/>
  <c r="E251" i="200"/>
  <c r="F251" i="200" s="1"/>
  <c r="E78" i="195" l="1"/>
  <c r="K78" i="195"/>
  <c r="F78" i="195" s="1"/>
  <c r="L78" i="195"/>
  <c r="L95" i="199" l="1"/>
  <c r="K95" i="199"/>
  <c r="E95" i="199"/>
  <c r="L94" i="199"/>
  <c r="K94" i="199"/>
  <c r="E94" i="199"/>
  <c r="L93" i="199"/>
  <c r="K93" i="199"/>
  <c r="E93" i="199"/>
  <c r="F93" i="199" s="1"/>
  <c r="L92" i="199"/>
  <c r="K92" i="199"/>
  <c r="E92" i="199"/>
  <c r="F92" i="199" s="1"/>
  <c r="L91" i="199"/>
  <c r="K91" i="199"/>
  <c r="E91" i="199"/>
  <c r="F91" i="199" s="1"/>
  <c r="L90" i="199"/>
  <c r="K90" i="199"/>
  <c r="E90" i="199"/>
  <c r="L102" i="199"/>
  <c r="K102" i="199"/>
  <c r="E102" i="199"/>
  <c r="F102" i="199" s="1"/>
  <c r="L101" i="199"/>
  <c r="K101" i="199"/>
  <c r="E101" i="199"/>
  <c r="L100" i="199"/>
  <c r="K100" i="199"/>
  <c r="E100" i="199"/>
  <c r="F100" i="199" s="1"/>
  <c r="L99" i="199"/>
  <c r="K99" i="199"/>
  <c r="E99" i="199"/>
  <c r="F99" i="199" s="1"/>
  <c r="L98" i="199"/>
  <c r="K98" i="199"/>
  <c r="E98" i="199"/>
  <c r="L97" i="199"/>
  <c r="K97" i="199"/>
  <c r="E97" i="199"/>
  <c r="F97" i="199" s="1"/>
  <c r="L96" i="199"/>
  <c r="K96" i="199"/>
  <c r="E96" i="199"/>
  <c r="F96" i="199" s="1"/>
  <c r="L89" i="199"/>
  <c r="K89" i="199"/>
  <c r="E89" i="199"/>
  <c r="L105" i="199"/>
  <c r="K105" i="199"/>
  <c r="E105" i="199"/>
  <c r="F105" i="199" s="1"/>
  <c r="L104" i="199"/>
  <c r="K104" i="199"/>
  <c r="E104" i="199"/>
  <c r="F104" i="199" s="1"/>
  <c r="L106" i="199"/>
  <c r="K106" i="199"/>
  <c r="E106" i="199"/>
  <c r="F90" i="199" l="1"/>
  <c r="F106" i="199"/>
  <c r="F94" i="199"/>
  <c r="F101" i="199"/>
  <c r="F95" i="199"/>
  <c r="F98" i="199"/>
  <c r="F89" i="199"/>
  <c r="L510" i="200"/>
  <c r="K510" i="200"/>
  <c r="F510" i="200"/>
  <c r="E510" i="200"/>
  <c r="L509" i="200"/>
  <c r="K509" i="200"/>
  <c r="F509" i="200"/>
  <c r="E509" i="200"/>
  <c r="L508" i="200"/>
  <c r="K508" i="200"/>
  <c r="F508" i="200"/>
  <c r="E508" i="200"/>
  <c r="L507" i="200"/>
  <c r="K507" i="200"/>
  <c r="F507" i="200"/>
  <c r="E507" i="200"/>
  <c r="L506" i="200"/>
  <c r="K506" i="200"/>
  <c r="F506" i="200"/>
  <c r="E506" i="200"/>
  <c r="L505" i="200"/>
  <c r="K505" i="200"/>
  <c r="F505" i="200"/>
  <c r="E505" i="200"/>
  <c r="L504" i="200"/>
  <c r="K504" i="200"/>
  <c r="F504" i="200"/>
  <c r="E504" i="200"/>
  <c r="L503" i="200"/>
  <c r="K503" i="200"/>
  <c r="F503" i="200"/>
  <c r="E503" i="200"/>
  <c r="L502" i="200"/>
  <c r="K502" i="200"/>
  <c r="F502" i="200"/>
  <c r="E502" i="200"/>
  <c r="L501" i="200"/>
  <c r="K501" i="200"/>
  <c r="F501" i="200"/>
  <c r="E501" i="200"/>
  <c r="L500" i="200"/>
  <c r="K500" i="200"/>
  <c r="F500" i="200"/>
  <c r="E500" i="200"/>
  <c r="L499" i="200"/>
  <c r="K499" i="200"/>
  <c r="F499" i="200"/>
  <c r="E499" i="200"/>
  <c r="L498" i="200"/>
  <c r="K498" i="200"/>
  <c r="F498" i="200"/>
  <c r="E498" i="200"/>
  <c r="L497" i="200"/>
  <c r="K497" i="200"/>
  <c r="F497" i="200"/>
  <c r="E497" i="200"/>
  <c r="L496" i="200"/>
  <c r="K496" i="200"/>
  <c r="F496" i="200"/>
  <c r="E496" i="200"/>
  <c r="L495" i="200"/>
  <c r="K495" i="200"/>
  <c r="F495" i="200"/>
  <c r="E495" i="200"/>
  <c r="L494" i="200"/>
  <c r="K494" i="200"/>
  <c r="F494" i="200"/>
  <c r="E494" i="200"/>
  <c r="L493" i="200"/>
  <c r="K493" i="200"/>
  <c r="F493" i="200"/>
  <c r="E493" i="200"/>
  <c r="L492" i="200"/>
  <c r="K492" i="200"/>
  <c r="F492" i="200"/>
  <c r="E492" i="200"/>
  <c r="L491" i="200"/>
  <c r="K491" i="200"/>
  <c r="F491" i="200"/>
  <c r="E491" i="200"/>
  <c r="L490" i="200"/>
  <c r="K490" i="200"/>
  <c r="F490" i="200"/>
  <c r="E490" i="200"/>
  <c r="L489" i="200"/>
  <c r="K489" i="200"/>
  <c r="F489" i="200"/>
  <c r="E489" i="200"/>
  <c r="L488" i="200"/>
  <c r="K488" i="200"/>
  <c r="F488" i="200"/>
  <c r="E488" i="200"/>
  <c r="L487" i="200"/>
  <c r="K487" i="200"/>
  <c r="F487" i="200"/>
  <c r="E487" i="200"/>
  <c r="L486" i="200"/>
  <c r="K486" i="200"/>
  <c r="F486" i="200"/>
  <c r="E486" i="200"/>
  <c r="L485" i="200"/>
  <c r="K485" i="200"/>
  <c r="F485" i="200"/>
  <c r="E485" i="200"/>
  <c r="L484" i="200"/>
  <c r="K484" i="200"/>
  <c r="F484" i="200"/>
  <c r="E484" i="200"/>
  <c r="L483" i="200"/>
  <c r="K483" i="200"/>
  <c r="F483" i="200"/>
  <c r="E483" i="200"/>
  <c r="L482" i="200"/>
  <c r="K482" i="200"/>
  <c r="F482" i="200"/>
  <c r="E482" i="200"/>
  <c r="L481" i="200"/>
  <c r="K481" i="200"/>
  <c r="F481" i="200"/>
  <c r="E481" i="200"/>
  <c r="L480" i="200"/>
  <c r="K480" i="200"/>
  <c r="F480" i="200"/>
  <c r="E480" i="200"/>
  <c r="L479" i="200"/>
  <c r="K479" i="200"/>
  <c r="F479" i="200"/>
  <c r="E479" i="200"/>
  <c r="L478" i="200"/>
  <c r="K478" i="200"/>
  <c r="F478" i="200"/>
  <c r="E478" i="200"/>
  <c r="L477" i="200"/>
  <c r="K477" i="200"/>
  <c r="F477" i="200"/>
  <c r="E477" i="200"/>
  <c r="L476" i="200"/>
  <c r="K476" i="200"/>
  <c r="F476" i="200"/>
  <c r="E476" i="200"/>
  <c r="L475" i="200"/>
  <c r="K475" i="200"/>
  <c r="F475" i="200"/>
  <c r="E475" i="200"/>
  <c r="L474" i="200"/>
  <c r="K474" i="200"/>
  <c r="F474" i="200"/>
  <c r="E474" i="200"/>
  <c r="L473" i="200"/>
  <c r="K473" i="200"/>
  <c r="F473" i="200"/>
  <c r="E473" i="200"/>
  <c r="L472" i="200"/>
  <c r="K472" i="200"/>
  <c r="F472" i="200"/>
  <c r="E472" i="200"/>
  <c r="L471" i="200"/>
  <c r="K471" i="200"/>
  <c r="F471" i="200"/>
  <c r="E471" i="200"/>
  <c r="L470" i="200"/>
  <c r="K470" i="200"/>
  <c r="F470" i="200"/>
  <c r="E470" i="200"/>
  <c r="L469" i="200"/>
  <c r="K469" i="200"/>
  <c r="F469" i="200"/>
  <c r="E469" i="200"/>
  <c r="L468" i="200"/>
  <c r="K468" i="200"/>
  <c r="F468" i="200"/>
  <c r="E468" i="200"/>
  <c r="L467" i="200"/>
  <c r="K467" i="200"/>
  <c r="F467" i="200"/>
  <c r="E467" i="200"/>
  <c r="L466" i="200"/>
  <c r="K466" i="200"/>
  <c r="F466" i="200"/>
  <c r="E466" i="200"/>
  <c r="L465" i="200"/>
  <c r="K465" i="200"/>
  <c r="F465" i="200"/>
  <c r="E465" i="200"/>
  <c r="L464" i="200"/>
  <c r="K464" i="200"/>
  <c r="F464" i="200"/>
  <c r="E464" i="200"/>
  <c r="L463" i="200"/>
  <c r="K463" i="200"/>
  <c r="F463" i="200"/>
  <c r="E463" i="200"/>
  <c r="L462" i="200"/>
  <c r="K462" i="200"/>
  <c r="F462" i="200"/>
  <c r="E462" i="200"/>
  <c r="L461" i="200"/>
  <c r="K461" i="200"/>
  <c r="F461" i="200"/>
  <c r="E461" i="200"/>
  <c r="L460" i="200"/>
  <c r="K460" i="200"/>
  <c r="F460" i="200"/>
  <c r="E460" i="200"/>
  <c r="L459" i="200"/>
  <c r="K459" i="200"/>
  <c r="F459" i="200"/>
  <c r="E459" i="200"/>
  <c r="L458" i="200"/>
  <c r="K458" i="200"/>
  <c r="F458" i="200"/>
  <c r="E458" i="200"/>
  <c r="L457" i="200"/>
  <c r="K457" i="200"/>
  <c r="F457" i="200"/>
  <c r="E457" i="200"/>
  <c r="L456" i="200"/>
  <c r="K456" i="200"/>
  <c r="F456" i="200"/>
  <c r="E456" i="200"/>
  <c r="L455" i="200"/>
  <c r="K455" i="200"/>
  <c r="F455" i="200"/>
  <c r="E455" i="200"/>
  <c r="L454" i="200"/>
  <c r="K454" i="200"/>
  <c r="F454" i="200"/>
  <c r="E454" i="200"/>
  <c r="L453" i="200"/>
  <c r="K453" i="200"/>
  <c r="F453" i="200"/>
  <c r="E453" i="200"/>
  <c r="L452" i="200"/>
  <c r="K452" i="200"/>
  <c r="F452" i="200"/>
  <c r="E452" i="200"/>
  <c r="L451" i="200"/>
  <c r="K451" i="200"/>
  <c r="F451" i="200"/>
  <c r="E451" i="200"/>
  <c r="L450" i="200"/>
  <c r="K450" i="200"/>
  <c r="F450" i="200"/>
  <c r="E450" i="200"/>
  <c r="L449" i="200"/>
  <c r="K449" i="200"/>
  <c r="F449" i="200"/>
  <c r="E449" i="200"/>
  <c r="L448" i="200"/>
  <c r="K448" i="200"/>
  <c r="F448" i="200"/>
  <c r="E448" i="200"/>
  <c r="L447" i="200"/>
  <c r="K447" i="200"/>
  <c r="F447" i="200"/>
  <c r="E447" i="200"/>
  <c r="L446" i="200"/>
  <c r="K446" i="200"/>
  <c r="F446" i="200"/>
  <c r="E446" i="200"/>
  <c r="L445" i="200"/>
  <c r="K445" i="200"/>
  <c r="F445" i="200"/>
  <c r="E445" i="200"/>
  <c r="L444" i="200"/>
  <c r="K444" i="200"/>
  <c r="F444" i="200"/>
  <c r="E444" i="200"/>
  <c r="L443" i="200"/>
  <c r="K443" i="200"/>
  <c r="F443" i="200"/>
  <c r="E443" i="200"/>
  <c r="L442" i="200"/>
  <c r="K442" i="200"/>
  <c r="F442" i="200"/>
  <c r="E442" i="200"/>
  <c r="L441" i="200"/>
  <c r="K441" i="200"/>
  <c r="F441" i="200"/>
  <c r="E441" i="200"/>
  <c r="L440" i="200"/>
  <c r="K440" i="200"/>
  <c r="F440" i="200"/>
  <c r="E440" i="200"/>
  <c r="L439" i="200"/>
  <c r="K439" i="200"/>
  <c r="F439" i="200"/>
  <c r="E439" i="200"/>
  <c r="L438" i="200"/>
  <c r="K438" i="200"/>
  <c r="F438" i="200"/>
  <c r="E438" i="200"/>
  <c r="L437" i="200"/>
  <c r="K437" i="200"/>
  <c r="F437" i="200"/>
  <c r="E437" i="200"/>
  <c r="L436" i="200"/>
  <c r="K436" i="200"/>
  <c r="F436" i="200"/>
  <c r="E436" i="200"/>
  <c r="L435" i="200"/>
  <c r="K435" i="200"/>
  <c r="F435" i="200"/>
  <c r="E435" i="200"/>
  <c r="L434" i="200"/>
  <c r="K434" i="200"/>
  <c r="F434" i="200"/>
  <c r="E434" i="200"/>
  <c r="L433" i="200"/>
  <c r="K433" i="200"/>
  <c r="F433" i="200"/>
  <c r="E433" i="200"/>
  <c r="L432" i="200"/>
  <c r="K432" i="200"/>
  <c r="F432" i="200"/>
  <c r="E432" i="200"/>
  <c r="L431" i="200"/>
  <c r="K431" i="200"/>
  <c r="F431" i="200"/>
  <c r="E431" i="200"/>
  <c r="L430" i="200"/>
  <c r="K430" i="200"/>
  <c r="F430" i="200"/>
  <c r="E430" i="200"/>
  <c r="L429" i="200"/>
  <c r="K429" i="200"/>
  <c r="F429" i="200"/>
  <c r="E429" i="200"/>
  <c r="L428" i="200"/>
  <c r="K428" i="200"/>
  <c r="F428" i="200"/>
  <c r="E428" i="200"/>
  <c r="L427" i="200"/>
  <c r="K427" i="200"/>
  <c r="F427" i="200"/>
  <c r="E427" i="200"/>
  <c r="L426" i="200"/>
  <c r="K426" i="200"/>
  <c r="F426" i="200"/>
  <c r="E426" i="200"/>
  <c r="L425" i="200"/>
  <c r="K425" i="200"/>
  <c r="F425" i="200"/>
  <c r="E425" i="200"/>
  <c r="L424" i="200"/>
  <c r="K424" i="200"/>
  <c r="F424" i="200"/>
  <c r="E424" i="200"/>
  <c r="L423" i="200"/>
  <c r="K423" i="200"/>
  <c r="F423" i="200"/>
  <c r="E423" i="200"/>
  <c r="L422" i="200"/>
  <c r="K422" i="200"/>
  <c r="F422" i="200"/>
  <c r="E422" i="200"/>
  <c r="L421" i="200"/>
  <c r="K421" i="200"/>
  <c r="F421" i="200"/>
  <c r="E421" i="200"/>
  <c r="L420" i="200"/>
  <c r="K420" i="200"/>
  <c r="F420" i="200"/>
  <c r="E420" i="200"/>
  <c r="L419" i="200"/>
  <c r="K419" i="200"/>
  <c r="F419" i="200"/>
  <c r="E419" i="200"/>
  <c r="L418" i="200"/>
  <c r="K418" i="200"/>
  <c r="F418" i="200"/>
  <c r="E418" i="200"/>
  <c r="L417" i="200"/>
  <c r="K417" i="200"/>
  <c r="F417" i="200"/>
  <c r="E417" i="200"/>
  <c r="L416" i="200"/>
  <c r="K416" i="200"/>
  <c r="F416" i="200"/>
  <c r="E416" i="200"/>
  <c r="L415" i="200"/>
  <c r="K415" i="200"/>
  <c r="F415" i="200"/>
  <c r="E415" i="200"/>
  <c r="L414" i="200"/>
  <c r="K414" i="200"/>
  <c r="F414" i="200"/>
  <c r="E414" i="200"/>
  <c r="L413" i="200"/>
  <c r="K413" i="200"/>
  <c r="F413" i="200"/>
  <c r="E413" i="200"/>
  <c r="L412" i="200"/>
  <c r="K412" i="200"/>
  <c r="F412" i="200"/>
  <c r="E412" i="200"/>
  <c r="L411" i="200"/>
  <c r="K411" i="200"/>
  <c r="F411" i="200"/>
  <c r="E411" i="200"/>
  <c r="L410" i="200"/>
  <c r="K410" i="200"/>
  <c r="F410" i="200"/>
  <c r="E410" i="200"/>
  <c r="L409" i="200"/>
  <c r="K409" i="200"/>
  <c r="F409" i="200"/>
  <c r="E409" i="200"/>
  <c r="L408" i="200"/>
  <c r="K408" i="200"/>
  <c r="F408" i="200"/>
  <c r="E408" i="200"/>
  <c r="L407" i="200"/>
  <c r="K407" i="200"/>
  <c r="F407" i="200"/>
  <c r="E407" i="200"/>
  <c r="L406" i="200"/>
  <c r="K406" i="200"/>
  <c r="F406" i="200"/>
  <c r="E406" i="200"/>
  <c r="L405" i="200"/>
  <c r="K405" i="200"/>
  <c r="F405" i="200"/>
  <c r="E405" i="200"/>
  <c r="L404" i="200"/>
  <c r="K404" i="200"/>
  <c r="F404" i="200"/>
  <c r="E404" i="200"/>
  <c r="L403" i="200"/>
  <c r="K403" i="200"/>
  <c r="F403" i="200"/>
  <c r="E403" i="200"/>
  <c r="L402" i="200"/>
  <c r="K402" i="200"/>
  <c r="F402" i="200"/>
  <c r="E402" i="200"/>
  <c r="L401" i="200"/>
  <c r="K401" i="200"/>
  <c r="F401" i="200"/>
  <c r="E401" i="200"/>
  <c r="L400" i="200"/>
  <c r="K400" i="200"/>
  <c r="F400" i="200"/>
  <c r="E400" i="200"/>
  <c r="L399" i="200"/>
  <c r="K399" i="200"/>
  <c r="F399" i="200"/>
  <c r="E399" i="200"/>
  <c r="L398" i="200"/>
  <c r="K398" i="200"/>
  <c r="F398" i="200"/>
  <c r="E398" i="200"/>
  <c r="L397" i="200"/>
  <c r="K397" i="200"/>
  <c r="F397" i="200"/>
  <c r="E397" i="200"/>
  <c r="L396" i="200"/>
  <c r="K396" i="200"/>
  <c r="F396" i="200"/>
  <c r="E396" i="200"/>
  <c r="L395" i="200"/>
  <c r="K395" i="200"/>
  <c r="F395" i="200"/>
  <c r="E395" i="200"/>
  <c r="L394" i="200"/>
  <c r="K394" i="200"/>
  <c r="F394" i="200"/>
  <c r="E394" i="200"/>
  <c r="L393" i="200"/>
  <c r="K393" i="200"/>
  <c r="F393" i="200"/>
  <c r="E393" i="200"/>
  <c r="L392" i="200"/>
  <c r="K392" i="200"/>
  <c r="F392" i="200"/>
  <c r="E392" i="200"/>
  <c r="L391" i="200"/>
  <c r="K391" i="200"/>
  <c r="F391" i="200"/>
  <c r="E391" i="200"/>
  <c r="L390" i="200"/>
  <c r="K390" i="200"/>
  <c r="F390" i="200"/>
  <c r="E390" i="200"/>
  <c r="L389" i="200"/>
  <c r="K389" i="200"/>
  <c r="F389" i="200"/>
  <c r="E389" i="200"/>
  <c r="L388" i="200"/>
  <c r="K388" i="200"/>
  <c r="F388" i="200"/>
  <c r="E388" i="200"/>
  <c r="L387" i="200"/>
  <c r="K387" i="200"/>
  <c r="F387" i="200"/>
  <c r="E387" i="200"/>
  <c r="L386" i="200"/>
  <c r="K386" i="200"/>
  <c r="F386" i="200"/>
  <c r="E386" i="200"/>
  <c r="L385" i="200"/>
  <c r="K385" i="200"/>
  <c r="F385" i="200"/>
  <c r="E385" i="200"/>
  <c r="L384" i="200"/>
  <c r="K384" i="200"/>
  <c r="F384" i="200"/>
  <c r="E384" i="200"/>
  <c r="L383" i="200"/>
  <c r="K383" i="200"/>
  <c r="F383" i="200"/>
  <c r="E383" i="200"/>
  <c r="L382" i="200"/>
  <c r="K382" i="200"/>
  <c r="F382" i="200"/>
  <c r="E382" i="200"/>
  <c r="L381" i="200"/>
  <c r="K381" i="200"/>
  <c r="F381" i="200"/>
  <c r="E381" i="200"/>
  <c r="L380" i="200"/>
  <c r="K380" i="200"/>
  <c r="F380" i="200"/>
  <c r="E380" i="200"/>
  <c r="L379" i="200"/>
  <c r="K379" i="200"/>
  <c r="F379" i="200"/>
  <c r="E379" i="200"/>
  <c r="L378" i="200"/>
  <c r="K378" i="200"/>
  <c r="F378" i="200"/>
  <c r="E378" i="200"/>
  <c r="L377" i="200"/>
  <c r="K377" i="200"/>
  <c r="F377" i="200"/>
  <c r="E377" i="200"/>
  <c r="L376" i="200"/>
  <c r="K376" i="200"/>
  <c r="F376" i="200"/>
  <c r="E376" i="200"/>
  <c r="L375" i="200"/>
  <c r="K375" i="200"/>
  <c r="F375" i="200"/>
  <c r="E375" i="200"/>
  <c r="L374" i="200"/>
  <c r="K374" i="200"/>
  <c r="F374" i="200"/>
  <c r="E374" i="200"/>
  <c r="L373" i="200"/>
  <c r="K373" i="200"/>
  <c r="F373" i="200"/>
  <c r="E373" i="200"/>
  <c r="L372" i="200"/>
  <c r="K372" i="200"/>
  <c r="F372" i="200"/>
  <c r="E372" i="200"/>
  <c r="L371" i="200"/>
  <c r="K371" i="200"/>
  <c r="F371" i="200"/>
  <c r="E371" i="200"/>
  <c r="L370" i="200"/>
  <c r="K370" i="200"/>
  <c r="F370" i="200"/>
  <c r="E370" i="200"/>
  <c r="L369" i="200"/>
  <c r="K369" i="200"/>
  <c r="F369" i="200"/>
  <c r="E369" i="200"/>
  <c r="L368" i="200"/>
  <c r="K368" i="200"/>
  <c r="F368" i="200"/>
  <c r="E368" i="200"/>
  <c r="L367" i="200"/>
  <c r="K367" i="200"/>
  <c r="F367" i="200"/>
  <c r="E367" i="200"/>
  <c r="L366" i="200"/>
  <c r="K366" i="200"/>
  <c r="F366" i="200"/>
  <c r="E366" i="200"/>
  <c r="L365" i="200"/>
  <c r="K365" i="200"/>
  <c r="F365" i="200"/>
  <c r="E365" i="200"/>
  <c r="L364" i="200"/>
  <c r="K364" i="200"/>
  <c r="F364" i="200"/>
  <c r="E364" i="200"/>
  <c r="L363" i="200"/>
  <c r="K363" i="200"/>
  <c r="F363" i="200"/>
  <c r="E363" i="200"/>
  <c r="L362" i="200"/>
  <c r="K362" i="200"/>
  <c r="F362" i="200"/>
  <c r="E362" i="200"/>
  <c r="L361" i="200"/>
  <c r="K361" i="200"/>
  <c r="F361" i="200"/>
  <c r="E361" i="200"/>
  <c r="L360" i="200"/>
  <c r="K360" i="200"/>
  <c r="F360" i="200"/>
  <c r="E360" i="200"/>
  <c r="L359" i="200"/>
  <c r="K359" i="200"/>
  <c r="F359" i="200"/>
  <c r="E359" i="200"/>
  <c r="L358" i="200"/>
  <c r="K358" i="200"/>
  <c r="F358" i="200"/>
  <c r="E358" i="200"/>
  <c r="L357" i="200"/>
  <c r="K357" i="200"/>
  <c r="F357" i="200"/>
  <c r="E357" i="200"/>
  <c r="L356" i="200"/>
  <c r="K356" i="200"/>
  <c r="F356" i="200"/>
  <c r="E356" i="200"/>
  <c r="L355" i="200"/>
  <c r="K355" i="200"/>
  <c r="F355" i="200"/>
  <c r="E355" i="200"/>
  <c r="L354" i="200"/>
  <c r="K354" i="200"/>
  <c r="F354" i="200"/>
  <c r="E354" i="200"/>
  <c r="L353" i="200"/>
  <c r="K353" i="200"/>
  <c r="F353" i="200"/>
  <c r="E353" i="200"/>
  <c r="L352" i="200"/>
  <c r="K352" i="200"/>
  <c r="F352" i="200"/>
  <c r="E352" i="200"/>
  <c r="L351" i="200"/>
  <c r="K351" i="200"/>
  <c r="F351" i="200"/>
  <c r="E351" i="200"/>
  <c r="L350" i="200"/>
  <c r="K350" i="200"/>
  <c r="F350" i="200"/>
  <c r="E350" i="200"/>
  <c r="L349" i="200"/>
  <c r="K349" i="200"/>
  <c r="F349" i="200"/>
  <c r="E349" i="200"/>
  <c r="L348" i="200"/>
  <c r="K348" i="200"/>
  <c r="F348" i="200"/>
  <c r="E348" i="200"/>
  <c r="L347" i="200"/>
  <c r="K347" i="200"/>
  <c r="F347" i="200"/>
  <c r="E347" i="200"/>
  <c r="L346" i="200"/>
  <c r="K346" i="200"/>
  <c r="F346" i="200"/>
  <c r="E346" i="200"/>
  <c r="L345" i="200"/>
  <c r="K345" i="200"/>
  <c r="F345" i="200"/>
  <c r="E345" i="200"/>
  <c r="L344" i="200"/>
  <c r="K344" i="200"/>
  <c r="F344" i="200"/>
  <c r="E344" i="200"/>
  <c r="L343" i="200"/>
  <c r="K343" i="200"/>
  <c r="F343" i="200"/>
  <c r="E343" i="200"/>
  <c r="L342" i="200"/>
  <c r="K342" i="200"/>
  <c r="F342" i="200"/>
  <c r="E342" i="200"/>
  <c r="L341" i="200"/>
  <c r="K341" i="200"/>
  <c r="F341" i="200"/>
  <c r="E341" i="200"/>
  <c r="L340" i="200"/>
  <c r="K340" i="200"/>
  <c r="F340" i="200"/>
  <c r="E340" i="200"/>
  <c r="L339" i="200"/>
  <c r="K339" i="200"/>
  <c r="F339" i="200"/>
  <c r="E339" i="200"/>
  <c r="L338" i="200"/>
  <c r="K338" i="200"/>
  <c r="F338" i="200"/>
  <c r="E338" i="200"/>
  <c r="L337" i="200"/>
  <c r="K337" i="200"/>
  <c r="F337" i="200"/>
  <c r="E337" i="200"/>
  <c r="L336" i="200"/>
  <c r="K336" i="200"/>
  <c r="F336" i="200"/>
  <c r="E336" i="200"/>
  <c r="L335" i="200"/>
  <c r="K335" i="200"/>
  <c r="F335" i="200"/>
  <c r="E335" i="200"/>
  <c r="L334" i="200"/>
  <c r="K334" i="200"/>
  <c r="F334" i="200"/>
  <c r="E334" i="200"/>
  <c r="L333" i="200"/>
  <c r="K333" i="200"/>
  <c r="F333" i="200"/>
  <c r="E333" i="200"/>
  <c r="L332" i="200"/>
  <c r="K332" i="200"/>
  <c r="F332" i="200"/>
  <c r="E332" i="200"/>
  <c r="L331" i="200"/>
  <c r="K331" i="200"/>
  <c r="F331" i="200"/>
  <c r="E331" i="200"/>
  <c r="L330" i="200"/>
  <c r="K330" i="200"/>
  <c r="F330" i="200"/>
  <c r="E330" i="200"/>
  <c r="L329" i="200"/>
  <c r="K329" i="200"/>
  <c r="F329" i="200"/>
  <c r="E329" i="200"/>
  <c r="L328" i="200"/>
  <c r="K328" i="200"/>
  <c r="F328" i="200"/>
  <c r="E328" i="200"/>
  <c r="L327" i="200"/>
  <c r="K327" i="200"/>
  <c r="F327" i="200"/>
  <c r="E327" i="200"/>
  <c r="L326" i="200"/>
  <c r="K326" i="200"/>
  <c r="F326" i="200"/>
  <c r="E326" i="200"/>
  <c r="L325" i="200"/>
  <c r="K325" i="200"/>
  <c r="F325" i="200"/>
  <c r="E325" i="200"/>
  <c r="L324" i="200"/>
  <c r="K324" i="200"/>
  <c r="F324" i="200"/>
  <c r="E324" i="200"/>
  <c r="L323" i="200"/>
  <c r="K323" i="200"/>
  <c r="F323" i="200"/>
  <c r="E323" i="200"/>
  <c r="L322" i="200"/>
  <c r="K322" i="200"/>
  <c r="F322" i="200"/>
  <c r="E322" i="200"/>
  <c r="L321" i="200"/>
  <c r="K321" i="200"/>
  <c r="F321" i="200"/>
  <c r="E321" i="200"/>
  <c r="L320" i="200"/>
  <c r="K320" i="200"/>
  <c r="F320" i="200"/>
  <c r="E320" i="200"/>
  <c r="L319" i="200"/>
  <c r="K319" i="200"/>
  <c r="F319" i="200"/>
  <c r="E319" i="200"/>
  <c r="L318" i="200"/>
  <c r="K318" i="200"/>
  <c r="F318" i="200"/>
  <c r="E318" i="200"/>
  <c r="L317" i="200"/>
  <c r="K317" i="200"/>
  <c r="F317" i="200"/>
  <c r="E317" i="200"/>
  <c r="L316" i="200"/>
  <c r="K316" i="200"/>
  <c r="F316" i="200"/>
  <c r="E316" i="200"/>
  <c r="L315" i="200"/>
  <c r="K315" i="200"/>
  <c r="F315" i="200"/>
  <c r="E315" i="200"/>
  <c r="L314" i="200"/>
  <c r="K314" i="200"/>
  <c r="F314" i="200"/>
  <c r="E314" i="200"/>
  <c r="L313" i="200"/>
  <c r="K313" i="200"/>
  <c r="F313" i="200"/>
  <c r="E313" i="200"/>
  <c r="L312" i="200"/>
  <c r="K312" i="200"/>
  <c r="F312" i="200"/>
  <c r="E312" i="200"/>
  <c r="L311" i="200"/>
  <c r="K311" i="200"/>
  <c r="F311" i="200"/>
  <c r="E311" i="200"/>
  <c r="L310" i="200"/>
  <c r="K310" i="200"/>
  <c r="F310" i="200"/>
  <c r="E310" i="200"/>
  <c r="L309" i="200"/>
  <c r="K309" i="200"/>
  <c r="F309" i="200"/>
  <c r="E309" i="200"/>
  <c r="L308" i="200"/>
  <c r="K308" i="200"/>
  <c r="F308" i="200"/>
  <c r="E308" i="200"/>
  <c r="L307" i="200"/>
  <c r="K307" i="200"/>
  <c r="F307" i="200"/>
  <c r="E307" i="200"/>
  <c r="L306" i="200"/>
  <c r="K306" i="200"/>
  <c r="F306" i="200"/>
  <c r="E306" i="200"/>
  <c r="L305" i="200"/>
  <c r="K305" i="200"/>
  <c r="F305" i="200"/>
  <c r="E305" i="200"/>
  <c r="L304" i="200"/>
  <c r="K304" i="200"/>
  <c r="F304" i="200"/>
  <c r="E304" i="200"/>
  <c r="L303" i="200"/>
  <c r="K303" i="200"/>
  <c r="F303" i="200"/>
  <c r="E303" i="200"/>
  <c r="L302" i="200"/>
  <c r="K302" i="200"/>
  <c r="F302" i="200"/>
  <c r="E302" i="200"/>
  <c r="L301" i="200"/>
  <c r="K301" i="200"/>
  <c r="F301" i="200"/>
  <c r="E301" i="200"/>
  <c r="L300" i="200"/>
  <c r="K300" i="200"/>
  <c r="F300" i="200"/>
  <c r="E300" i="200"/>
  <c r="L299" i="200"/>
  <c r="K299" i="200"/>
  <c r="F299" i="200"/>
  <c r="E299" i="200"/>
  <c r="L298" i="200"/>
  <c r="K298" i="200"/>
  <c r="F298" i="200"/>
  <c r="E298" i="200"/>
  <c r="L297" i="200"/>
  <c r="K297" i="200"/>
  <c r="F297" i="200"/>
  <c r="E297" i="200"/>
  <c r="L296" i="200"/>
  <c r="K296" i="200"/>
  <c r="F296" i="200"/>
  <c r="E296" i="200"/>
  <c r="L295" i="200"/>
  <c r="K295" i="200"/>
  <c r="F295" i="200"/>
  <c r="E295" i="200"/>
  <c r="L294" i="200"/>
  <c r="K294" i="200"/>
  <c r="F294" i="200"/>
  <c r="E294" i="200"/>
  <c r="L293" i="200"/>
  <c r="K293" i="200"/>
  <c r="F293" i="200"/>
  <c r="E293" i="200"/>
  <c r="L292" i="200"/>
  <c r="K292" i="200"/>
  <c r="F292" i="200"/>
  <c r="E292" i="200"/>
  <c r="L291" i="200"/>
  <c r="K291" i="200"/>
  <c r="F291" i="200"/>
  <c r="E291" i="200"/>
  <c r="L290" i="200"/>
  <c r="K290" i="200"/>
  <c r="F290" i="200"/>
  <c r="E290" i="200"/>
  <c r="L289" i="200"/>
  <c r="K289" i="200"/>
  <c r="F289" i="200"/>
  <c r="E289" i="200"/>
  <c r="L288" i="200"/>
  <c r="K288" i="200"/>
  <c r="F288" i="200"/>
  <c r="E288" i="200"/>
  <c r="L287" i="200"/>
  <c r="K287" i="200"/>
  <c r="F287" i="200"/>
  <c r="E287" i="200"/>
  <c r="L286" i="200"/>
  <c r="K286" i="200"/>
  <c r="F286" i="200"/>
  <c r="E286" i="200"/>
  <c r="L285" i="200"/>
  <c r="K285" i="200"/>
  <c r="F285" i="200"/>
  <c r="E285" i="200"/>
  <c r="L284" i="200"/>
  <c r="K284" i="200"/>
  <c r="F284" i="200"/>
  <c r="E284" i="200"/>
  <c r="L283" i="200"/>
  <c r="K283" i="200"/>
  <c r="F283" i="200"/>
  <c r="E283" i="200"/>
  <c r="L282" i="200"/>
  <c r="K282" i="200"/>
  <c r="F282" i="200"/>
  <c r="E282" i="200"/>
  <c r="L281" i="200"/>
  <c r="K281" i="200"/>
  <c r="F281" i="200"/>
  <c r="E281" i="200"/>
  <c r="L280" i="200"/>
  <c r="K280" i="200"/>
  <c r="F280" i="200"/>
  <c r="E280" i="200"/>
  <c r="L279" i="200"/>
  <c r="K279" i="200"/>
  <c r="F279" i="200"/>
  <c r="E279" i="200"/>
  <c r="L278" i="200"/>
  <c r="K278" i="200"/>
  <c r="F278" i="200"/>
  <c r="E278" i="200"/>
  <c r="L277" i="200"/>
  <c r="K277" i="200"/>
  <c r="F277" i="200"/>
  <c r="E277" i="200"/>
  <c r="L276" i="200"/>
  <c r="K276" i="200"/>
  <c r="F276" i="200"/>
  <c r="E276" i="200"/>
  <c r="L275" i="200"/>
  <c r="K275" i="200"/>
  <c r="F275" i="200"/>
  <c r="E275" i="200"/>
  <c r="L274" i="200"/>
  <c r="K274" i="200"/>
  <c r="F274" i="200"/>
  <c r="E274" i="200"/>
  <c r="L273" i="200"/>
  <c r="K273" i="200"/>
  <c r="F273" i="200"/>
  <c r="E273" i="200"/>
  <c r="L272" i="200"/>
  <c r="K272" i="200"/>
  <c r="F272" i="200"/>
  <c r="E272" i="200"/>
  <c r="L271" i="200"/>
  <c r="K271" i="200"/>
  <c r="F271" i="200"/>
  <c r="E271" i="200"/>
  <c r="L270" i="200"/>
  <c r="K270" i="200"/>
  <c r="F270" i="200"/>
  <c r="E270" i="200"/>
  <c r="L269" i="200"/>
  <c r="K269" i="200"/>
  <c r="F269" i="200"/>
  <c r="E269" i="200"/>
  <c r="L268" i="200"/>
  <c r="K268" i="200"/>
  <c r="F268" i="200"/>
  <c r="E268" i="200"/>
  <c r="L267" i="200"/>
  <c r="K267" i="200"/>
  <c r="F267" i="200"/>
  <c r="E267" i="200"/>
  <c r="L266" i="200"/>
  <c r="K266" i="200"/>
  <c r="F266" i="200"/>
  <c r="E266" i="200"/>
  <c r="L265" i="200"/>
  <c r="K265" i="200"/>
  <c r="F265" i="200"/>
  <c r="E265" i="200"/>
  <c r="L264" i="200"/>
  <c r="K264" i="200"/>
  <c r="F264" i="200"/>
  <c r="E264" i="200"/>
  <c r="L263" i="200"/>
  <c r="K263" i="200"/>
  <c r="F263" i="200"/>
  <c r="E263" i="200"/>
  <c r="L262" i="200"/>
  <c r="K262" i="200"/>
  <c r="F262" i="200"/>
  <c r="E262" i="200"/>
  <c r="L261" i="200"/>
  <c r="K261" i="200"/>
  <c r="F261" i="200"/>
  <c r="E261" i="200"/>
  <c r="L260" i="200"/>
  <c r="K260" i="200"/>
  <c r="F260" i="200"/>
  <c r="E260" i="200"/>
  <c r="L259" i="200"/>
  <c r="K259" i="200"/>
  <c r="F259" i="200"/>
  <c r="E259" i="200"/>
  <c r="L258" i="200"/>
  <c r="K258" i="200"/>
  <c r="F258" i="200"/>
  <c r="E258" i="200"/>
  <c r="L257" i="200"/>
  <c r="K257" i="200"/>
  <c r="F257" i="200"/>
  <c r="E257" i="200"/>
  <c r="L256" i="200"/>
  <c r="K256" i="200"/>
  <c r="F256" i="200"/>
  <c r="E256" i="200"/>
  <c r="L255" i="200"/>
  <c r="K255" i="200"/>
  <c r="F255" i="200"/>
  <c r="E255" i="200"/>
  <c r="L254" i="200"/>
  <c r="K254" i="200"/>
  <c r="F254" i="200"/>
  <c r="E254" i="200"/>
  <c r="L253" i="200"/>
  <c r="K253" i="200"/>
  <c r="F253" i="200"/>
  <c r="E253" i="200"/>
  <c r="L252" i="200"/>
  <c r="K252" i="200"/>
  <c r="F252" i="200"/>
  <c r="E252" i="200"/>
  <c r="L250" i="200"/>
  <c r="K250" i="200"/>
  <c r="E250" i="200"/>
  <c r="F250" i="200" s="1"/>
  <c r="L249" i="200"/>
  <c r="K249" i="200"/>
  <c r="F249" i="200" s="1"/>
  <c r="E249" i="200"/>
  <c r="L248" i="200"/>
  <c r="K248" i="200"/>
  <c r="F248" i="200"/>
  <c r="E248" i="200"/>
  <c r="L247" i="200"/>
  <c r="K247" i="200"/>
  <c r="F247" i="200"/>
  <c r="E247" i="200"/>
  <c r="L246" i="200"/>
  <c r="K246" i="200"/>
  <c r="F246" i="200"/>
  <c r="E246" i="200"/>
  <c r="L245" i="200"/>
  <c r="K245" i="200"/>
  <c r="F245" i="200"/>
  <c r="E245" i="200"/>
  <c r="L244" i="200"/>
  <c r="K244" i="200"/>
  <c r="F244" i="200"/>
  <c r="E244" i="200"/>
  <c r="L243" i="200"/>
  <c r="K243" i="200"/>
  <c r="F243" i="200"/>
  <c r="E243" i="200"/>
  <c r="L242" i="200"/>
  <c r="K242" i="200"/>
  <c r="F242" i="200"/>
  <c r="E242" i="200"/>
  <c r="L241" i="200"/>
  <c r="K241" i="200"/>
  <c r="F241" i="200"/>
  <c r="E241" i="200"/>
  <c r="L240" i="200"/>
  <c r="K240" i="200"/>
  <c r="F240" i="200"/>
  <c r="E240" i="200"/>
  <c r="L239" i="200"/>
  <c r="K239" i="200"/>
  <c r="F239" i="200"/>
  <c r="E239" i="200"/>
  <c r="L238" i="200"/>
  <c r="K238" i="200"/>
  <c r="F238" i="200"/>
  <c r="E238" i="200"/>
  <c r="L237" i="200"/>
  <c r="K237" i="200"/>
  <c r="F237" i="200"/>
  <c r="E237" i="200"/>
  <c r="L236" i="200"/>
  <c r="K236" i="200"/>
  <c r="F236" i="200"/>
  <c r="E236" i="200"/>
  <c r="L235" i="200"/>
  <c r="K235" i="200"/>
  <c r="F235" i="200"/>
  <c r="E235" i="200"/>
  <c r="L234" i="200"/>
  <c r="K234" i="200"/>
  <c r="F234" i="200"/>
  <c r="E234" i="200"/>
  <c r="L233" i="200"/>
  <c r="K233" i="200"/>
  <c r="F233" i="200"/>
  <c r="E233" i="200"/>
  <c r="L232" i="200"/>
  <c r="K232" i="200"/>
  <c r="F232" i="200"/>
  <c r="E232" i="200"/>
  <c r="L231" i="200"/>
  <c r="K231" i="200"/>
  <c r="F231" i="200"/>
  <c r="E231" i="200"/>
  <c r="L230" i="200"/>
  <c r="K230" i="200"/>
  <c r="F230" i="200"/>
  <c r="E230" i="200"/>
  <c r="L229" i="200"/>
  <c r="K229" i="200"/>
  <c r="F229" i="200"/>
  <c r="E229" i="200"/>
  <c r="L228" i="200"/>
  <c r="K228" i="200"/>
  <c r="F228" i="200"/>
  <c r="E228" i="200"/>
  <c r="L227" i="200"/>
  <c r="K227" i="200"/>
  <c r="F227" i="200"/>
  <c r="E227" i="200"/>
  <c r="L226" i="200"/>
  <c r="K226" i="200"/>
  <c r="F226" i="200"/>
  <c r="E226" i="200"/>
  <c r="L225" i="200"/>
  <c r="K225" i="200"/>
  <c r="F225" i="200"/>
  <c r="E225" i="200"/>
  <c r="L224" i="200"/>
  <c r="K224" i="200"/>
  <c r="F224" i="200"/>
  <c r="E224" i="200"/>
  <c r="L223" i="200"/>
  <c r="K223" i="200"/>
  <c r="F223" i="200"/>
  <c r="E223" i="200"/>
  <c r="L222" i="200"/>
  <c r="K222" i="200"/>
  <c r="F222" i="200"/>
  <c r="E222" i="200"/>
  <c r="L221" i="200"/>
  <c r="K221" i="200"/>
  <c r="F221" i="200"/>
  <c r="E221" i="200"/>
  <c r="L220" i="200"/>
  <c r="K220" i="200"/>
  <c r="F220" i="200"/>
  <c r="E220" i="200"/>
  <c r="L219" i="200"/>
  <c r="K219" i="200"/>
  <c r="F219" i="200"/>
  <c r="E219" i="200"/>
  <c r="L218" i="200"/>
  <c r="K218" i="200"/>
  <c r="F218" i="200"/>
  <c r="E218" i="200"/>
  <c r="L217" i="200"/>
  <c r="K217" i="200"/>
  <c r="F217" i="200"/>
  <c r="E217" i="200"/>
  <c r="L216" i="200"/>
  <c r="K216" i="200"/>
  <c r="F216" i="200"/>
  <c r="E216" i="200"/>
  <c r="L215" i="200"/>
  <c r="K215" i="200"/>
  <c r="F215" i="200"/>
  <c r="E215" i="200"/>
  <c r="L214" i="200"/>
  <c r="K214" i="200"/>
  <c r="F214" i="200"/>
  <c r="E214" i="200"/>
  <c r="L213" i="200"/>
  <c r="K213" i="200"/>
  <c r="F213" i="200"/>
  <c r="E213" i="200"/>
  <c r="L212" i="200"/>
  <c r="K212" i="200"/>
  <c r="F212" i="200"/>
  <c r="E212" i="200"/>
  <c r="L211" i="200"/>
  <c r="K211" i="200"/>
  <c r="F211" i="200"/>
  <c r="E211" i="200"/>
  <c r="L210" i="200"/>
  <c r="K210" i="200"/>
  <c r="F210" i="200"/>
  <c r="E210" i="200"/>
  <c r="L209" i="200"/>
  <c r="K209" i="200"/>
  <c r="F209" i="200"/>
  <c r="E209" i="200"/>
  <c r="L208" i="200"/>
  <c r="K208" i="200"/>
  <c r="F208" i="200"/>
  <c r="E208" i="200"/>
  <c r="L207" i="200"/>
  <c r="K207" i="200"/>
  <c r="F207" i="200"/>
  <c r="E207" i="200"/>
  <c r="L206" i="200"/>
  <c r="K206" i="200"/>
  <c r="F206" i="200"/>
  <c r="E206" i="200"/>
  <c r="L205" i="200"/>
  <c r="K205" i="200"/>
  <c r="F205" i="200"/>
  <c r="E205" i="200"/>
  <c r="L204" i="200"/>
  <c r="K204" i="200"/>
  <c r="F204" i="200"/>
  <c r="E204" i="200"/>
  <c r="L203" i="200"/>
  <c r="K203" i="200"/>
  <c r="F203" i="200"/>
  <c r="E203" i="200"/>
  <c r="L202" i="200"/>
  <c r="K202" i="200"/>
  <c r="F202" i="200"/>
  <c r="E202" i="200"/>
  <c r="L201" i="200"/>
  <c r="K201" i="200"/>
  <c r="F201" i="200"/>
  <c r="E201" i="200"/>
  <c r="L200" i="200"/>
  <c r="K200" i="200"/>
  <c r="F200" i="200"/>
  <c r="E200" i="200"/>
  <c r="L199" i="200"/>
  <c r="K199" i="200"/>
  <c r="F199" i="200"/>
  <c r="E199" i="200"/>
  <c r="L198" i="200"/>
  <c r="K198" i="200"/>
  <c r="F198" i="200"/>
  <c r="E198" i="200"/>
  <c r="L197" i="200"/>
  <c r="K197" i="200"/>
  <c r="F197" i="200"/>
  <c r="E197" i="200"/>
  <c r="L196" i="200"/>
  <c r="K196" i="200"/>
  <c r="F196" i="200"/>
  <c r="E196" i="200"/>
  <c r="L195" i="200"/>
  <c r="K195" i="200"/>
  <c r="F195" i="200"/>
  <c r="E195" i="200"/>
  <c r="L194" i="200"/>
  <c r="K194" i="200"/>
  <c r="F194" i="200"/>
  <c r="E194" i="200"/>
  <c r="L193" i="200"/>
  <c r="K193" i="200"/>
  <c r="F193" i="200"/>
  <c r="E193" i="200"/>
  <c r="L192" i="200"/>
  <c r="K192" i="200"/>
  <c r="F192" i="200"/>
  <c r="E192" i="200"/>
  <c r="L191" i="200"/>
  <c r="K191" i="200"/>
  <c r="F191" i="200"/>
  <c r="E191" i="200"/>
  <c r="L190" i="200"/>
  <c r="K190" i="200"/>
  <c r="F190" i="200"/>
  <c r="E190" i="200"/>
  <c r="L189" i="200"/>
  <c r="K189" i="200"/>
  <c r="F189" i="200"/>
  <c r="E189" i="200"/>
  <c r="L188" i="200"/>
  <c r="K188" i="200"/>
  <c r="F188" i="200"/>
  <c r="E188" i="200"/>
  <c r="L187" i="200"/>
  <c r="K187" i="200"/>
  <c r="F187" i="200"/>
  <c r="E187" i="200"/>
  <c r="L186" i="200"/>
  <c r="K186" i="200"/>
  <c r="F186" i="200"/>
  <c r="E186" i="200"/>
  <c r="L185" i="200"/>
  <c r="K185" i="200"/>
  <c r="F185" i="200"/>
  <c r="E185" i="200"/>
  <c r="L184" i="200"/>
  <c r="K184" i="200"/>
  <c r="F184" i="200"/>
  <c r="E184" i="200"/>
  <c r="L183" i="200"/>
  <c r="K183" i="200"/>
  <c r="F183" i="200"/>
  <c r="E183" i="200"/>
  <c r="L182" i="200"/>
  <c r="K182" i="200"/>
  <c r="F182" i="200"/>
  <c r="E182" i="200"/>
  <c r="L181" i="200"/>
  <c r="K181" i="200"/>
  <c r="F181" i="200"/>
  <c r="E181" i="200"/>
  <c r="L180" i="200"/>
  <c r="K180" i="200"/>
  <c r="F180" i="200"/>
  <c r="E180" i="200"/>
  <c r="L179" i="200"/>
  <c r="K179" i="200"/>
  <c r="F179" i="200"/>
  <c r="E179" i="200"/>
  <c r="L178" i="200"/>
  <c r="K178" i="200"/>
  <c r="F178" i="200"/>
  <c r="E178" i="200"/>
  <c r="L177" i="200"/>
  <c r="K177" i="200"/>
  <c r="F177" i="200"/>
  <c r="E177" i="200"/>
  <c r="L176" i="200"/>
  <c r="K176" i="200"/>
  <c r="F176" i="200"/>
  <c r="E176" i="200"/>
  <c r="L175" i="200"/>
  <c r="K175" i="200"/>
  <c r="F175" i="200"/>
  <c r="E175" i="200"/>
  <c r="L174" i="200"/>
  <c r="K174" i="200"/>
  <c r="F174" i="200"/>
  <c r="E174" i="200"/>
  <c r="L173" i="200"/>
  <c r="K173" i="200"/>
  <c r="F173" i="200"/>
  <c r="E173" i="200"/>
  <c r="L172" i="200"/>
  <c r="K172" i="200"/>
  <c r="F172" i="200"/>
  <c r="E172" i="200"/>
  <c r="L171" i="200"/>
  <c r="K171" i="200"/>
  <c r="F171" i="200"/>
  <c r="E171" i="200"/>
  <c r="L170" i="200"/>
  <c r="K170" i="200"/>
  <c r="F170" i="200"/>
  <c r="E170" i="200"/>
  <c r="L169" i="200"/>
  <c r="K169" i="200"/>
  <c r="F169" i="200"/>
  <c r="E169" i="200"/>
  <c r="L168" i="200"/>
  <c r="K168" i="200"/>
  <c r="F168" i="200"/>
  <c r="E168" i="200"/>
  <c r="L167" i="200"/>
  <c r="K167" i="200"/>
  <c r="F167" i="200"/>
  <c r="E167" i="200"/>
  <c r="L166" i="200"/>
  <c r="K166" i="200"/>
  <c r="F166" i="200"/>
  <c r="E166" i="200"/>
  <c r="L165" i="200"/>
  <c r="K165" i="200"/>
  <c r="F165" i="200"/>
  <c r="E165" i="200"/>
  <c r="L164" i="200"/>
  <c r="K164" i="200"/>
  <c r="F164" i="200"/>
  <c r="E164" i="200"/>
  <c r="L163" i="200"/>
  <c r="K163" i="200"/>
  <c r="F163" i="200"/>
  <c r="E163" i="200"/>
  <c r="L162" i="200"/>
  <c r="K162" i="200"/>
  <c r="F162" i="200"/>
  <c r="E162" i="200"/>
  <c r="L161" i="200"/>
  <c r="K161" i="200"/>
  <c r="F161" i="200"/>
  <c r="E161" i="200"/>
  <c r="L160" i="200"/>
  <c r="K160" i="200"/>
  <c r="F160" i="200"/>
  <c r="E160" i="200"/>
  <c r="L159" i="200"/>
  <c r="K159" i="200"/>
  <c r="F159" i="200"/>
  <c r="E159" i="200"/>
  <c r="L158" i="200"/>
  <c r="K158" i="200"/>
  <c r="F158" i="200"/>
  <c r="E158" i="200"/>
  <c r="L157" i="200"/>
  <c r="K157" i="200"/>
  <c r="F157" i="200"/>
  <c r="E157" i="200"/>
  <c r="L156" i="200"/>
  <c r="K156" i="200"/>
  <c r="F156" i="200"/>
  <c r="E156" i="200"/>
  <c r="L155" i="200"/>
  <c r="K155" i="200"/>
  <c r="F155" i="200"/>
  <c r="E155" i="200"/>
  <c r="L154" i="200"/>
  <c r="K154" i="200"/>
  <c r="F154" i="200"/>
  <c r="E154" i="200"/>
  <c r="L153" i="200"/>
  <c r="K153" i="200"/>
  <c r="F153" i="200"/>
  <c r="E153" i="200"/>
  <c r="L152" i="200"/>
  <c r="K152" i="200"/>
  <c r="F152" i="200"/>
  <c r="E152" i="200"/>
  <c r="L151" i="200"/>
  <c r="K151" i="200"/>
  <c r="F151" i="200"/>
  <c r="E151" i="200"/>
  <c r="L150" i="200"/>
  <c r="K150" i="200"/>
  <c r="F150" i="200"/>
  <c r="E150" i="200"/>
  <c r="L149" i="200"/>
  <c r="K149" i="200"/>
  <c r="F149" i="200"/>
  <c r="E149" i="200"/>
  <c r="L148" i="200"/>
  <c r="K148" i="200"/>
  <c r="F148" i="200"/>
  <c r="E148" i="200"/>
  <c r="L147" i="200"/>
  <c r="K147" i="200"/>
  <c r="F147" i="200"/>
  <c r="E147" i="200"/>
  <c r="L146" i="200"/>
  <c r="K146" i="200"/>
  <c r="F146" i="200"/>
  <c r="E146" i="200"/>
  <c r="L145" i="200"/>
  <c r="K145" i="200"/>
  <c r="F145" i="200"/>
  <c r="E145" i="200"/>
  <c r="L144" i="200"/>
  <c r="K144" i="200"/>
  <c r="F144" i="200"/>
  <c r="E144" i="200"/>
  <c r="L143" i="200"/>
  <c r="K143" i="200"/>
  <c r="F143" i="200"/>
  <c r="E143" i="200"/>
  <c r="L142" i="200"/>
  <c r="K142" i="200"/>
  <c r="F142" i="200"/>
  <c r="E142" i="200"/>
  <c r="L141" i="200"/>
  <c r="K141" i="200"/>
  <c r="F141" i="200"/>
  <c r="E141" i="200"/>
  <c r="L140" i="200"/>
  <c r="K140" i="200"/>
  <c r="F140" i="200"/>
  <c r="E140" i="200"/>
  <c r="L139" i="200"/>
  <c r="K139" i="200"/>
  <c r="F139" i="200"/>
  <c r="E139" i="200"/>
  <c r="L138" i="200"/>
  <c r="K138" i="200"/>
  <c r="F138" i="200"/>
  <c r="E138" i="200"/>
  <c r="L137" i="200"/>
  <c r="K137" i="200"/>
  <c r="F137" i="200"/>
  <c r="E137" i="200"/>
  <c r="L136" i="200"/>
  <c r="K136" i="200"/>
  <c r="F136" i="200"/>
  <c r="E136" i="200"/>
  <c r="L135" i="200"/>
  <c r="K135" i="200"/>
  <c r="F135" i="200"/>
  <c r="E135" i="200"/>
  <c r="L134" i="200"/>
  <c r="K134" i="200"/>
  <c r="F134" i="200"/>
  <c r="E134" i="200"/>
  <c r="L133" i="200"/>
  <c r="K133" i="200"/>
  <c r="F133" i="200"/>
  <c r="E133" i="200"/>
  <c r="L132" i="200"/>
  <c r="K132" i="200"/>
  <c r="F132" i="200"/>
  <c r="E132" i="200"/>
  <c r="L131" i="200"/>
  <c r="K131" i="200"/>
  <c r="F131" i="200"/>
  <c r="E131" i="200"/>
  <c r="L130" i="200"/>
  <c r="K130" i="200"/>
  <c r="F130" i="200"/>
  <c r="E130" i="200"/>
  <c r="L129" i="200"/>
  <c r="K129" i="200"/>
  <c r="F129" i="200"/>
  <c r="E129" i="200"/>
  <c r="L128" i="200"/>
  <c r="K128" i="200"/>
  <c r="F128" i="200"/>
  <c r="E128" i="200"/>
  <c r="L127" i="200"/>
  <c r="K127" i="200"/>
  <c r="F127" i="200"/>
  <c r="E127" i="200"/>
  <c r="L126" i="200"/>
  <c r="K126" i="200"/>
  <c r="F126" i="200"/>
  <c r="E126" i="200"/>
  <c r="L125" i="200"/>
  <c r="K125" i="200"/>
  <c r="F125" i="200"/>
  <c r="E125" i="200"/>
  <c r="L124" i="200"/>
  <c r="K124" i="200"/>
  <c r="F124" i="200"/>
  <c r="E124" i="200"/>
  <c r="L123" i="200"/>
  <c r="K123" i="200"/>
  <c r="F123" i="200"/>
  <c r="E123" i="200"/>
  <c r="L122" i="200"/>
  <c r="K122" i="200"/>
  <c r="F122" i="200"/>
  <c r="E122" i="200"/>
  <c r="L121" i="200"/>
  <c r="K121" i="200"/>
  <c r="F121" i="200"/>
  <c r="E121" i="200"/>
  <c r="L120" i="200"/>
  <c r="K120" i="200"/>
  <c r="F120" i="200"/>
  <c r="E120" i="200"/>
  <c r="L119" i="200"/>
  <c r="K119" i="200"/>
  <c r="F119" i="200"/>
  <c r="E119" i="200"/>
  <c r="L118" i="200"/>
  <c r="K118" i="200"/>
  <c r="F118" i="200"/>
  <c r="E118" i="200"/>
  <c r="L117" i="200"/>
  <c r="K117" i="200"/>
  <c r="F117" i="200"/>
  <c r="E117" i="200"/>
  <c r="L116" i="200"/>
  <c r="K116" i="200"/>
  <c r="F116" i="200"/>
  <c r="E116" i="200"/>
  <c r="L115" i="200"/>
  <c r="K115" i="200"/>
  <c r="F115" i="200"/>
  <c r="E115" i="200"/>
  <c r="L114" i="200"/>
  <c r="K114" i="200"/>
  <c r="F114" i="200"/>
  <c r="E114" i="200"/>
  <c r="L113" i="200"/>
  <c r="K113" i="200"/>
  <c r="F113" i="200"/>
  <c r="E113" i="200"/>
  <c r="L112" i="200"/>
  <c r="K112" i="200"/>
  <c r="F112" i="200"/>
  <c r="E112" i="200"/>
  <c r="L111" i="200"/>
  <c r="K111" i="200"/>
  <c r="F111" i="200"/>
  <c r="E111" i="200"/>
  <c r="L110" i="200"/>
  <c r="K110" i="200"/>
  <c r="F110" i="200"/>
  <c r="E110" i="200"/>
  <c r="L109" i="200"/>
  <c r="K109" i="200"/>
  <c r="F109" i="200"/>
  <c r="E109" i="200"/>
  <c r="L108" i="200"/>
  <c r="K108" i="200"/>
  <c r="F108" i="200"/>
  <c r="E108" i="200"/>
  <c r="L107" i="200"/>
  <c r="K107" i="200"/>
  <c r="F107" i="200"/>
  <c r="E107" i="200"/>
  <c r="L106" i="200"/>
  <c r="K106" i="200"/>
  <c r="F106" i="200"/>
  <c r="E106" i="200"/>
  <c r="L105" i="200"/>
  <c r="K105" i="200"/>
  <c r="F105" i="200"/>
  <c r="E105" i="200"/>
  <c r="L104" i="200"/>
  <c r="K104" i="200"/>
  <c r="F104" i="200"/>
  <c r="E104" i="200"/>
  <c r="L103" i="200"/>
  <c r="K103" i="200"/>
  <c r="F103" i="200"/>
  <c r="E103" i="200"/>
  <c r="L102" i="200"/>
  <c r="K102" i="200"/>
  <c r="F102" i="200"/>
  <c r="E102" i="200"/>
  <c r="L101" i="200"/>
  <c r="K101" i="200"/>
  <c r="F101" i="200"/>
  <c r="E101" i="200"/>
  <c r="L100" i="200"/>
  <c r="K100" i="200"/>
  <c r="F100" i="200"/>
  <c r="E100" i="200"/>
  <c r="L99" i="200"/>
  <c r="K99" i="200"/>
  <c r="F99" i="200"/>
  <c r="E99" i="200"/>
  <c r="L98" i="200"/>
  <c r="K98" i="200"/>
  <c r="F98" i="200"/>
  <c r="E98" i="200"/>
  <c r="L97" i="200"/>
  <c r="K97" i="200"/>
  <c r="F97" i="200"/>
  <c r="E97" i="200"/>
  <c r="L96" i="200"/>
  <c r="K96" i="200"/>
  <c r="F96" i="200"/>
  <c r="E96" i="200"/>
  <c r="L95" i="200"/>
  <c r="K95" i="200"/>
  <c r="F95" i="200"/>
  <c r="E95" i="200"/>
  <c r="L94" i="200"/>
  <c r="K94" i="200"/>
  <c r="F94" i="200"/>
  <c r="E94" i="200"/>
  <c r="L93" i="200"/>
  <c r="K93" i="200"/>
  <c r="F93" i="200"/>
  <c r="E93" i="200"/>
  <c r="L92" i="200"/>
  <c r="K92" i="200"/>
  <c r="F92" i="200"/>
  <c r="E92" i="200"/>
  <c r="L91" i="200"/>
  <c r="K91" i="200"/>
  <c r="F91" i="200"/>
  <c r="E91" i="200"/>
  <c r="L90" i="200"/>
  <c r="K90" i="200"/>
  <c r="F90" i="200"/>
  <c r="E90" i="200"/>
  <c r="L89" i="200"/>
  <c r="K89" i="200"/>
  <c r="F89" i="200"/>
  <c r="E89" i="200"/>
  <c r="L88" i="200"/>
  <c r="K88" i="200"/>
  <c r="F88" i="200"/>
  <c r="E88" i="200"/>
  <c r="L87" i="200"/>
  <c r="K87" i="200"/>
  <c r="F87" i="200"/>
  <c r="E87" i="200"/>
  <c r="L86" i="200"/>
  <c r="K86" i="200"/>
  <c r="F86" i="200"/>
  <c r="E86" i="200"/>
  <c r="L85" i="200"/>
  <c r="K85" i="200"/>
  <c r="F85" i="200"/>
  <c r="E85" i="200"/>
  <c r="L84" i="200"/>
  <c r="K84" i="200"/>
  <c r="F84" i="200"/>
  <c r="E84" i="200"/>
  <c r="L83" i="200"/>
  <c r="K83" i="200"/>
  <c r="F83" i="200"/>
  <c r="E83" i="200"/>
  <c r="L82" i="200"/>
  <c r="K82" i="200"/>
  <c r="F82" i="200"/>
  <c r="E82" i="200"/>
  <c r="L81" i="200"/>
  <c r="K81" i="200"/>
  <c r="F81" i="200"/>
  <c r="E81" i="200"/>
  <c r="L80" i="200"/>
  <c r="K80" i="200"/>
  <c r="F80" i="200"/>
  <c r="E80" i="200"/>
  <c r="L79" i="200"/>
  <c r="K79" i="200"/>
  <c r="F79" i="200"/>
  <c r="E79" i="200"/>
  <c r="L78" i="200"/>
  <c r="K78" i="200"/>
  <c r="F78" i="200"/>
  <c r="E78" i="200"/>
  <c r="L77" i="200"/>
  <c r="K77" i="200"/>
  <c r="F77" i="200"/>
  <c r="E77" i="200"/>
  <c r="L76" i="200"/>
  <c r="K76" i="200"/>
  <c r="F76" i="200"/>
  <c r="E76" i="200"/>
  <c r="L75" i="200"/>
  <c r="K75" i="200"/>
  <c r="F75" i="200"/>
  <c r="E75" i="200"/>
  <c r="L74" i="200"/>
  <c r="K74" i="200"/>
  <c r="F74" i="200"/>
  <c r="E74" i="200"/>
  <c r="L73" i="200"/>
  <c r="K73" i="200"/>
  <c r="F73" i="200"/>
  <c r="E73" i="200"/>
  <c r="L72" i="200"/>
  <c r="K72" i="200"/>
  <c r="F72" i="200"/>
  <c r="E72" i="200"/>
  <c r="L71" i="200"/>
  <c r="K71" i="200"/>
  <c r="F71" i="200"/>
  <c r="E71" i="200"/>
  <c r="L70" i="200"/>
  <c r="K70" i="200"/>
  <c r="F70" i="200"/>
  <c r="E70" i="200"/>
  <c r="L69" i="200"/>
  <c r="K69" i="200"/>
  <c r="F69" i="200"/>
  <c r="E69" i="200"/>
  <c r="L68" i="200"/>
  <c r="K68" i="200"/>
  <c r="F68" i="200"/>
  <c r="E68" i="200"/>
  <c r="L67" i="200"/>
  <c r="K67" i="200"/>
  <c r="F67" i="200"/>
  <c r="E67" i="200"/>
  <c r="L66" i="200"/>
  <c r="K66" i="200"/>
  <c r="F66" i="200"/>
  <c r="E66" i="200"/>
  <c r="L65" i="200"/>
  <c r="K65" i="200"/>
  <c r="F65" i="200"/>
  <c r="E65" i="200"/>
  <c r="L64" i="200"/>
  <c r="K64" i="200"/>
  <c r="F64" i="200"/>
  <c r="E64" i="200"/>
  <c r="L63" i="200"/>
  <c r="K63" i="200"/>
  <c r="F63" i="200"/>
  <c r="E63" i="200"/>
  <c r="L62" i="200"/>
  <c r="K62" i="200"/>
  <c r="F62" i="200"/>
  <c r="E62" i="200"/>
  <c r="L61" i="200"/>
  <c r="K61" i="200"/>
  <c r="F61" i="200"/>
  <c r="E61" i="200"/>
  <c r="L60" i="200"/>
  <c r="K60" i="200"/>
  <c r="F60" i="200"/>
  <c r="E60" i="200"/>
  <c r="L59" i="200"/>
  <c r="K59" i="200"/>
  <c r="F59" i="200"/>
  <c r="E59" i="200"/>
  <c r="L58" i="200"/>
  <c r="K58" i="200"/>
  <c r="F58" i="200"/>
  <c r="E58" i="200"/>
  <c r="L57" i="200"/>
  <c r="K57" i="200"/>
  <c r="F57" i="200"/>
  <c r="E57" i="200"/>
  <c r="L56" i="200"/>
  <c r="K56" i="200"/>
  <c r="F56" i="200"/>
  <c r="E56" i="200"/>
  <c r="L55" i="200"/>
  <c r="K55" i="200"/>
  <c r="F55" i="200"/>
  <c r="E55" i="200"/>
  <c r="L54" i="200"/>
  <c r="K54" i="200"/>
  <c r="F54" i="200"/>
  <c r="E54" i="200"/>
  <c r="L53" i="200"/>
  <c r="K53" i="200"/>
  <c r="F53" i="200"/>
  <c r="E53" i="200"/>
  <c r="L52" i="200"/>
  <c r="K52" i="200"/>
  <c r="F52" i="200"/>
  <c r="E52" i="200"/>
  <c r="L51" i="200"/>
  <c r="K51" i="200"/>
  <c r="F51" i="200"/>
  <c r="E51" i="200"/>
  <c r="L50" i="200"/>
  <c r="K50" i="200"/>
  <c r="F50" i="200"/>
  <c r="E50" i="200"/>
  <c r="L49" i="200"/>
  <c r="K49" i="200"/>
  <c r="F49" i="200"/>
  <c r="E49" i="200"/>
  <c r="L48" i="200"/>
  <c r="K48" i="200"/>
  <c r="F48" i="200"/>
  <c r="E48" i="200"/>
  <c r="L47" i="200"/>
  <c r="K47" i="200"/>
  <c r="F47" i="200"/>
  <c r="E47" i="200"/>
  <c r="L46" i="200"/>
  <c r="K46" i="200"/>
  <c r="F46" i="200"/>
  <c r="E46" i="200"/>
  <c r="L45" i="200"/>
  <c r="K45" i="200"/>
  <c r="F45" i="200"/>
  <c r="E45" i="200"/>
  <c r="L44" i="200"/>
  <c r="K44" i="200"/>
  <c r="F44" i="200"/>
  <c r="E44" i="200"/>
  <c r="L43" i="200"/>
  <c r="K43" i="200"/>
  <c r="F43" i="200"/>
  <c r="E43" i="200"/>
  <c r="L42" i="200"/>
  <c r="K42" i="200"/>
  <c r="F42" i="200"/>
  <c r="E42" i="200"/>
  <c r="L41" i="200"/>
  <c r="K41" i="200"/>
  <c r="F41" i="200"/>
  <c r="E41" i="200"/>
  <c r="L40" i="200"/>
  <c r="K40" i="200"/>
  <c r="F40" i="200"/>
  <c r="E40" i="200"/>
  <c r="L39" i="200"/>
  <c r="K39" i="200"/>
  <c r="F39" i="200"/>
  <c r="E39" i="200"/>
  <c r="L38" i="200"/>
  <c r="K38" i="200"/>
  <c r="F38" i="200"/>
  <c r="E38" i="200"/>
  <c r="L37" i="200"/>
  <c r="K37" i="200"/>
  <c r="F37" i="200"/>
  <c r="E37" i="200"/>
  <c r="L36" i="200"/>
  <c r="K36" i="200"/>
  <c r="F36" i="200"/>
  <c r="E36" i="200"/>
  <c r="L35" i="200"/>
  <c r="K35" i="200"/>
  <c r="F35" i="200"/>
  <c r="E35" i="200"/>
  <c r="L34" i="200"/>
  <c r="K34" i="200"/>
  <c r="F34" i="200"/>
  <c r="E34" i="200"/>
  <c r="L33" i="200"/>
  <c r="K33" i="200"/>
  <c r="F33" i="200"/>
  <c r="E33" i="200"/>
  <c r="L32" i="200"/>
  <c r="K32" i="200"/>
  <c r="F32" i="200"/>
  <c r="E32" i="200"/>
  <c r="L31" i="200"/>
  <c r="K31" i="200"/>
  <c r="F31" i="200"/>
  <c r="E31" i="200"/>
  <c r="L30" i="200"/>
  <c r="K30" i="200"/>
  <c r="F30" i="200"/>
  <c r="E30" i="200"/>
  <c r="L29" i="200"/>
  <c r="K29" i="200"/>
  <c r="F29" i="200"/>
  <c r="E29" i="200"/>
  <c r="L28" i="200"/>
  <c r="K28" i="200"/>
  <c r="F28" i="200"/>
  <c r="E28" i="200"/>
  <c r="L27" i="200"/>
  <c r="K27" i="200"/>
  <c r="F27" i="200"/>
  <c r="E27" i="200"/>
  <c r="L26" i="200"/>
  <c r="K26" i="200"/>
  <c r="F26" i="200"/>
  <c r="E26" i="200"/>
  <c r="L25" i="200"/>
  <c r="K25" i="200"/>
  <c r="F25" i="200"/>
  <c r="E25" i="200"/>
  <c r="L24" i="200"/>
  <c r="K24" i="200"/>
  <c r="F24" i="200"/>
  <c r="E24" i="200"/>
  <c r="L23" i="200"/>
  <c r="K23" i="200"/>
  <c r="F23" i="200"/>
  <c r="E23" i="200"/>
  <c r="L22" i="200"/>
  <c r="K22" i="200"/>
  <c r="F22" i="200"/>
  <c r="E22" i="200"/>
  <c r="L21" i="200"/>
  <c r="K21" i="200"/>
  <c r="F21" i="200"/>
  <c r="E21" i="200"/>
  <c r="L20" i="200"/>
  <c r="K20" i="200"/>
  <c r="F20" i="200"/>
  <c r="E20" i="200"/>
  <c r="L19" i="200"/>
  <c r="K19" i="200"/>
  <c r="F19" i="200"/>
  <c r="E19" i="200"/>
  <c r="L18" i="200"/>
  <c r="K18" i="200"/>
  <c r="F18" i="200"/>
  <c r="E18" i="200"/>
  <c r="L17" i="200"/>
  <c r="K17" i="200"/>
  <c r="F17" i="200"/>
  <c r="E17" i="200"/>
  <c r="L16" i="200"/>
  <c r="K16" i="200"/>
  <c r="F16" i="200"/>
  <c r="E16" i="200"/>
  <c r="L15" i="200"/>
  <c r="K15" i="200"/>
  <c r="F15" i="200"/>
  <c r="E15" i="200"/>
  <c r="L14" i="200"/>
  <c r="K14" i="200"/>
  <c r="F14" i="200"/>
  <c r="E14" i="200"/>
  <c r="L13" i="200"/>
  <c r="K13" i="200"/>
  <c r="F13" i="200"/>
  <c r="E13" i="200"/>
  <c r="L12" i="200"/>
  <c r="K12" i="200"/>
  <c r="F12" i="200"/>
  <c r="E12" i="200"/>
  <c r="L11" i="200"/>
  <c r="K11" i="200"/>
  <c r="F11" i="200"/>
  <c r="E11" i="200"/>
  <c r="L10" i="200"/>
  <c r="K10" i="200"/>
  <c r="F10" i="200"/>
  <c r="E10" i="200"/>
  <c r="L9" i="200"/>
  <c r="K9" i="200"/>
  <c r="F9" i="200"/>
  <c r="E9" i="200"/>
  <c r="L8" i="200"/>
  <c r="K8" i="200"/>
  <c r="F8" i="200"/>
  <c r="E8" i="200"/>
  <c r="L7" i="200"/>
  <c r="K7" i="200"/>
  <c r="F7" i="200"/>
  <c r="E7" i="200"/>
  <c r="L6" i="200"/>
  <c r="K6" i="200"/>
  <c r="F6" i="200"/>
  <c r="E6" i="200"/>
  <c r="L5" i="200"/>
  <c r="K5" i="200"/>
  <c r="F5" i="200"/>
  <c r="E5" i="200"/>
  <c r="L4" i="200"/>
  <c r="K4" i="200"/>
  <c r="F4" i="200"/>
  <c r="E4" i="200"/>
  <c r="L3" i="200"/>
  <c r="K3" i="200"/>
  <c r="F3" i="200"/>
  <c r="E3" i="200"/>
  <c r="L2" i="200"/>
  <c r="K2" i="200"/>
  <c r="F2" i="200"/>
  <c r="E2" i="200"/>
  <c r="L24" i="185"/>
  <c r="K24" i="185"/>
  <c r="F24" i="185"/>
  <c r="E24" i="185"/>
  <c r="L23" i="185"/>
  <c r="K23" i="185"/>
  <c r="F23" i="185"/>
  <c r="E23" i="185"/>
  <c r="L22" i="185"/>
  <c r="K22" i="185"/>
  <c r="F22" i="185"/>
  <c r="E22" i="185"/>
  <c r="L21" i="185"/>
  <c r="K21" i="185"/>
  <c r="F21" i="185"/>
  <c r="E21" i="185"/>
  <c r="L20" i="185"/>
  <c r="K20" i="185"/>
  <c r="F20" i="185"/>
  <c r="E20" i="185"/>
  <c r="L19" i="185"/>
  <c r="K19" i="185"/>
  <c r="F19" i="185"/>
  <c r="E19" i="185"/>
  <c r="L18" i="185"/>
  <c r="K18" i="185"/>
  <c r="F18" i="185"/>
  <c r="E18" i="185"/>
  <c r="L17" i="185"/>
  <c r="K17" i="185"/>
  <c r="F17" i="185"/>
  <c r="E17" i="185"/>
  <c r="L16" i="185"/>
  <c r="K16" i="185"/>
  <c r="F16" i="185"/>
  <c r="E16" i="185"/>
  <c r="L15" i="185"/>
  <c r="K15" i="185"/>
  <c r="F15" i="185"/>
  <c r="E15" i="185"/>
  <c r="L14" i="185"/>
  <c r="K14" i="185"/>
  <c r="F14" i="185"/>
  <c r="E14" i="185"/>
  <c r="L13" i="185"/>
  <c r="K13" i="185"/>
  <c r="F13" i="185"/>
  <c r="E13" i="185"/>
  <c r="L12" i="185"/>
  <c r="K12" i="185"/>
  <c r="F12" i="185"/>
  <c r="E12" i="185"/>
  <c r="L11" i="185"/>
  <c r="K11" i="185"/>
  <c r="F11" i="185"/>
  <c r="E11" i="185"/>
  <c r="L10" i="185"/>
  <c r="K10" i="185"/>
  <c r="F10" i="185"/>
  <c r="E10" i="185"/>
  <c r="L9" i="185"/>
  <c r="K9" i="185"/>
  <c r="F9" i="185"/>
  <c r="E9" i="185"/>
  <c r="L8" i="185"/>
  <c r="K8" i="185"/>
  <c r="F8" i="185"/>
  <c r="E8" i="185"/>
  <c r="L7" i="185"/>
  <c r="F7" i="185"/>
  <c r="F6" i="185"/>
  <c r="F5" i="185"/>
  <c r="F4" i="185"/>
  <c r="L3" i="185"/>
  <c r="K3" i="185"/>
  <c r="F3" i="185"/>
  <c r="E3" i="185"/>
  <c r="L2" i="185"/>
  <c r="K2" i="185"/>
  <c r="F2" i="185"/>
  <c r="E2" i="185"/>
  <c r="L460" i="177"/>
  <c r="K460" i="177"/>
  <c r="F460" i="177"/>
  <c r="E460" i="177"/>
  <c r="L459" i="177"/>
  <c r="K459" i="177"/>
  <c r="F459" i="177"/>
  <c r="E459" i="177"/>
  <c r="L458" i="177"/>
  <c r="K458" i="177"/>
  <c r="F458" i="177"/>
  <c r="E458" i="177"/>
  <c r="L457" i="177"/>
  <c r="K457" i="177"/>
  <c r="F457" i="177"/>
  <c r="E457" i="177"/>
  <c r="L456" i="177"/>
  <c r="K456" i="177"/>
  <c r="F456" i="177"/>
  <c r="E456" i="177"/>
  <c r="L455" i="177"/>
  <c r="K455" i="177"/>
  <c r="F455" i="177"/>
  <c r="E455" i="177"/>
  <c r="L454" i="177"/>
  <c r="K454" i="177"/>
  <c r="F454" i="177"/>
  <c r="E454" i="177"/>
  <c r="L453" i="177"/>
  <c r="K453" i="177"/>
  <c r="F453" i="177"/>
  <c r="E453" i="177"/>
  <c r="L452" i="177"/>
  <c r="K452" i="177"/>
  <c r="F452" i="177"/>
  <c r="E452" i="177"/>
  <c r="L451" i="177"/>
  <c r="K451" i="177"/>
  <c r="F451" i="177"/>
  <c r="E451" i="177"/>
  <c r="L450" i="177"/>
  <c r="K450" i="177"/>
  <c r="F450" i="177"/>
  <c r="E450" i="177"/>
  <c r="L449" i="177"/>
  <c r="K449" i="177"/>
  <c r="F449" i="177"/>
  <c r="E449" i="177"/>
  <c r="L448" i="177"/>
  <c r="K448" i="177"/>
  <c r="F448" i="177"/>
  <c r="E448" i="177"/>
  <c r="L447" i="177"/>
  <c r="K447" i="177"/>
  <c r="F447" i="177"/>
  <c r="E447" i="177"/>
  <c r="L446" i="177"/>
  <c r="K446" i="177"/>
  <c r="F446" i="177"/>
  <c r="E446" i="177"/>
  <c r="L445" i="177"/>
  <c r="K445" i="177"/>
  <c r="F445" i="177"/>
  <c r="E445" i="177"/>
  <c r="L444" i="177"/>
  <c r="K444" i="177"/>
  <c r="F444" i="177"/>
  <c r="E444" i="177"/>
  <c r="L443" i="177"/>
  <c r="K443" i="177"/>
  <c r="F443" i="177"/>
  <c r="E443" i="177"/>
  <c r="L442" i="177"/>
  <c r="K442" i="177"/>
  <c r="F442" i="177"/>
  <c r="E442" i="177"/>
  <c r="L441" i="177"/>
  <c r="K441" i="177"/>
  <c r="F441" i="177"/>
  <c r="E441" i="177"/>
  <c r="L440" i="177"/>
  <c r="K440" i="177"/>
  <c r="F440" i="177"/>
  <c r="E440" i="177"/>
  <c r="L439" i="177"/>
  <c r="K439" i="177"/>
  <c r="F439" i="177"/>
  <c r="E439" i="177"/>
  <c r="L438" i="177"/>
  <c r="K438" i="177"/>
  <c r="F438" i="177"/>
  <c r="E438" i="177"/>
  <c r="L437" i="177"/>
  <c r="K437" i="177"/>
  <c r="F437" i="177"/>
  <c r="E437" i="177"/>
  <c r="L436" i="177"/>
  <c r="K436" i="177"/>
  <c r="F436" i="177"/>
  <c r="E436" i="177"/>
  <c r="L435" i="177"/>
  <c r="K435" i="177"/>
  <c r="F435" i="177"/>
  <c r="E435" i="177"/>
  <c r="L434" i="177"/>
  <c r="K434" i="177"/>
  <c r="F434" i="177"/>
  <c r="E434" i="177"/>
  <c r="L433" i="177"/>
  <c r="K433" i="177"/>
  <c r="F433" i="177"/>
  <c r="E433" i="177"/>
  <c r="L432" i="177"/>
  <c r="K432" i="177"/>
  <c r="F432" i="177"/>
  <c r="E432" i="177"/>
  <c r="L431" i="177"/>
  <c r="K431" i="177"/>
  <c r="F431" i="177"/>
  <c r="E431" i="177"/>
  <c r="L430" i="177"/>
  <c r="K430" i="177"/>
  <c r="F430" i="177"/>
  <c r="E430" i="177"/>
  <c r="L429" i="177"/>
  <c r="K429" i="177"/>
  <c r="F429" i="177"/>
  <c r="E429" i="177"/>
  <c r="L428" i="177"/>
  <c r="K428" i="177"/>
  <c r="F428" i="177"/>
  <c r="E428" i="177"/>
  <c r="L427" i="177"/>
  <c r="K427" i="177"/>
  <c r="F427" i="177"/>
  <c r="E427" i="177"/>
  <c r="L426" i="177"/>
  <c r="K426" i="177"/>
  <c r="F426" i="177"/>
  <c r="E426" i="177"/>
  <c r="L425" i="177"/>
  <c r="K425" i="177"/>
  <c r="F425" i="177"/>
  <c r="E425" i="177"/>
  <c r="L424" i="177"/>
  <c r="K424" i="177"/>
  <c r="F424" i="177"/>
  <c r="E424" i="177"/>
  <c r="L423" i="177"/>
  <c r="K423" i="177"/>
  <c r="F423" i="177"/>
  <c r="E423" i="177"/>
  <c r="L422" i="177"/>
  <c r="K422" i="177"/>
  <c r="F422" i="177"/>
  <c r="E422" i="177"/>
  <c r="L421" i="177"/>
  <c r="K421" i="177"/>
  <c r="F421" i="177"/>
  <c r="E421" i="177"/>
  <c r="L420" i="177"/>
  <c r="K420" i="177"/>
  <c r="F420" i="177"/>
  <c r="E420" i="177"/>
  <c r="L419" i="177"/>
  <c r="K419" i="177"/>
  <c r="F419" i="177"/>
  <c r="E419" i="177"/>
  <c r="L418" i="177"/>
  <c r="K418" i="177"/>
  <c r="F418" i="177"/>
  <c r="E418" i="177"/>
  <c r="L417" i="177"/>
  <c r="K417" i="177"/>
  <c r="F417" i="177"/>
  <c r="E417" i="177"/>
  <c r="L416" i="177"/>
  <c r="K416" i="177"/>
  <c r="F416" i="177"/>
  <c r="E416" i="177"/>
  <c r="L415" i="177"/>
  <c r="K415" i="177"/>
  <c r="F415" i="177"/>
  <c r="E415" i="177"/>
  <c r="L414" i="177"/>
  <c r="K414" i="177"/>
  <c r="F414" i="177"/>
  <c r="E414" i="177"/>
  <c r="L413" i="177"/>
  <c r="K413" i="177"/>
  <c r="F413" i="177"/>
  <c r="E413" i="177"/>
  <c r="L412" i="177"/>
  <c r="K412" i="177"/>
  <c r="F412" i="177"/>
  <c r="E412" i="177"/>
  <c r="L411" i="177"/>
  <c r="K411" i="177"/>
  <c r="F411" i="177"/>
  <c r="E411" i="177"/>
  <c r="L410" i="177"/>
  <c r="K410" i="177"/>
  <c r="F410" i="177"/>
  <c r="E410" i="177"/>
  <c r="L409" i="177"/>
  <c r="K409" i="177"/>
  <c r="F409" i="177"/>
  <c r="E409" i="177"/>
  <c r="L408" i="177"/>
  <c r="K408" i="177"/>
  <c r="F408" i="177"/>
  <c r="E408" i="177"/>
  <c r="L407" i="177"/>
  <c r="K407" i="177"/>
  <c r="F407" i="177"/>
  <c r="E407" i="177"/>
  <c r="L406" i="177"/>
  <c r="K406" i="177"/>
  <c r="F406" i="177"/>
  <c r="E406" i="177"/>
  <c r="L405" i="177"/>
  <c r="K405" i="177"/>
  <c r="F405" i="177"/>
  <c r="E405" i="177"/>
  <c r="L404" i="177"/>
  <c r="K404" i="177"/>
  <c r="F404" i="177"/>
  <c r="E404" i="177"/>
  <c r="L403" i="177"/>
  <c r="K403" i="177"/>
  <c r="F403" i="177"/>
  <c r="E403" i="177"/>
  <c r="L402" i="177"/>
  <c r="K402" i="177"/>
  <c r="F402" i="177"/>
  <c r="E402" i="177"/>
  <c r="L401" i="177"/>
  <c r="K401" i="177"/>
  <c r="F401" i="177"/>
  <c r="E401" i="177"/>
  <c r="L400" i="177"/>
  <c r="K400" i="177"/>
  <c r="F400" i="177"/>
  <c r="E400" i="177"/>
  <c r="L399" i="177"/>
  <c r="K399" i="177"/>
  <c r="F399" i="177"/>
  <c r="E399" i="177"/>
  <c r="L398" i="177"/>
  <c r="K398" i="177"/>
  <c r="F398" i="177"/>
  <c r="E398" i="177"/>
  <c r="L397" i="177"/>
  <c r="K397" i="177"/>
  <c r="F397" i="177"/>
  <c r="E397" i="177"/>
  <c r="L396" i="177"/>
  <c r="K396" i="177"/>
  <c r="F396" i="177"/>
  <c r="E396" i="177"/>
  <c r="L395" i="177"/>
  <c r="K395" i="177"/>
  <c r="F395" i="177"/>
  <c r="E395" i="177"/>
  <c r="L394" i="177"/>
  <c r="K394" i="177"/>
  <c r="F394" i="177"/>
  <c r="E394" i="177"/>
  <c r="L393" i="177"/>
  <c r="K393" i="177"/>
  <c r="F393" i="177"/>
  <c r="E393" i="177"/>
  <c r="L392" i="177"/>
  <c r="K392" i="177"/>
  <c r="F392" i="177"/>
  <c r="E392" i="177"/>
  <c r="L391" i="177"/>
  <c r="K391" i="177"/>
  <c r="F391" i="177"/>
  <c r="E391" i="177"/>
  <c r="L390" i="177"/>
  <c r="K390" i="177"/>
  <c r="F390" i="177"/>
  <c r="E390" i="177"/>
  <c r="L389" i="177"/>
  <c r="K389" i="177"/>
  <c r="F389" i="177"/>
  <c r="E389" i="177"/>
  <c r="L388" i="177"/>
  <c r="K388" i="177"/>
  <c r="F388" i="177"/>
  <c r="E388" i="177"/>
  <c r="L387" i="177"/>
  <c r="K387" i="177"/>
  <c r="F387" i="177"/>
  <c r="E387" i="177"/>
  <c r="L386" i="177"/>
  <c r="K386" i="177"/>
  <c r="F386" i="177"/>
  <c r="E386" i="177"/>
  <c r="L385" i="177"/>
  <c r="K385" i="177"/>
  <c r="F385" i="177"/>
  <c r="E385" i="177"/>
  <c r="L384" i="177"/>
  <c r="K384" i="177"/>
  <c r="F384" i="177"/>
  <c r="E384" i="177"/>
  <c r="L383" i="177"/>
  <c r="K383" i="177"/>
  <c r="F383" i="177"/>
  <c r="E383" i="177"/>
  <c r="L382" i="177"/>
  <c r="K382" i="177"/>
  <c r="F382" i="177"/>
  <c r="E382" i="177"/>
  <c r="L381" i="177"/>
  <c r="K381" i="177"/>
  <c r="F381" i="177"/>
  <c r="E381" i="177"/>
  <c r="L380" i="177"/>
  <c r="K380" i="177"/>
  <c r="F380" i="177"/>
  <c r="E380" i="177"/>
  <c r="L379" i="177"/>
  <c r="K379" i="177"/>
  <c r="F379" i="177"/>
  <c r="E379" i="177"/>
  <c r="L378" i="177"/>
  <c r="K378" i="177"/>
  <c r="F378" i="177"/>
  <c r="E378" i="177"/>
  <c r="L377" i="177"/>
  <c r="K377" i="177"/>
  <c r="F377" i="177"/>
  <c r="E377" i="177"/>
  <c r="L376" i="177"/>
  <c r="K376" i="177"/>
  <c r="F376" i="177"/>
  <c r="E376" i="177"/>
  <c r="L375" i="177"/>
  <c r="K375" i="177"/>
  <c r="F375" i="177"/>
  <c r="E375" i="177"/>
  <c r="L374" i="177"/>
  <c r="K374" i="177"/>
  <c r="F374" i="177"/>
  <c r="E374" i="177"/>
  <c r="L373" i="177"/>
  <c r="K373" i="177"/>
  <c r="F373" i="177"/>
  <c r="E373" i="177"/>
  <c r="L372" i="177"/>
  <c r="K372" i="177"/>
  <c r="F372" i="177"/>
  <c r="E372" i="177"/>
  <c r="L371" i="177"/>
  <c r="K371" i="177"/>
  <c r="F371" i="177"/>
  <c r="E371" i="177"/>
  <c r="L370" i="177"/>
  <c r="K370" i="177"/>
  <c r="F370" i="177"/>
  <c r="E370" i="177"/>
  <c r="L369" i="177"/>
  <c r="K369" i="177"/>
  <c r="F369" i="177"/>
  <c r="E369" i="177"/>
  <c r="L368" i="177"/>
  <c r="K368" i="177"/>
  <c r="F368" i="177"/>
  <c r="E368" i="177"/>
  <c r="L367" i="177"/>
  <c r="K367" i="177"/>
  <c r="F367" i="177"/>
  <c r="E367" i="177"/>
  <c r="L366" i="177"/>
  <c r="K366" i="177"/>
  <c r="F366" i="177"/>
  <c r="E366" i="177"/>
  <c r="L365" i="177"/>
  <c r="K365" i="177"/>
  <c r="F365" i="177"/>
  <c r="E365" i="177"/>
  <c r="L364" i="177"/>
  <c r="K364" i="177"/>
  <c r="F364" i="177"/>
  <c r="E364" i="177"/>
  <c r="L363" i="177"/>
  <c r="K363" i="177"/>
  <c r="F363" i="177"/>
  <c r="E363" i="177"/>
  <c r="L362" i="177"/>
  <c r="K362" i="177"/>
  <c r="F362" i="177"/>
  <c r="E362" i="177"/>
  <c r="L361" i="177"/>
  <c r="K361" i="177"/>
  <c r="F361" i="177"/>
  <c r="E361" i="177"/>
  <c r="L360" i="177"/>
  <c r="K360" i="177"/>
  <c r="F360" i="177"/>
  <c r="E360" i="177"/>
  <c r="L359" i="177"/>
  <c r="K359" i="177"/>
  <c r="F359" i="177"/>
  <c r="E359" i="177"/>
  <c r="L358" i="177"/>
  <c r="K358" i="177"/>
  <c r="F358" i="177"/>
  <c r="E358" i="177"/>
  <c r="L357" i="177"/>
  <c r="K357" i="177"/>
  <c r="F357" i="177"/>
  <c r="E357" i="177"/>
  <c r="L356" i="177"/>
  <c r="K356" i="177"/>
  <c r="F356" i="177"/>
  <c r="E356" i="177"/>
  <c r="L355" i="177"/>
  <c r="K355" i="177"/>
  <c r="F355" i="177"/>
  <c r="E355" i="177"/>
  <c r="D355" i="177"/>
  <c r="C355" i="177"/>
  <c r="L354" i="177"/>
  <c r="K354" i="177"/>
  <c r="F354" i="177"/>
  <c r="E354" i="177"/>
  <c r="D354" i="177"/>
  <c r="C354" i="177"/>
  <c r="L353" i="177"/>
  <c r="K353" i="177"/>
  <c r="F353" i="177"/>
  <c r="E353" i="177"/>
  <c r="D353" i="177"/>
  <c r="C353" i="177"/>
  <c r="L352" i="177"/>
  <c r="K352" i="177"/>
  <c r="F352" i="177"/>
  <c r="E352" i="177"/>
  <c r="D352" i="177"/>
  <c r="C352" i="177"/>
  <c r="L351" i="177"/>
  <c r="K351" i="177"/>
  <c r="F351" i="177"/>
  <c r="E351" i="177"/>
  <c r="D351" i="177"/>
  <c r="C351" i="177"/>
  <c r="L350" i="177"/>
  <c r="K350" i="177"/>
  <c r="F350" i="177"/>
  <c r="E350" i="177"/>
  <c r="D350" i="177"/>
  <c r="C350" i="177"/>
  <c r="L349" i="177"/>
  <c r="K349" i="177"/>
  <c r="F349" i="177"/>
  <c r="E349" i="177"/>
  <c r="D349" i="177"/>
  <c r="C349" i="177"/>
  <c r="L348" i="177"/>
  <c r="K348" i="177"/>
  <c r="F348" i="177"/>
  <c r="E348" i="177"/>
  <c r="L347" i="177"/>
  <c r="K347" i="177"/>
  <c r="F347" i="177"/>
  <c r="E347" i="177"/>
  <c r="D347" i="177"/>
  <c r="C347" i="177"/>
  <c r="L346" i="177"/>
  <c r="K346" i="177"/>
  <c r="F346" i="177"/>
  <c r="E346" i="177"/>
  <c r="D346" i="177"/>
  <c r="C346" i="177"/>
  <c r="L345" i="177"/>
  <c r="K345" i="177"/>
  <c r="F345" i="177"/>
  <c r="E345" i="177"/>
  <c r="D345" i="177"/>
  <c r="C345" i="177"/>
  <c r="L344" i="177"/>
  <c r="K344" i="177"/>
  <c r="F344" i="177"/>
  <c r="E344" i="177"/>
  <c r="D344" i="177"/>
  <c r="C344" i="177"/>
  <c r="L343" i="177"/>
  <c r="K343" i="177"/>
  <c r="F343" i="177"/>
  <c r="E343" i="177"/>
  <c r="D343" i="177"/>
  <c r="C343" i="177"/>
  <c r="L342" i="177"/>
  <c r="K342" i="177"/>
  <c r="F342" i="177"/>
  <c r="E342" i="177"/>
  <c r="D342" i="177"/>
  <c r="C342" i="177"/>
  <c r="L341" i="177"/>
  <c r="K341" i="177"/>
  <c r="F341" i="177"/>
  <c r="E341" i="177"/>
  <c r="D341" i="177"/>
  <c r="C341" i="177"/>
  <c r="L340" i="177"/>
  <c r="K340" i="177"/>
  <c r="F340" i="177"/>
  <c r="E340" i="177"/>
  <c r="L339" i="177"/>
  <c r="K339" i="177"/>
  <c r="F339" i="177"/>
  <c r="E339" i="177"/>
  <c r="D339" i="177"/>
  <c r="C339" i="177"/>
  <c r="L338" i="177"/>
  <c r="K338" i="177"/>
  <c r="F338" i="177"/>
  <c r="E338" i="177"/>
  <c r="D338" i="177"/>
  <c r="C338" i="177"/>
  <c r="L337" i="177"/>
  <c r="K337" i="177"/>
  <c r="F337" i="177"/>
  <c r="E337" i="177"/>
  <c r="D337" i="177"/>
  <c r="C337" i="177"/>
  <c r="L336" i="177"/>
  <c r="K336" i="177"/>
  <c r="F336" i="177"/>
  <c r="E336" i="177"/>
  <c r="D336" i="177"/>
  <c r="C336" i="177"/>
  <c r="L335" i="177"/>
  <c r="K335" i="177"/>
  <c r="F335" i="177"/>
  <c r="E335" i="177"/>
  <c r="D335" i="177"/>
  <c r="C335" i="177"/>
  <c r="L334" i="177"/>
  <c r="K334" i="177"/>
  <c r="F334" i="177"/>
  <c r="E334" i="177"/>
  <c r="D334" i="177"/>
  <c r="C334" i="177"/>
  <c r="L333" i="177"/>
  <c r="K333" i="177"/>
  <c r="F333" i="177"/>
  <c r="E333" i="177"/>
  <c r="D333" i="177"/>
  <c r="C333" i="177"/>
  <c r="L332" i="177"/>
  <c r="K332" i="177"/>
  <c r="F332" i="177"/>
  <c r="E332" i="177"/>
  <c r="L331" i="177"/>
  <c r="K331" i="177"/>
  <c r="F331" i="177"/>
  <c r="E331" i="177"/>
  <c r="D331" i="177"/>
  <c r="C331" i="177"/>
  <c r="L330" i="177"/>
  <c r="K330" i="177"/>
  <c r="F330" i="177"/>
  <c r="E330" i="177"/>
  <c r="D330" i="177"/>
  <c r="C330" i="177"/>
  <c r="L329" i="177"/>
  <c r="K329" i="177"/>
  <c r="F329" i="177"/>
  <c r="E329" i="177"/>
  <c r="D329" i="177"/>
  <c r="C329" i="177"/>
  <c r="L328" i="177"/>
  <c r="K328" i="177"/>
  <c r="F328" i="177"/>
  <c r="E328" i="177"/>
  <c r="D328" i="177"/>
  <c r="C328" i="177"/>
  <c r="L327" i="177"/>
  <c r="K327" i="177"/>
  <c r="F327" i="177"/>
  <c r="E327" i="177"/>
  <c r="D327" i="177"/>
  <c r="C327" i="177"/>
  <c r="L326" i="177"/>
  <c r="K326" i="177"/>
  <c r="F326" i="177"/>
  <c r="E326" i="177"/>
  <c r="D326" i="177"/>
  <c r="C326" i="177"/>
  <c r="L325" i="177"/>
  <c r="K325" i="177"/>
  <c r="F325" i="177"/>
  <c r="E325" i="177"/>
  <c r="D325" i="177"/>
  <c r="C325" i="177"/>
  <c r="L324" i="177"/>
  <c r="K324" i="177"/>
  <c r="F324" i="177"/>
  <c r="E324" i="177"/>
  <c r="L323" i="177"/>
  <c r="K323" i="177"/>
  <c r="F323" i="177"/>
  <c r="E323" i="177"/>
  <c r="L322" i="177"/>
  <c r="K322" i="177"/>
  <c r="F322" i="177"/>
  <c r="E322" i="177"/>
  <c r="D322" i="177"/>
  <c r="C322" i="177"/>
  <c r="L321" i="177"/>
  <c r="K321" i="177"/>
  <c r="F321" i="177"/>
  <c r="E321" i="177"/>
  <c r="D321" i="177"/>
  <c r="C321" i="177"/>
  <c r="L320" i="177"/>
  <c r="K320" i="177"/>
  <c r="F320" i="177"/>
  <c r="E320" i="177"/>
  <c r="D320" i="177"/>
  <c r="C320" i="177"/>
  <c r="L319" i="177"/>
  <c r="K319" i="177"/>
  <c r="F319" i="177"/>
  <c r="E319" i="177"/>
  <c r="D319" i="177"/>
  <c r="C319" i="177"/>
  <c r="L318" i="177"/>
  <c r="K318" i="177"/>
  <c r="F318" i="177"/>
  <c r="E318" i="177"/>
  <c r="D318" i="177"/>
  <c r="C318" i="177"/>
  <c r="L317" i="177"/>
  <c r="K317" i="177"/>
  <c r="F317" i="177"/>
  <c r="E317" i="177"/>
  <c r="D317" i="177"/>
  <c r="C317" i="177"/>
  <c r="L316" i="177"/>
  <c r="K316" i="177"/>
  <c r="F316" i="177"/>
  <c r="E316" i="177"/>
  <c r="D316" i="177"/>
  <c r="C316" i="177"/>
  <c r="L315" i="177"/>
  <c r="K315" i="177"/>
  <c r="F315" i="177"/>
  <c r="E315" i="177"/>
  <c r="L314" i="177"/>
  <c r="K314" i="177"/>
  <c r="F314" i="177"/>
  <c r="E314" i="177"/>
  <c r="D314" i="177"/>
  <c r="C314" i="177"/>
  <c r="L313" i="177"/>
  <c r="K313" i="177"/>
  <c r="F313" i="177"/>
  <c r="E313" i="177"/>
  <c r="D313" i="177"/>
  <c r="C313" i="177"/>
  <c r="L312" i="177"/>
  <c r="K312" i="177"/>
  <c r="F312" i="177"/>
  <c r="E312" i="177"/>
  <c r="D312" i="177"/>
  <c r="C312" i="177"/>
  <c r="L311" i="177"/>
  <c r="K311" i="177"/>
  <c r="F311" i="177"/>
  <c r="E311" i="177"/>
  <c r="D311" i="177"/>
  <c r="C311" i="177"/>
  <c r="L310" i="177"/>
  <c r="K310" i="177"/>
  <c r="F310" i="177"/>
  <c r="E310" i="177"/>
  <c r="D310" i="177"/>
  <c r="C310" i="177"/>
  <c r="L309" i="177"/>
  <c r="K309" i="177"/>
  <c r="F309" i="177"/>
  <c r="E309" i="177"/>
  <c r="D309" i="177"/>
  <c r="C309" i="177"/>
  <c r="L308" i="177"/>
  <c r="K308" i="177"/>
  <c r="F308" i="177"/>
  <c r="E308" i="177"/>
  <c r="D308" i="177"/>
  <c r="C308" i="177"/>
  <c r="L307" i="177"/>
  <c r="K307" i="177"/>
  <c r="F307" i="177"/>
  <c r="E307" i="177"/>
  <c r="L306" i="177"/>
  <c r="K306" i="177"/>
  <c r="F306" i="177"/>
  <c r="E306" i="177"/>
  <c r="D306" i="177"/>
  <c r="C306" i="177"/>
  <c r="L305" i="177"/>
  <c r="K305" i="177"/>
  <c r="F305" i="177"/>
  <c r="E305" i="177"/>
  <c r="D305" i="177"/>
  <c r="C305" i="177"/>
  <c r="L304" i="177"/>
  <c r="K304" i="177"/>
  <c r="F304" i="177"/>
  <c r="E304" i="177"/>
  <c r="D304" i="177"/>
  <c r="C304" i="177"/>
  <c r="L303" i="177"/>
  <c r="K303" i="177"/>
  <c r="F303" i="177"/>
  <c r="E303" i="177"/>
  <c r="D303" i="177"/>
  <c r="C303" i="177"/>
  <c r="L302" i="177"/>
  <c r="K302" i="177"/>
  <c r="F302" i="177"/>
  <c r="E302" i="177"/>
  <c r="D302" i="177"/>
  <c r="C302" i="177"/>
  <c r="L301" i="177"/>
  <c r="K301" i="177"/>
  <c r="F301" i="177"/>
  <c r="E301" i="177"/>
  <c r="D301" i="177"/>
  <c r="C301" i="177"/>
  <c r="L300" i="177"/>
  <c r="K300" i="177"/>
  <c r="F300" i="177"/>
  <c r="E300" i="177"/>
  <c r="D300" i="177"/>
  <c r="C300" i="177"/>
  <c r="L299" i="177"/>
  <c r="K299" i="177"/>
  <c r="F299" i="177"/>
  <c r="E299" i="177"/>
  <c r="L298" i="177"/>
  <c r="K298" i="177"/>
  <c r="F298" i="177"/>
  <c r="E298" i="177"/>
  <c r="D298" i="177"/>
  <c r="C298" i="177"/>
  <c r="L297" i="177"/>
  <c r="K297" i="177"/>
  <c r="F297" i="177"/>
  <c r="E297" i="177"/>
  <c r="D297" i="177"/>
  <c r="C297" i="177"/>
  <c r="L296" i="177"/>
  <c r="K296" i="177"/>
  <c r="F296" i="177"/>
  <c r="E296" i="177"/>
  <c r="D296" i="177"/>
  <c r="C296" i="177"/>
  <c r="L295" i="177"/>
  <c r="K295" i="177"/>
  <c r="F295" i="177"/>
  <c r="E295" i="177"/>
  <c r="D295" i="177"/>
  <c r="C295" i="177"/>
  <c r="L294" i="177"/>
  <c r="K294" i="177"/>
  <c r="F294" i="177"/>
  <c r="E294" i="177"/>
  <c r="D294" i="177"/>
  <c r="C294" i="177"/>
  <c r="L293" i="177"/>
  <c r="K293" i="177"/>
  <c r="F293" i="177"/>
  <c r="E293" i="177"/>
  <c r="D293" i="177"/>
  <c r="C293" i="177"/>
  <c r="L292" i="177"/>
  <c r="K292" i="177"/>
  <c r="F292" i="177"/>
  <c r="E292" i="177"/>
  <c r="D292" i="177"/>
  <c r="C292" i="177"/>
  <c r="L291" i="177"/>
  <c r="K291" i="177"/>
  <c r="F291" i="177"/>
  <c r="E291" i="177"/>
  <c r="L290" i="177"/>
  <c r="K290" i="177"/>
  <c r="F290" i="177"/>
  <c r="E290" i="177"/>
  <c r="L289" i="177"/>
  <c r="K289" i="177"/>
  <c r="F289" i="177"/>
  <c r="E289" i="177"/>
  <c r="L288" i="177"/>
  <c r="K288" i="177"/>
  <c r="F288" i="177"/>
  <c r="E288" i="177"/>
  <c r="L287" i="177"/>
  <c r="K287" i="177"/>
  <c r="F287" i="177"/>
  <c r="E287" i="177"/>
  <c r="L286" i="177"/>
  <c r="K286" i="177"/>
  <c r="F286" i="177"/>
  <c r="E286" i="177"/>
  <c r="L285" i="177"/>
  <c r="K285" i="177"/>
  <c r="F285" i="177"/>
  <c r="E285" i="177"/>
  <c r="L284" i="177"/>
  <c r="K284" i="177"/>
  <c r="F284" i="177"/>
  <c r="E284" i="177"/>
  <c r="D284" i="177"/>
  <c r="C284" i="177"/>
  <c r="L283" i="177"/>
  <c r="K283" i="177"/>
  <c r="F283" i="177"/>
  <c r="E283" i="177"/>
  <c r="D283" i="177"/>
  <c r="C283" i="177"/>
  <c r="L282" i="177"/>
  <c r="K282" i="177"/>
  <c r="F282" i="177"/>
  <c r="E282" i="177"/>
  <c r="D282" i="177"/>
  <c r="C282" i="177"/>
  <c r="L281" i="177"/>
  <c r="K281" i="177"/>
  <c r="F281" i="177"/>
  <c r="E281" i="177"/>
  <c r="D281" i="177"/>
  <c r="C281" i="177"/>
  <c r="L280" i="177"/>
  <c r="K280" i="177"/>
  <c r="F280" i="177"/>
  <c r="E280" i="177"/>
  <c r="D280" i="177"/>
  <c r="C280" i="177"/>
  <c r="L279" i="177"/>
  <c r="K279" i="177"/>
  <c r="F279" i="177"/>
  <c r="E279" i="177"/>
  <c r="D279" i="177"/>
  <c r="C279" i="177"/>
  <c r="L278" i="177"/>
  <c r="K278" i="177"/>
  <c r="F278" i="177"/>
  <c r="E278" i="177"/>
  <c r="D278" i="177"/>
  <c r="C278" i="177"/>
  <c r="L277" i="177"/>
  <c r="K277" i="177"/>
  <c r="F277" i="177"/>
  <c r="E277" i="177"/>
  <c r="L276" i="177"/>
  <c r="K276" i="177"/>
  <c r="F276" i="177"/>
  <c r="E276" i="177"/>
  <c r="D276" i="177"/>
  <c r="C276" i="177"/>
  <c r="L275" i="177"/>
  <c r="K275" i="177"/>
  <c r="F275" i="177"/>
  <c r="E275" i="177"/>
  <c r="D275" i="177"/>
  <c r="C275" i="177"/>
  <c r="L274" i="177"/>
  <c r="K274" i="177"/>
  <c r="F274" i="177"/>
  <c r="E274" i="177"/>
  <c r="D274" i="177"/>
  <c r="C274" i="177"/>
  <c r="L273" i="177"/>
  <c r="K273" i="177"/>
  <c r="F273" i="177"/>
  <c r="E273" i="177"/>
  <c r="D273" i="177"/>
  <c r="C273" i="177"/>
  <c r="L272" i="177"/>
  <c r="K272" i="177"/>
  <c r="F272" i="177"/>
  <c r="E272" i="177"/>
  <c r="D272" i="177"/>
  <c r="C272" i="177"/>
  <c r="L271" i="177"/>
  <c r="K271" i="177"/>
  <c r="F271" i="177"/>
  <c r="E271" i="177"/>
  <c r="D271" i="177"/>
  <c r="C271" i="177"/>
  <c r="L270" i="177"/>
  <c r="K270" i="177"/>
  <c r="F270" i="177"/>
  <c r="E270" i="177"/>
  <c r="D270" i="177"/>
  <c r="C270" i="177"/>
  <c r="L269" i="177"/>
  <c r="K269" i="177"/>
  <c r="F269" i="177"/>
  <c r="E269" i="177"/>
  <c r="L268" i="177"/>
  <c r="K268" i="177"/>
  <c r="F268" i="177"/>
  <c r="E268" i="177"/>
  <c r="L267" i="177"/>
  <c r="K267" i="177"/>
  <c r="F267" i="177"/>
  <c r="E267" i="177"/>
  <c r="D267" i="177"/>
  <c r="C267" i="177"/>
  <c r="L266" i="177"/>
  <c r="K266" i="177"/>
  <c r="F266" i="177"/>
  <c r="E266" i="177"/>
  <c r="D266" i="177"/>
  <c r="C266" i="177"/>
  <c r="L265" i="177"/>
  <c r="K265" i="177"/>
  <c r="F265" i="177"/>
  <c r="E265" i="177"/>
  <c r="D265" i="177"/>
  <c r="C265" i="177"/>
  <c r="L264" i="177"/>
  <c r="K264" i="177"/>
  <c r="F264" i="177"/>
  <c r="E264" i="177"/>
  <c r="D264" i="177"/>
  <c r="C264" i="177"/>
  <c r="L263" i="177"/>
  <c r="K263" i="177"/>
  <c r="F263" i="177"/>
  <c r="E263" i="177"/>
  <c r="D263" i="177"/>
  <c r="C263" i="177"/>
  <c r="L262" i="177"/>
  <c r="K262" i="177"/>
  <c r="F262" i="177"/>
  <c r="E262" i="177"/>
  <c r="D262" i="177"/>
  <c r="C262" i="177"/>
  <c r="L261" i="177"/>
  <c r="K261" i="177"/>
  <c r="F261" i="177"/>
  <c r="E261" i="177"/>
  <c r="D261" i="177"/>
  <c r="C261" i="177"/>
  <c r="L260" i="177"/>
  <c r="K260" i="177"/>
  <c r="F260" i="177"/>
  <c r="E260" i="177"/>
  <c r="L259" i="177"/>
  <c r="K259" i="177"/>
  <c r="F259" i="177"/>
  <c r="E259" i="177"/>
  <c r="D259" i="177"/>
  <c r="C259" i="177"/>
  <c r="L258" i="177"/>
  <c r="K258" i="177"/>
  <c r="F258" i="177"/>
  <c r="E258" i="177"/>
  <c r="D258" i="177"/>
  <c r="C258" i="177"/>
  <c r="L257" i="177"/>
  <c r="K257" i="177"/>
  <c r="F257" i="177"/>
  <c r="E257" i="177"/>
  <c r="D257" i="177"/>
  <c r="C257" i="177"/>
  <c r="L256" i="177"/>
  <c r="K256" i="177"/>
  <c r="F256" i="177"/>
  <c r="E256" i="177"/>
  <c r="D256" i="177"/>
  <c r="C256" i="177"/>
  <c r="L255" i="177"/>
  <c r="K255" i="177"/>
  <c r="F255" i="177"/>
  <c r="E255" i="177"/>
  <c r="D255" i="177"/>
  <c r="C255" i="177"/>
  <c r="L254" i="177"/>
  <c r="K254" i="177"/>
  <c r="F254" i="177"/>
  <c r="E254" i="177"/>
  <c r="D254" i="177"/>
  <c r="C254" i="177"/>
  <c r="L253" i="177"/>
  <c r="K253" i="177"/>
  <c r="F253" i="177"/>
  <c r="E253" i="177"/>
  <c r="D253" i="177"/>
  <c r="C253" i="177"/>
  <c r="L252" i="177"/>
  <c r="K252" i="177"/>
  <c r="F252" i="177"/>
  <c r="E252" i="177"/>
  <c r="L251" i="177"/>
  <c r="K251" i="177"/>
  <c r="F251" i="177"/>
  <c r="E251" i="177"/>
  <c r="D251" i="177"/>
  <c r="C251" i="177"/>
  <c r="L250" i="177"/>
  <c r="K250" i="177"/>
  <c r="F250" i="177"/>
  <c r="E250" i="177"/>
  <c r="D250" i="177"/>
  <c r="C250" i="177"/>
  <c r="L249" i="177"/>
  <c r="K249" i="177"/>
  <c r="F249" i="177"/>
  <c r="E249" i="177"/>
  <c r="D249" i="177"/>
  <c r="C249" i="177"/>
  <c r="L248" i="177"/>
  <c r="K248" i="177"/>
  <c r="F248" i="177"/>
  <c r="E248" i="177"/>
  <c r="D248" i="177"/>
  <c r="C248" i="177"/>
  <c r="L247" i="177"/>
  <c r="K247" i="177"/>
  <c r="F247" i="177"/>
  <c r="E247" i="177"/>
  <c r="D247" i="177"/>
  <c r="C247" i="177"/>
  <c r="L246" i="177"/>
  <c r="K246" i="177"/>
  <c r="F246" i="177"/>
  <c r="E246" i="177"/>
  <c r="D246" i="177"/>
  <c r="C246" i="177"/>
  <c r="L245" i="177"/>
  <c r="K245" i="177"/>
  <c r="F245" i="177"/>
  <c r="E245" i="177"/>
  <c r="D245" i="177"/>
  <c r="C245" i="177"/>
  <c r="L244" i="177"/>
  <c r="K244" i="177"/>
  <c r="F244" i="177"/>
  <c r="E244" i="177"/>
  <c r="L243" i="177"/>
  <c r="K243" i="177"/>
  <c r="F243" i="177"/>
  <c r="E243" i="177"/>
  <c r="D243" i="177"/>
  <c r="C243" i="177"/>
  <c r="L242" i="177"/>
  <c r="K242" i="177"/>
  <c r="F242" i="177"/>
  <c r="E242" i="177"/>
  <c r="D242" i="177"/>
  <c r="C242" i="177"/>
  <c r="L241" i="177"/>
  <c r="K241" i="177"/>
  <c r="F241" i="177"/>
  <c r="E241" i="177"/>
  <c r="D241" i="177"/>
  <c r="C241" i="177"/>
  <c r="L240" i="177"/>
  <c r="K240" i="177"/>
  <c r="F240" i="177"/>
  <c r="E240" i="177"/>
  <c r="D240" i="177"/>
  <c r="C240" i="177"/>
  <c r="L239" i="177"/>
  <c r="K239" i="177"/>
  <c r="F239" i="177"/>
  <c r="E239" i="177"/>
  <c r="D239" i="177"/>
  <c r="C239" i="177"/>
  <c r="L238" i="177"/>
  <c r="K238" i="177"/>
  <c r="F238" i="177"/>
  <c r="E238" i="177"/>
  <c r="D238" i="177"/>
  <c r="C238" i="177"/>
  <c r="L237" i="177"/>
  <c r="K237" i="177"/>
  <c r="F237" i="177"/>
  <c r="E237" i="177"/>
  <c r="D237" i="177"/>
  <c r="C237" i="177"/>
  <c r="L236" i="177"/>
  <c r="K236" i="177"/>
  <c r="F236" i="177"/>
  <c r="E236" i="177"/>
  <c r="L235" i="177"/>
  <c r="K235" i="177"/>
  <c r="F235" i="177"/>
  <c r="E235" i="177"/>
  <c r="L234" i="177"/>
  <c r="K234" i="177"/>
  <c r="F234" i="177"/>
  <c r="E234" i="177"/>
  <c r="D234" i="177"/>
  <c r="C234" i="177"/>
  <c r="L233" i="177"/>
  <c r="K233" i="177"/>
  <c r="F233" i="177"/>
  <c r="E233" i="177"/>
  <c r="D233" i="177"/>
  <c r="C233" i="177"/>
  <c r="L232" i="177"/>
  <c r="K232" i="177"/>
  <c r="F232" i="177"/>
  <c r="E232" i="177"/>
  <c r="D232" i="177"/>
  <c r="C232" i="177"/>
  <c r="L231" i="177"/>
  <c r="K231" i="177"/>
  <c r="F231" i="177"/>
  <c r="E231" i="177"/>
  <c r="D231" i="177"/>
  <c r="C231" i="177"/>
  <c r="L230" i="177"/>
  <c r="K230" i="177"/>
  <c r="F230" i="177"/>
  <c r="E230" i="177"/>
  <c r="D230" i="177"/>
  <c r="C230" i="177"/>
  <c r="L229" i="177"/>
  <c r="K229" i="177"/>
  <c r="F229" i="177"/>
  <c r="E229" i="177"/>
  <c r="D229" i="177"/>
  <c r="C229" i="177"/>
  <c r="L228" i="177"/>
  <c r="K228" i="177"/>
  <c r="F228" i="177"/>
  <c r="E228" i="177"/>
  <c r="D228" i="177"/>
  <c r="C228" i="177"/>
  <c r="L227" i="177"/>
  <c r="K227" i="177"/>
  <c r="F227" i="177"/>
  <c r="E227" i="177"/>
  <c r="L226" i="177"/>
  <c r="K226" i="177"/>
  <c r="F226" i="177"/>
  <c r="E226" i="177"/>
  <c r="D226" i="177"/>
  <c r="C226" i="177"/>
  <c r="L225" i="177"/>
  <c r="K225" i="177"/>
  <c r="F225" i="177"/>
  <c r="E225" i="177"/>
  <c r="D225" i="177"/>
  <c r="C225" i="177"/>
  <c r="L224" i="177"/>
  <c r="K224" i="177"/>
  <c r="F224" i="177"/>
  <c r="E224" i="177"/>
  <c r="D224" i="177"/>
  <c r="C224" i="177"/>
  <c r="L223" i="177"/>
  <c r="K223" i="177"/>
  <c r="F223" i="177"/>
  <c r="E223" i="177"/>
  <c r="D223" i="177"/>
  <c r="C223" i="177"/>
  <c r="L222" i="177"/>
  <c r="K222" i="177"/>
  <c r="F222" i="177"/>
  <c r="E222" i="177"/>
  <c r="D222" i="177"/>
  <c r="C222" i="177"/>
  <c r="L221" i="177"/>
  <c r="K221" i="177"/>
  <c r="F221" i="177"/>
  <c r="E221" i="177"/>
  <c r="D221" i="177"/>
  <c r="C221" i="177"/>
  <c r="L220" i="177"/>
  <c r="K220" i="177"/>
  <c r="F220" i="177"/>
  <c r="E220" i="177"/>
  <c r="D220" i="177"/>
  <c r="C220" i="177"/>
  <c r="L219" i="177"/>
  <c r="K219" i="177"/>
  <c r="F219" i="177"/>
  <c r="E219" i="177"/>
  <c r="L218" i="177"/>
  <c r="K218" i="177"/>
  <c r="F218" i="177"/>
  <c r="E218" i="177"/>
  <c r="D218" i="177"/>
  <c r="C218" i="177"/>
  <c r="L217" i="177"/>
  <c r="K217" i="177"/>
  <c r="F217" i="177"/>
  <c r="E217" i="177"/>
  <c r="D217" i="177"/>
  <c r="C217" i="177"/>
  <c r="L216" i="177"/>
  <c r="K216" i="177"/>
  <c r="F216" i="177"/>
  <c r="E216" i="177"/>
  <c r="D216" i="177"/>
  <c r="C216" i="177"/>
  <c r="L215" i="177"/>
  <c r="K215" i="177"/>
  <c r="F215" i="177"/>
  <c r="E215" i="177"/>
  <c r="D215" i="177"/>
  <c r="C215" i="177"/>
  <c r="L214" i="177"/>
  <c r="K214" i="177"/>
  <c r="F214" i="177"/>
  <c r="E214" i="177"/>
  <c r="D214" i="177"/>
  <c r="C214" i="177"/>
  <c r="L213" i="177"/>
  <c r="K213" i="177"/>
  <c r="F213" i="177"/>
  <c r="E213" i="177"/>
  <c r="D213" i="177"/>
  <c r="C213" i="177"/>
  <c r="L212" i="177"/>
  <c r="K212" i="177"/>
  <c r="F212" i="177"/>
  <c r="E212" i="177"/>
  <c r="D212" i="177"/>
  <c r="C212" i="177"/>
  <c r="L211" i="177"/>
  <c r="K211" i="177"/>
  <c r="F211" i="177"/>
  <c r="E211" i="177"/>
  <c r="L210" i="177"/>
  <c r="K210" i="177"/>
  <c r="F210" i="177"/>
  <c r="E210" i="177"/>
  <c r="D210" i="177"/>
  <c r="C210" i="177"/>
  <c r="L209" i="177"/>
  <c r="K209" i="177"/>
  <c r="F209" i="177"/>
  <c r="E209" i="177"/>
  <c r="D209" i="177"/>
  <c r="C209" i="177"/>
  <c r="L208" i="177"/>
  <c r="K208" i="177"/>
  <c r="F208" i="177"/>
  <c r="E208" i="177"/>
  <c r="D208" i="177"/>
  <c r="C208" i="177"/>
  <c r="L207" i="177"/>
  <c r="K207" i="177"/>
  <c r="F207" i="177"/>
  <c r="E207" i="177"/>
  <c r="D207" i="177"/>
  <c r="C207" i="177"/>
  <c r="L206" i="177"/>
  <c r="K206" i="177"/>
  <c r="F206" i="177"/>
  <c r="E206" i="177"/>
  <c r="D206" i="177"/>
  <c r="C206" i="177"/>
  <c r="L205" i="177"/>
  <c r="K205" i="177"/>
  <c r="F205" i="177"/>
  <c r="E205" i="177"/>
  <c r="D205" i="177"/>
  <c r="C205" i="177"/>
  <c r="L204" i="177"/>
  <c r="K204" i="177"/>
  <c r="F204" i="177"/>
  <c r="E204" i="177"/>
  <c r="D204" i="177"/>
  <c r="C204" i="177"/>
  <c r="L203" i="177"/>
  <c r="K203" i="177"/>
  <c r="F203" i="177"/>
  <c r="E203" i="177"/>
  <c r="L202" i="177"/>
  <c r="K202" i="177"/>
  <c r="F202" i="177"/>
  <c r="E202" i="177"/>
  <c r="L201" i="177"/>
  <c r="K201" i="177"/>
  <c r="F201" i="177"/>
  <c r="E201" i="177"/>
  <c r="L200" i="177"/>
  <c r="K200" i="177"/>
  <c r="F200" i="177"/>
  <c r="E200" i="177"/>
  <c r="L199" i="177"/>
  <c r="K199" i="177"/>
  <c r="F199" i="177"/>
  <c r="E199" i="177"/>
  <c r="L198" i="177"/>
  <c r="K198" i="177"/>
  <c r="F198" i="177"/>
  <c r="E198" i="177"/>
  <c r="L197" i="177"/>
  <c r="K197" i="177"/>
  <c r="F197" i="177"/>
  <c r="E197" i="177"/>
  <c r="L196" i="177"/>
  <c r="K196" i="177"/>
  <c r="F196" i="177"/>
  <c r="E196" i="177"/>
  <c r="D196" i="177"/>
  <c r="C196" i="177"/>
  <c r="L195" i="177"/>
  <c r="K195" i="177"/>
  <c r="F195" i="177"/>
  <c r="E195" i="177"/>
  <c r="D195" i="177"/>
  <c r="C195" i="177"/>
  <c r="L194" i="177"/>
  <c r="K194" i="177"/>
  <c r="F194" i="177"/>
  <c r="E194" i="177"/>
  <c r="D194" i="177"/>
  <c r="C194" i="177"/>
  <c r="L193" i="177"/>
  <c r="K193" i="177"/>
  <c r="F193" i="177"/>
  <c r="E193" i="177"/>
  <c r="D193" i="177"/>
  <c r="C193" i="177"/>
  <c r="L192" i="177"/>
  <c r="K192" i="177"/>
  <c r="F192" i="177"/>
  <c r="E192" i="177"/>
  <c r="D192" i="177"/>
  <c r="C192" i="177"/>
  <c r="L191" i="177"/>
  <c r="K191" i="177"/>
  <c r="F191" i="177"/>
  <c r="E191" i="177"/>
  <c r="D191" i="177"/>
  <c r="C191" i="177"/>
  <c r="L190" i="177"/>
  <c r="K190" i="177"/>
  <c r="F190" i="177"/>
  <c r="E190" i="177"/>
  <c r="D190" i="177"/>
  <c r="C190" i="177"/>
  <c r="L189" i="177"/>
  <c r="K189" i="177"/>
  <c r="F189" i="177"/>
  <c r="E189" i="177"/>
  <c r="L188" i="177"/>
  <c r="K188" i="177"/>
  <c r="F188" i="177"/>
  <c r="E188" i="177"/>
  <c r="D188" i="177"/>
  <c r="C188" i="177"/>
  <c r="L187" i="177"/>
  <c r="K187" i="177"/>
  <c r="F187" i="177"/>
  <c r="E187" i="177"/>
  <c r="D187" i="177"/>
  <c r="C187" i="177"/>
  <c r="L186" i="177"/>
  <c r="K186" i="177"/>
  <c r="F186" i="177"/>
  <c r="E186" i="177"/>
  <c r="D186" i="177"/>
  <c r="C186" i="177"/>
  <c r="L185" i="177"/>
  <c r="K185" i="177"/>
  <c r="F185" i="177"/>
  <c r="E185" i="177"/>
  <c r="D185" i="177"/>
  <c r="C185" i="177"/>
  <c r="L184" i="177"/>
  <c r="K184" i="177"/>
  <c r="F184" i="177"/>
  <c r="E184" i="177"/>
  <c r="D184" i="177"/>
  <c r="C184" i="177"/>
  <c r="L183" i="177"/>
  <c r="K183" i="177"/>
  <c r="F183" i="177"/>
  <c r="E183" i="177"/>
  <c r="D183" i="177"/>
  <c r="C183" i="177"/>
  <c r="L182" i="177"/>
  <c r="K182" i="177"/>
  <c r="F182" i="177"/>
  <c r="E182" i="177"/>
  <c r="D182" i="177"/>
  <c r="C182" i="177"/>
  <c r="L181" i="177"/>
  <c r="K181" i="177"/>
  <c r="F181" i="177"/>
  <c r="E181" i="177"/>
  <c r="L180" i="177"/>
  <c r="K180" i="177"/>
  <c r="F180" i="177"/>
  <c r="E180" i="177"/>
  <c r="L179" i="177"/>
  <c r="K179" i="177"/>
  <c r="F179" i="177"/>
  <c r="E179" i="177"/>
  <c r="L178" i="177"/>
  <c r="K178" i="177"/>
  <c r="F178" i="177"/>
  <c r="E178" i="177"/>
  <c r="L177" i="177"/>
  <c r="K177" i="177"/>
  <c r="F177" i="177"/>
  <c r="E177" i="177"/>
  <c r="L176" i="177"/>
  <c r="K176" i="177"/>
  <c r="F176" i="177"/>
  <c r="E176" i="177"/>
  <c r="L175" i="177"/>
  <c r="K175" i="177"/>
  <c r="F175" i="177"/>
  <c r="E175" i="177"/>
  <c r="L174" i="177"/>
  <c r="K174" i="177"/>
  <c r="F174" i="177"/>
  <c r="E174" i="177"/>
  <c r="L173" i="177"/>
  <c r="K173" i="177"/>
  <c r="F173" i="177"/>
  <c r="E173" i="177"/>
  <c r="L172" i="177"/>
  <c r="K172" i="177"/>
  <c r="F172" i="177"/>
  <c r="E172" i="177"/>
  <c r="L171" i="177"/>
  <c r="K171" i="177"/>
  <c r="F171" i="177"/>
  <c r="E171" i="177"/>
  <c r="L170" i="177"/>
  <c r="K170" i="177"/>
  <c r="F170" i="177"/>
  <c r="E170" i="177"/>
  <c r="L169" i="177"/>
  <c r="K169" i="177"/>
  <c r="F169" i="177"/>
  <c r="E169" i="177"/>
  <c r="L168" i="177"/>
  <c r="K168" i="177"/>
  <c r="F168" i="177"/>
  <c r="E168" i="177"/>
  <c r="L167" i="177"/>
  <c r="K167" i="177"/>
  <c r="F167" i="177"/>
  <c r="E167" i="177"/>
  <c r="L166" i="177"/>
  <c r="K166" i="177"/>
  <c r="F166" i="177"/>
  <c r="E166" i="177"/>
  <c r="L165" i="177"/>
  <c r="K165" i="177"/>
  <c r="F165" i="177"/>
  <c r="E165" i="177"/>
  <c r="L164" i="177"/>
  <c r="K164" i="177"/>
  <c r="F164" i="177"/>
  <c r="E164" i="177"/>
  <c r="L163" i="177"/>
  <c r="K163" i="177"/>
  <c r="F163" i="177"/>
  <c r="E163" i="177"/>
  <c r="L162" i="177"/>
  <c r="K162" i="177"/>
  <c r="F162" i="177"/>
  <c r="E162" i="177"/>
  <c r="L161" i="177"/>
  <c r="K161" i="177"/>
  <c r="F161" i="177"/>
  <c r="E161" i="177"/>
  <c r="L160" i="177"/>
  <c r="K160" i="177"/>
  <c r="F160" i="177"/>
  <c r="E160" i="177"/>
  <c r="L159" i="177"/>
  <c r="K159" i="177"/>
  <c r="F159" i="177"/>
  <c r="E159" i="177"/>
  <c r="L158" i="177"/>
  <c r="K158" i="177"/>
  <c r="F158" i="177"/>
  <c r="E158" i="177"/>
  <c r="L157" i="177"/>
  <c r="K157" i="177"/>
  <c r="F157" i="177"/>
  <c r="E157" i="177"/>
  <c r="L156" i="177"/>
  <c r="K156" i="177"/>
  <c r="F156" i="177"/>
  <c r="E156" i="177"/>
  <c r="D156" i="177"/>
  <c r="C156" i="177"/>
  <c r="L155" i="177"/>
  <c r="K155" i="177"/>
  <c r="F155" i="177"/>
  <c r="E155" i="177"/>
  <c r="D155" i="177"/>
  <c r="C155" i="177"/>
  <c r="L154" i="177"/>
  <c r="K154" i="177"/>
  <c r="F154" i="177"/>
  <c r="E154" i="177"/>
  <c r="D154" i="177"/>
  <c r="C154" i="177"/>
  <c r="L153" i="177"/>
  <c r="K153" i="177"/>
  <c r="F153" i="177"/>
  <c r="E153" i="177"/>
  <c r="D153" i="177"/>
  <c r="C153" i="177"/>
  <c r="L152" i="177"/>
  <c r="K152" i="177"/>
  <c r="F152" i="177"/>
  <c r="E152" i="177"/>
  <c r="D152" i="177"/>
  <c r="C152" i="177"/>
  <c r="L151" i="177"/>
  <c r="K151" i="177"/>
  <c r="F151" i="177"/>
  <c r="E151" i="177"/>
  <c r="D151" i="177"/>
  <c r="C151" i="177"/>
  <c r="L150" i="177"/>
  <c r="K150" i="177"/>
  <c r="F150" i="177"/>
  <c r="E150" i="177"/>
  <c r="L149" i="177"/>
  <c r="K149" i="177"/>
  <c r="F149" i="177"/>
  <c r="E149" i="177"/>
  <c r="L148" i="177"/>
  <c r="K148" i="177"/>
  <c r="F148" i="177"/>
  <c r="E148" i="177"/>
  <c r="D148" i="177"/>
  <c r="C148" i="177"/>
  <c r="L147" i="177"/>
  <c r="K147" i="177"/>
  <c r="F147" i="177"/>
  <c r="E147" i="177"/>
  <c r="D147" i="177"/>
  <c r="C147" i="177"/>
  <c r="L146" i="177"/>
  <c r="K146" i="177"/>
  <c r="F146" i="177"/>
  <c r="E146" i="177"/>
  <c r="D146" i="177"/>
  <c r="C146" i="177"/>
  <c r="L145" i="177"/>
  <c r="K145" i="177"/>
  <c r="F145" i="177"/>
  <c r="E145" i="177"/>
  <c r="D145" i="177"/>
  <c r="C145" i="177"/>
  <c r="L144" i="177"/>
  <c r="K144" i="177"/>
  <c r="F144" i="177"/>
  <c r="E144" i="177"/>
  <c r="D144" i="177"/>
  <c r="C144" i="177"/>
  <c r="L143" i="177"/>
  <c r="K143" i="177"/>
  <c r="F143" i="177"/>
  <c r="E143" i="177"/>
  <c r="D143" i="177"/>
  <c r="C143" i="177"/>
  <c r="L142" i="177"/>
  <c r="K142" i="177"/>
  <c r="F142" i="177"/>
  <c r="E142" i="177"/>
  <c r="L141" i="177"/>
  <c r="K141" i="177"/>
  <c r="F141" i="177"/>
  <c r="E141" i="177"/>
  <c r="L140" i="177"/>
  <c r="K140" i="177"/>
  <c r="F140" i="177"/>
  <c r="E140" i="177"/>
  <c r="L139" i="177"/>
  <c r="K139" i="177"/>
  <c r="F139" i="177"/>
  <c r="E139" i="177"/>
  <c r="L138" i="177"/>
  <c r="K138" i="177"/>
  <c r="F138" i="177"/>
  <c r="E138" i="177"/>
  <c r="L137" i="177"/>
  <c r="K137" i="177"/>
  <c r="F137" i="177"/>
  <c r="E137" i="177"/>
  <c r="L136" i="177"/>
  <c r="K136" i="177"/>
  <c r="F136" i="177"/>
  <c r="E136" i="177"/>
  <c r="L135" i="177"/>
  <c r="K135" i="177"/>
  <c r="F135" i="177"/>
  <c r="E135" i="177"/>
  <c r="L134" i="177"/>
  <c r="K134" i="177"/>
  <c r="F134" i="177"/>
  <c r="E134" i="177"/>
  <c r="L133" i="177"/>
  <c r="K133" i="177"/>
  <c r="F133" i="177"/>
  <c r="E133" i="177"/>
  <c r="L132" i="177"/>
  <c r="K132" i="177"/>
  <c r="F132" i="177"/>
  <c r="E132" i="177"/>
  <c r="L131" i="177"/>
  <c r="K131" i="177"/>
  <c r="F131" i="177"/>
  <c r="E131" i="177"/>
  <c r="L130" i="177"/>
  <c r="K130" i="177"/>
  <c r="F130" i="177"/>
  <c r="E130" i="177"/>
  <c r="L129" i="177"/>
  <c r="K129" i="177"/>
  <c r="F129" i="177"/>
  <c r="E129" i="177"/>
  <c r="L128" i="177"/>
  <c r="K128" i="177"/>
  <c r="F128" i="177"/>
  <c r="E128" i="177"/>
  <c r="L127" i="177"/>
  <c r="K127" i="177"/>
  <c r="F127" i="177"/>
  <c r="E127" i="177"/>
  <c r="L126" i="177"/>
  <c r="K126" i="177"/>
  <c r="F126" i="177"/>
  <c r="E126" i="177"/>
  <c r="L125" i="177"/>
  <c r="K125" i="177"/>
  <c r="F125" i="177"/>
  <c r="E125" i="177"/>
  <c r="L124" i="177"/>
  <c r="K124" i="177"/>
  <c r="F124" i="177"/>
  <c r="E124" i="177"/>
  <c r="L123" i="177"/>
  <c r="K123" i="177"/>
  <c r="F123" i="177"/>
  <c r="E123" i="177"/>
  <c r="D123" i="177"/>
  <c r="C123" i="177"/>
  <c r="L122" i="177"/>
  <c r="K122" i="177"/>
  <c r="F122" i="177"/>
  <c r="E122" i="177"/>
  <c r="D122" i="177"/>
  <c r="C122" i="177"/>
  <c r="L121" i="177"/>
  <c r="K121" i="177"/>
  <c r="F121" i="177"/>
  <c r="E121" i="177"/>
  <c r="D121" i="177"/>
  <c r="C121" i="177"/>
  <c r="L120" i="177"/>
  <c r="K120" i="177"/>
  <c r="F120" i="177"/>
  <c r="E120" i="177"/>
  <c r="D120" i="177"/>
  <c r="C120" i="177"/>
  <c r="L119" i="177"/>
  <c r="K119" i="177"/>
  <c r="F119" i="177"/>
  <c r="E119" i="177"/>
  <c r="D119" i="177"/>
  <c r="C119" i="177"/>
  <c r="L118" i="177"/>
  <c r="K118" i="177"/>
  <c r="F118" i="177"/>
  <c r="E118" i="177"/>
  <c r="D118" i="177"/>
  <c r="C118" i="177"/>
  <c r="L117" i="177"/>
  <c r="K117" i="177"/>
  <c r="F117" i="177"/>
  <c r="E117" i="177"/>
  <c r="L116" i="177"/>
  <c r="K116" i="177"/>
  <c r="F116" i="177"/>
  <c r="E116" i="177"/>
  <c r="L115" i="177"/>
  <c r="K115" i="177"/>
  <c r="F115" i="177"/>
  <c r="E115" i="177"/>
  <c r="D115" i="177"/>
  <c r="C115" i="177"/>
  <c r="L114" i="177"/>
  <c r="K114" i="177"/>
  <c r="F114" i="177"/>
  <c r="E114" i="177"/>
  <c r="D114" i="177"/>
  <c r="C114" i="177"/>
  <c r="L113" i="177"/>
  <c r="K113" i="177"/>
  <c r="F113" i="177"/>
  <c r="E113" i="177"/>
  <c r="D113" i="177"/>
  <c r="C113" i="177"/>
  <c r="L112" i="177"/>
  <c r="K112" i="177"/>
  <c r="F112" i="177"/>
  <c r="E112" i="177"/>
  <c r="D112" i="177"/>
  <c r="C112" i="177"/>
  <c r="L111" i="177"/>
  <c r="K111" i="177"/>
  <c r="F111" i="177"/>
  <c r="E111" i="177"/>
  <c r="D111" i="177"/>
  <c r="C111" i="177"/>
  <c r="L110" i="177"/>
  <c r="K110" i="177"/>
  <c r="F110" i="177"/>
  <c r="E110" i="177"/>
  <c r="D110" i="177"/>
  <c r="C110" i="177"/>
  <c r="L109" i="177"/>
  <c r="K109" i="177"/>
  <c r="F109" i="177"/>
  <c r="E109" i="177"/>
  <c r="L108" i="177"/>
  <c r="K108" i="177"/>
  <c r="F108" i="177"/>
  <c r="E108" i="177"/>
  <c r="L107" i="177"/>
  <c r="K107" i="177"/>
  <c r="F107" i="177"/>
  <c r="E107" i="177"/>
  <c r="L106" i="177"/>
  <c r="K106" i="177"/>
  <c r="F106" i="177"/>
  <c r="E106" i="177"/>
  <c r="L105" i="177"/>
  <c r="K105" i="177"/>
  <c r="F105" i="177"/>
  <c r="E105" i="177"/>
  <c r="L104" i="177"/>
  <c r="K104" i="177"/>
  <c r="F104" i="177"/>
  <c r="E104" i="177"/>
  <c r="L103" i="177"/>
  <c r="K103" i="177"/>
  <c r="F103" i="177"/>
  <c r="E103" i="177"/>
  <c r="L102" i="177"/>
  <c r="K102" i="177"/>
  <c r="F102" i="177"/>
  <c r="E102" i="177"/>
  <c r="D102" i="177"/>
  <c r="C102" i="177"/>
  <c r="L101" i="177"/>
  <c r="K101" i="177"/>
  <c r="F101" i="177"/>
  <c r="E101" i="177"/>
  <c r="D101" i="177"/>
  <c r="C101" i="177"/>
  <c r="L100" i="177"/>
  <c r="K100" i="177"/>
  <c r="F100" i="177"/>
  <c r="E100" i="177"/>
  <c r="D100" i="177"/>
  <c r="C100" i="177"/>
  <c r="L99" i="177"/>
  <c r="K99" i="177"/>
  <c r="F99" i="177"/>
  <c r="E99" i="177"/>
  <c r="D99" i="177"/>
  <c r="C99" i="177"/>
  <c r="L98" i="177"/>
  <c r="K98" i="177"/>
  <c r="F98" i="177"/>
  <c r="E98" i="177"/>
  <c r="D98" i="177"/>
  <c r="C98" i="177"/>
  <c r="L97" i="177"/>
  <c r="K97" i="177"/>
  <c r="F97" i="177"/>
  <c r="E97" i="177"/>
  <c r="D97" i="177"/>
  <c r="C97" i="177"/>
  <c r="L96" i="177"/>
  <c r="K96" i="177"/>
  <c r="F96" i="177"/>
  <c r="E96" i="177"/>
  <c r="D96" i="177"/>
  <c r="C96" i="177"/>
  <c r="L95" i="177"/>
  <c r="K95" i="177"/>
  <c r="F95" i="177"/>
  <c r="E95" i="177"/>
  <c r="L94" i="177"/>
  <c r="K94" i="177"/>
  <c r="F94" i="177"/>
  <c r="E94" i="177"/>
  <c r="D94" i="177"/>
  <c r="C94" i="177"/>
  <c r="L93" i="177"/>
  <c r="K93" i="177"/>
  <c r="F93" i="177"/>
  <c r="E93" i="177"/>
  <c r="D93" i="177"/>
  <c r="C93" i="177"/>
  <c r="L92" i="177"/>
  <c r="K92" i="177"/>
  <c r="F92" i="177"/>
  <c r="E92" i="177"/>
  <c r="D92" i="177"/>
  <c r="C92" i="177"/>
  <c r="L91" i="177"/>
  <c r="K91" i="177"/>
  <c r="F91" i="177"/>
  <c r="E91" i="177"/>
  <c r="D91" i="177"/>
  <c r="C91" i="177"/>
  <c r="L90" i="177"/>
  <c r="K90" i="177"/>
  <c r="F90" i="177"/>
  <c r="E90" i="177"/>
  <c r="D90" i="177"/>
  <c r="C90" i="177"/>
  <c r="L89" i="177"/>
  <c r="K89" i="177"/>
  <c r="F89" i="177"/>
  <c r="E89" i="177"/>
  <c r="D89" i="177"/>
  <c r="C89" i="177"/>
  <c r="L88" i="177"/>
  <c r="K88" i="177"/>
  <c r="F88" i="177"/>
  <c r="E88" i="177"/>
  <c r="D88" i="177"/>
  <c r="C88" i="177"/>
  <c r="L87" i="177"/>
  <c r="K87" i="177"/>
  <c r="F87" i="177"/>
  <c r="E87" i="177"/>
  <c r="L86" i="177"/>
  <c r="K86" i="177"/>
  <c r="F86" i="177"/>
  <c r="E86" i="177"/>
  <c r="L85" i="177"/>
  <c r="K85" i="177"/>
  <c r="F85" i="177"/>
  <c r="E85" i="177"/>
  <c r="L84" i="177"/>
  <c r="K84" i="177"/>
  <c r="F84" i="177"/>
  <c r="E84" i="177"/>
  <c r="L83" i="177"/>
  <c r="K83" i="177"/>
  <c r="F83" i="177"/>
  <c r="E83" i="177"/>
  <c r="L82" i="177"/>
  <c r="K82" i="177"/>
  <c r="F82" i="177"/>
  <c r="E82" i="177"/>
  <c r="L81" i="177"/>
  <c r="K81" i="177"/>
  <c r="F81" i="177"/>
  <c r="E81" i="177"/>
  <c r="L80" i="177"/>
  <c r="K80" i="177"/>
  <c r="F80" i="177"/>
  <c r="E80" i="177"/>
  <c r="L79" i="177"/>
  <c r="K79" i="177"/>
  <c r="F79" i="177"/>
  <c r="E79" i="177"/>
  <c r="L78" i="177"/>
  <c r="K78" i="177"/>
  <c r="F78" i="177"/>
  <c r="E78" i="177"/>
  <c r="L77" i="177"/>
  <c r="K77" i="177"/>
  <c r="F77" i="177"/>
  <c r="E77" i="177"/>
  <c r="L76" i="177"/>
  <c r="K76" i="177"/>
  <c r="F76" i="177"/>
  <c r="E76" i="177"/>
  <c r="L75" i="177"/>
  <c r="K75" i="177"/>
  <c r="F75" i="177"/>
  <c r="E75" i="177"/>
  <c r="L74" i="177"/>
  <c r="K74" i="177"/>
  <c r="F74" i="177"/>
  <c r="E74" i="177"/>
  <c r="L73" i="177"/>
  <c r="K73" i="177"/>
  <c r="F73" i="177"/>
  <c r="E73" i="177"/>
  <c r="L72" i="177"/>
  <c r="K72" i="177"/>
  <c r="F72" i="177"/>
  <c r="E72" i="177"/>
  <c r="L71" i="177"/>
  <c r="K71" i="177"/>
  <c r="F71" i="177"/>
  <c r="E71" i="177"/>
  <c r="L70" i="177"/>
  <c r="K70" i="177"/>
  <c r="F70" i="177"/>
  <c r="E70" i="177"/>
  <c r="L69" i="177"/>
  <c r="K69" i="177"/>
  <c r="F69" i="177"/>
  <c r="E69" i="177"/>
  <c r="L68" i="177"/>
  <c r="K68" i="177"/>
  <c r="F68" i="177"/>
  <c r="E68" i="177"/>
  <c r="L67" i="177"/>
  <c r="K67" i="177"/>
  <c r="F67" i="177"/>
  <c r="E67" i="177"/>
  <c r="L66" i="177"/>
  <c r="K66" i="177"/>
  <c r="F66" i="177"/>
  <c r="E66" i="177"/>
  <c r="L65" i="177"/>
  <c r="K65" i="177"/>
  <c r="F65" i="177"/>
  <c r="E65" i="177"/>
  <c r="L64" i="177"/>
  <c r="K64" i="177"/>
  <c r="F64" i="177"/>
  <c r="E64" i="177"/>
  <c r="L63" i="177"/>
  <c r="K63" i="177"/>
  <c r="F63" i="177"/>
  <c r="E63" i="177"/>
  <c r="L62" i="177"/>
  <c r="K62" i="177"/>
  <c r="F62" i="177"/>
  <c r="E62" i="177"/>
  <c r="L61" i="177"/>
  <c r="K61" i="177"/>
  <c r="F61" i="177"/>
  <c r="E61" i="177"/>
  <c r="L60" i="177"/>
  <c r="K60" i="177"/>
  <c r="F60" i="177"/>
  <c r="E60" i="177"/>
  <c r="L59" i="177"/>
  <c r="K59" i="177"/>
  <c r="F59" i="177"/>
  <c r="E59" i="177"/>
  <c r="L58" i="177"/>
  <c r="K58" i="177"/>
  <c r="F58" i="177"/>
  <c r="E58" i="177"/>
  <c r="L57" i="177"/>
  <c r="K57" i="177"/>
  <c r="F57" i="177"/>
  <c r="E57" i="177"/>
  <c r="L56" i="177"/>
  <c r="K56" i="177"/>
  <c r="F56" i="177"/>
  <c r="E56" i="177"/>
  <c r="L55" i="177"/>
  <c r="K55" i="177"/>
  <c r="F55" i="177"/>
  <c r="E55" i="177"/>
  <c r="L54" i="177"/>
  <c r="K54" i="177"/>
  <c r="F54" i="177"/>
  <c r="E54" i="177"/>
  <c r="L53" i="177"/>
  <c r="K53" i="177"/>
  <c r="F53" i="177"/>
  <c r="E53" i="177"/>
  <c r="L52" i="177"/>
  <c r="K52" i="177"/>
  <c r="F52" i="177"/>
  <c r="E52" i="177"/>
  <c r="L51" i="177"/>
  <c r="K51" i="177"/>
  <c r="F51" i="177"/>
  <c r="E51" i="177"/>
  <c r="L50" i="177"/>
  <c r="K50" i="177"/>
  <c r="F50" i="177"/>
  <c r="E50" i="177"/>
  <c r="L49" i="177"/>
  <c r="K49" i="177"/>
  <c r="F49" i="177"/>
  <c r="E49" i="177"/>
  <c r="L48" i="177"/>
  <c r="K48" i="177"/>
  <c r="F48" i="177"/>
  <c r="E48" i="177"/>
  <c r="L47" i="177"/>
  <c r="K47" i="177"/>
  <c r="F47" i="177"/>
  <c r="E47" i="177"/>
  <c r="L46" i="177"/>
  <c r="K46" i="177"/>
  <c r="F46" i="177"/>
  <c r="E46" i="177"/>
  <c r="L45" i="177"/>
  <c r="K45" i="177"/>
  <c r="F45" i="177"/>
  <c r="E45" i="177"/>
  <c r="L44" i="177"/>
  <c r="K44" i="177"/>
  <c r="F44" i="177"/>
  <c r="E44" i="177"/>
  <c r="L43" i="177"/>
  <c r="K43" i="177"/>
  <c r="F43" i="177"/>
  <c r="E43" i="177"/>
  <c r="L42" i="177"/>
  <c r="K42" i="177"/>
  <c r="F42" i="177"/>
  <c r="E42" i="177"/>
  <c r="L41" i="177"/>
  <c r="K41" i="177"/>
  <c r="F41" i="177"/>
  <c r="E41" i="177"/>
  <c r="L40" i="177"/>
  <c r="K40" i="177"/>
  <c r="F40" i="177"/>
  <c r="E40" i="177"/>
  <c r="L39" i="177"/>
  <c r="K39" i="177"/>
  <c r="F39" i="177"/>
  <c r="E39" i="177"/>
  <c r="L38" i="177"/>
  <c r="K38" i="177"/>
  <c r="F38" i="177"/>
  <c r="E38" i="177"/>
  <c r="L37" i="177"/>
  <c r="K37" i="177"/>
  <c r="F37" i="177"/>
  <c r="E37" i="177"/>
  <c r="L36" i="177"/>
  <c r="K36" i="177"/>
  <c r="F36" i="177"/>
  <c r="E36" i="177"/>
  <c r="L35" i="177"/>
  <c r="K35" i="177"/>
  <c r="F35" i="177"/>
  <c r="E35" i="177"/>
  <c r="L34" i="177"/>
  <c r="K34" i="177"/>
  <c r="F34" i="177"/>
  <c r="E34" i="177"/>
  <c r="L33" i="177"/>
  <c r="K33" i="177"/>
  <c r="F33" i="177"/>
  <c r="E33" i="177"/>
  <c r="L32" i="177"/>
  <c r="K32" i="177"/>
  <c r="F32" i="177"/>
  <c r="E32" i="177"/>
  <c r="L31" i="177"/>
  <c r="K31" i="177"/>
  <c r="F31" i="177"/>
  <c r="E31" i="177"/>
  <c r="L30" i="177"/>
  <c r="K30" i="177"/>
  <c r="F30" i="177"/>
  <c r="E30" i="177"/>
  <c r="L29" i="177"/>
  <c r="K29" i="177"/>
  <c r="E29" i="177"/>
  <c r="L28" i="177"/>
  <c r="K28" i="177"/>
  <c r="F28" i="177"/>
  <c r="E28" i="177"/>
  <c r="L27" i="177"/>
  <c r="K27" i="177"/>
  <c r="F27" i="177"/>
  <c r="E27" i="177"/>
  <c r="L26" i="177"/>
  <c r="K26" i="177"/>
  <c r="F26" i="177"/>
  <c r="E26" i="177"/>
  <c r="L25" i="177"/>
  <c r="K25" i="177"/>
  <c r="F25" i="177"/>
  <c r="E25" i="177"/>
  <c r="L24" i="177"/>
  <c r="K24" i="177"/>
  <c r="F24" i="177"/>
  <c r="E24" i="177"/>
  <c r="L23" i="177"/>
  <c r="K23" i="177"/>
  <c r="F23" i="177"/>
  <c r="E23" i="177"/>
  <c r="L22" i="177"/>
  <c r="K22" i="177"/>
  <c r="F22" i="177"/>
  <c r="E22" i="177"/>
  <c r="L21" i="177"/>
  <c r="K21" i="177"/>
  <c r="F21" i="177"/>
  <c r="E21" i="177"/>
  <c r="L20" i="177"/>
  <c r="K20" i="177"/>
  <c r="F20" i="177"/>
  <c r="E20" i="177"/>
  <c r="L19" i="177"/>
  <c r="K19" i="177"/>
  <c r="F19" i="177"/>
  <c r="E19" i="177"/>
  <c r="L18" i="177"/>
  <c r="K18" i="177"/>
  <c r="F18" i="177"/>
  <c r="E18" i="177"/>
  <c r="L17" i="177"/>
  <c r="K17" i="177"/>
  <c r="F17" i="177"/>
  <c r="E17" i="177"/>
  <c r="L16" i="177"/>
  <c r="K16" i="177"/>
  <c r="F16" i="177"/>
  <c r="E16" i="177"/>
  <c r="L15" i="177"/>
  <c r="K15" i="177"/>
  <c r="F15" i="177"/>
  <c r="E15" i="177"/>
  <c r="L14" i="177"/>
  <c r="K14" i="177"/>
  <c r="F14" i="177"/>
  <c r="E14" i="177"/>
  <c r="L13" i="177"/>
  <c r="K13" i="177"/>
  <c r="F13" i="177"/>
  <c r="E13" i="177"/>
  <c r="L12" i="177"/>
  <c r="K12" i="177"/>
  <c r="F12" i="177"/>
  <c r="E12" i="177"/>
  <c r="L11" i="177"/>
  <c r="K11" i="177"/>
  <c r="F11" i="177"/>
  <c r="E11" i="177"/>
  <c r="L10" i="177"/>
  <c r="K10" i="177"/>
  <c r="F10" i="177"/>
  <c r="E10" i="177"/>
  <c r="L9" i="177"/>
  <c r="K9" i="177"/>
  <c r="F9" i="177"/>
  <c r="E9" i="177"/>
  <c r="L8" i="177"/>
  <c r="K8" i="177"/>
  <c r="F8" i="177"/>
  <c r="E8" i="177"/>
  <c r="L7" i="177"/>
  <c r="K7" i="177"/>
  <c r="F7" i="177"/>
  <c r="E7" i="177"/>
  <c r="L6" i="177"/>
  <c r="K6" i="177"/>
  <c r="F6" i="177"/>
  <c r="E6" i="177"/>
  <c r="L5" i="177"/>
  <c r="K5" i="177"/>
  <c r="F5" i="177"/>
  <c r="E5" i="177"/>
  <c r="L4" i="177"/>
  <c r="K4" i="177"/>
  <c r="F4" i="177"/>
  <c r="E4" i="177"/>
  <c r="L3" i="177"/>
  <c r="K3" i="177"/>
  <c r="F3" i="177"/>
  <c r="E3" i="177"/>
  <c r="L2" i="177"/>
  <c r="K2" i="177"/>
  <c r="F2" i="177"/>
  <c r="E2" i="177"/>
  <c r="L103" i="168"/>
  <c r="K103" i="168"/>
  <c r="F103" i="168"/>
  <c r="E103" i="168"/>
  <c r="L102" i="168"/>
  <c r="K102" i="168"/>
  <c r="F102" i="168"/>
  <c r="E102" i="168"/>
  <c r="L101" i="168"/>
  <c r="K101" i="168"/>
  <c r="F101" i="168"/>
  <c r="E101" i="168"/>
  <c r="L100" i="168"/>
  <c r="K100" i="168"/>
  <c r="F100" i="168"/>
  <c r="E100" i="168"/>
  <c r="L99" i="168"/>
  <c r="K99" i="168"/>
  <c r="F99" i="168"/>
  <c r="E99" i="168"/>
  <c r="L98" i="168"/>
  <c r="K98" i="168"/>
  <c r="F98" i="168"/>
  <c r="E98" i="168"/>
  <c r="L97" i="168"/>
  <c r="K97" i="168"/>
  <c r="F97" i="168"/>
  <c r="E97" i="168"/>
  <c r="L96" i="168"/>
  <c r="K96" i="168"/>
  <c r="F96" i="168"/>
  <c r="E96" i="168"/>
  <c r="L95" i="168"/>
  <c r="K95" i="168"/>
  <c r="F95" i="168"/>
  <c r="E95" i="168"/>
  <c r="L94" i="168"/>
  <c r="K94" i="168"/>
  <c r="F94" i="168"/>
  <c r="E94" i="168"/>
  <c r="L93" i="168"/>
  <c r="K93" i="168"/>
  <c r="F93" i="168"/>
  <c r="E93" i="168"/>
  <c r="L92" i="168"/>
  <c r="K92" i="168"/>
  <c r="F92" i="168"/>
  <c r="E92" i="168"/>
  <c r="L91" i="168"/>
  <c r="K91" i="168"/>
  <c r="F91" i="168"/>
  <c r="E91" i="168"/>
  <c r="L90" i="168"/>
  <c r="K90" i="168"/>
  <c r="F90" i="168"/>
  <c r="E90" i="168"/>
  <c r="L89" i="168"/>
  <c r="K89" i="168"/>
  <c r="F89" i="168"/>
  <c r="E89" i="168"/>
  <c r="L88" i="168"/>
  <c r="K88" i="168"/>
  <c r="F88" i="168"/>
  <c r="E88" i="168"/>
  <c r="L87" i="168"/>
  <c r="K87" i="168"/>
  <c r="F87" i="168"/>
  <c r="E87" i="168"/>
  <c r="L86" i="168"/>
  <c r="K86" i="168"/>
  <c r="F86" i="168"/>
  <c r="E86" i="168"/>
  <c r="L85" i="168"/>
  <c r="K85" i="168"/>
  <c r="F85" i="168"/>
  <c r="E85" i="168"/>
  <c r="L84" i="168"/>
  <c r="K84" i="168"/>
  <c r="F84" i="168"/>
  <c r="E84" i="168"/>
  <c r="L83" i="168"/>
  <c r="K83" i="168"/>
  <c r="F83" i="168"/>
  <c r="E83" i="168"/>
  <c r="L82" i="168"/>
  <c r="K82" i="168"/>
  <c r="F82" i="168"/>
  <c r="E82" i="168"/>
  <c r="L81" i="168"/>
  <c r="K81" i="168"/>
  <c r="F81" i="168"/>
  <c r="E81" i="168"/>
  <c r="L80" i="168"/>
  <c r="K80" i="168"/>
  <c r="F80" i="168"/>
  <c r="E80" i="168"/>
  <c r="L79" i="168"/>
  <c r="K79" i="168"/>
  <c r="F79" i="168"/>
  <c r="E79" i="168"/>
  <c r="L78" i="168"/>
  <c r="K78" i="168"/>
  <c r="F78" i="168"/>
  <c r="E78" i="168"/>
  <c r="L77" i="168"/>
  <c r="K77" i="168"/>
  <c r="F77" i="168"/>
  <c r="E77" i="168"/>
  <c r="L76" i="168"/>
  <c r="K76" i="168"/>
  <c r="F76" i="168"/>
  <c r="E76" i="168"/>
  <c r="L75" i="168"/>
  <c r="K75" i="168"/>
  <c r="F75" i="168"/>
  <c r="E75" i="168"/>
  <c r="L74" i="168"/>
  <c r="K74" i="168"/>
  <c r="F74" i="168"/>
  <c r="E74" i="168"/>
  <c r="L73" i="168"/>
  <c r="K73" i="168"/>
  <c r="F73" i="168"/>
  <c r="E73" i="168"/>
  <c r="L72" i="168"/>
  <c r="K72" i="168"/>
  <c r="F72" i="168"/>
  <c r="E72" i="168"/>
  <c r="L71" i="168"/>
  <c r="K71" i="168"/>
  <c r="F71" i="168"/>
  <c r="E71" i="168"/>
  <c r="L70" i="168"/>
  <c r="K70" i="168"/>
  <c r="F70" i="168"/>
  <c r="E70" i="168"/>
  <c r="L69" i="168"/>
  <c r="K69" i="168"/>
  <c r="F69" i="168"/>
  <c r="E69" i="168"/>
  <c r="L68" i="168"/>
  <c r="K68" i="168"/>
  <c r="F68" i="168"/>
  <c r="E68" i="168"/>
  <c r="L67" i="168"/>
  <c r="K67" i="168"/>
  <c r="F67" i="168"/>
  <c r="E67" i="168"/>
  <c r="L66" i="168"/>
  <c r="K66" i="168"/>
  <c r="F66" i="168"/>
  <c r="E66" i="168"/>
  <c r="L65" i="168"/>
  <c r="K65" i="168"/>
  <c r="F65" i="168"/>
  <c r="E65" i="168"/>
  <c r="L64" i="168"/>
  <c r="K64" i="168"/>
  <c r="F64" i="168"/>
  <c r="E64" i="168"/>
  <c r="L63" i="168"/>
  <c r="K63" i="168"/>
  <c r="F63" i="168"/>
  <c r="E63" i="168"/>
  <c r="L62" i="168"/>
  <c r="K62" i="168"/>
  <c r="F62" i="168"/>
  <c r="E62" i="168"/>
  <c r="L61" i="168"/>
  <c r="K61" i="168"/>
  <c r="F61" i="168"/>
  <c r="E61" i="168"/>
  <c r="L60" i="168"/>
  <c r="K60" i="168"/>
  <c r="F60" i="168"/>
  <c r="E60" i="168"/>
  <c r="L59" i="168"/>
  <c r="K59" i="168"/>
  <c r="F59" i="168"/>
  <c r="E59" i="168"/>
  <c r="L58" i="168"/>
  <c r="K58" i="168"/>
  <c r="F58" i="168"/>
  <c r="E58" i="168"/>
  <c r="L57" i="168"/>
  <c r="K57" i="168"/>
  <c r="F57" i="168"/>
  <c r="E57" i="168"/>
  <c r="L56" i="168"/>
  <c r="K56" i="168"/>
  <c r="F56" i="168"/>
  <c r="E56" i="168"/>
  <c r="L55" i="168"/>
  <c r="K55" i="168"/>
  <c r="F55" i="168"/>
  <c r="E55" i="168"/>
  <c r="L54" i="168"/>
  <c r="K54" i="168"/>
  <c r="F54" i="168"/>
  <c r="E54" i="168"/>
  <c r="L53" i="168"/>
  <c r="K53" i="168"/>
  <c r="F53" i="168"/>
  <c r="E53" i="168"/>
  <c r="L52" i="168"/>
  <c r="K52" i="168"/>
  <c r="F52" i="168"/>
  <c r="E52" i="168"/>
  <c r="L51" i="168"/>
  <c r="K51" i="168"/>
  <c r="F51" i="168"/>
  <c r="E51" i="168"/>
  <c r="L50" i="168"/>
  <c r="K50" i="168"/>
  <c r="F50" i="168"/>
  <c r="E50" i="168"/>
  <c r="L49" i="168"/>
  <c r="K49" i="168"/>
  <c r="F49" i="168"/>
  <c r="E49" i="168"/>
  <c r="L48" i="168"/>
  <c r="K48" i="168"/>
  <c r="F48" i="168"/>
  <c r="E48" i="168"/>
  <c r="L47" i="168"/>
  <c r="K47" i="168"/>
  <c r="F47" i="168"/>
  <c r="E47" i="168"/>
  <c r="L46" i="168"/>
  <c r="K46" i="168"/>
  <c r="F46" i="168"/>
  <c r="E46" i="168"/>
  <c r="L45" i="168"/>
  <c r="K45" i="168"/>
  <c r="F45" i="168"/>
  <c r="E45" i="168"/>
  <c r="L44" i="168"/>
  <c r="K44" i="168"/>
  <c r="F44" i="168"/>
  <c r="E44" i="168"/>
  <c r="L43" i="168"/>
  <c r="K43" i="168"/>
  <c r="F43" i="168"/>
  <c r="E43" i="168"/>
  <c r="L42" i="168"/>
  <c r="K42" i="168"/>
  <c r="F42" i="168"/>
  <c r="E42" i="168"/>
  <c r="L41" i="168"/>
  <c r="K41" i="168"/>
  <c r="F41" i="168"/>
  <c r="E41" i="168"/>
  <c r="L40" i="168"/>
  <c r="K40" i="168"/>
  <c r="F40" i="168"/>
  <c r="E40" i="168"/>
  <c r="L39" i="168"/>
  <c r="K39" i="168"/>
  <c r="F39" i="168"/>
  <c r="E39" i="168"/>
  <c r="L38" i="168"/>
  <c r="K38" i="168"/>
  <c r="F38" i="168"/>
  <c r="E38" i="168"/>
  <c r="L37" i="168"/>
  <c r="K37" i="168"/>
  <c r="F37" i="168"/>
  <c r="E37" i="168"/>
  <c r="L36" i="168"/>
  <c r="K36" i="168"/>
  <c r="F36" i="168"/>
  <c r="E36" i="168"/>
  <c r="L35" i="168"/>
  <c r="K35" i="168"/>
  <c r="F35" i="168"/>
  <c r="E35" i="168"/>
  <c r="L34" i="168"/>
  <c r="K34" i="168"/>
  <c r="F34" i="168"/>
  <c r="E34" i="168"/>
  <c r="L33" i="168"/>
  <c r="K33" i="168"/>
  <c r="F33" i="168"/>
  <c r="E33" i="168"/>
  <c r="L32" i="168"/>
  <c r="K32" i="168"/>
  <c r="F32" i="168"/>
  <c r="E32" i="168"/>
  <c r="L31" i="168"/>
  <c r="K31" i="168"/>
  <c r="F31" i="168"/>
  <c r="E31" i="168"/>
  <c r="L30" i="168"/>
  <c r="K30" i="168"/>
  <c r="F30" i="168"/>
  <c r="E30" i="168"/>
  <c r="L29" i="168"/>
  <c r="K29" i="168"/>
  <c r="F29" i="168"/>
  <c r="E29" i="168"/>
  <c r="L28" i="168"/>
  <c r="K28" i="168"/>
  <c r="F28" i="168"/>
  <c r="E28" i="168"/>
  <c r="L27" i="168"/>
  <c r="K27" i="168"/>
  <c r="F27" i="168"/>
  <c r="E27" i="168"/>
  <c r="L26" i="168"/>
  <c r="K26" i="168"/>
  <c r="F26" i="168"/>
  <c r="E26" i="168"/>
  <c r="L25" i="168"/>
  <c r="K25" i="168"/>
  <c r="F25" i="168"/>
  <c r="E25" i="168"/>
  <c r="L24" i="168"/>
  <c r="K24" i="168"/>
  <c r="F24" i="168"/>
  <c r="E24" i="168"/>
  <c r="L23" i="168"/>
  <c r="K23" i="168"/>
  <c r="F23" i="168"/>
  <c r="E23" i="168"/>
  <c r="L22" i="168"/>
  <c r="K22" i="168"/>
  <c r="F22" i="168"/>
  <c r="E22" i="168"/>
  <c r="L21" i="168"/>
  <c r="K21" i="168"/>
  <c r="F21" i="168"/>
  <c r="E21" i="168"/>
  <c r="L20" i="168"/>
  <c r="K20" i="168"/>
  <c r="F20" i="168"/>
  <c r="E20" i="168"/>
  <c r="L19" i="168"/>
  <c r="K19" i="168"/>
  <c r="F19" i="168"/>
  <c r="E19" i="168"/>
  <c r="L18" i="168"/>
  <c r="K18" i="168"/>
  <c r="F18" i="168"/>
  <c r="E18" i="168"/>
  <c r="L17" i="168"/>
  <c r="K17" i="168"/>
  <c r="F17" i="168"/>
  <c r="E17" i="168"/>
  <c r="L16" i="168"/>
  <c r="K16" i="168"/>
  <c r="F16" i="168"/>
  <c r="E16" i="168"/>
  <c r="L15" i="168"/>
  <c r="K15" i="168"/>
  <c r="F15" i="168"/>
  <c r="E15" i="168"/>
  <c r="L14" i="168"/>
  <c r="K14" i="168"/>
  <c r="F14" i="168"/>
  <c r="E14" i="168"/>
  <c r="L13" i="168"/>
  <c r="K13" i="168"/>
  <c r="F13" i="168"/>
  <c r="E13" i="168"/>
  <c r="L12" i="168"/>
  <c r="K12" i="168"/>
  <c r="F12" i="168"/>
  <c r="E12" i="168"/>
  <c r="L11" i="168"/>
  <c r="K11" i="168"/>
  <c r="F11" i="168"/>
  <c r="E11" i="168"/>
  <c r="L10" i="168"/>
  <c r="K10" i="168"/>
  <c r="F10" i="168"/>
  <c r="E10" i="168"/>
  <c r="L9" i="168"/>
  <c r="K9" i="168"/>
  <c r="F9" i="168"/>
  <c r="E9" i="168"/>
  <c r="L8" i="168"/>
  <c r="K8" i="168"/>
  <c r="F8" i="168"/>
  <c r="E8" i="168"/>
  <c r="L7" i="168"/>
  <c r="K7" i="168"/>
  <c r="F7" i="168"/>
  <c r="E7" i="168"/>
  <c r="L6" i="168"/>
  <c r="K6" i="168"/>
  <c r="F6" i="168"/>
  <c r="E6" i="168"/>
  <c r="L5" i="168"/>
  <c r="K5" i="168"/>
  <c r="F5" i="168"/>
  <c r="E5" i="168"/>
  <c r="L4" i="168"/>
  <c r="K4" i="168"/>
  <c r="F4" i="168"/>
  <c r="E4" i="168"/>
  <c r="L3" i="168"/>
  <c r="K3" i="168"/>
  <c r="F3" i="168"/>
  <c r="E3" i="168"/>
  <c r="L2" i="168"/>
  <c r="K2" i="168"/>
  <c r="F2" i="168"/>
  <c r="E2" i="168"/>
  <c r="L107" i="167"/>
  <c r="K107" i="167"/>
  <c r="E107" i="167"/>
  <c r="L106" i="167"/>
  <c r="K106" i="167"/>
  <c r="E106" i="167"/>
  <c r="K105" i="167"/>
  <c r="E105" i="167"/>
  <c r="L104" i="167"/>
  <c r="K104" i="167"/>
  <c r="E104" i="167"/>
  <c r="L103" i="167"/>
  <c r="K103" i="167"/>
  <c r="E103" i="167"/>
  <c r="L102" i="167"/>
  <c r="K102" i="167"/>
  <c r="E102" i="167"/>
  <c r="L101" i="167"/>
  <c r="K101" i="167"/>
  <c r="E101" i="167"/>
  <c r="L100" i="167"/>
  <c r="K100" i="167"/>
  <c r="F100" i="167"/>
  <c r="E100" i="167"/>
  <c r="L99" i="167"/>
  <c r="K99" i="167"/>
  <c r="E99" i="167"/>
  <c r="L98" i="167"/>
  <c r="K98" i="167"/>
  <c r="E98" i="167"/>
  <c r="L97" i="167"/>
  <c r="K97" i="167"/>
  <c r="E97" i="167"/>
  <c r="L96" i="167"/>
  <c r="K96" i="167"/>
  <c r="E96" i="167"/>
  <c r="L95" i="167"/>
  <c r="K95" i="167"/>
  <c r="E95" i="167"/>
  <c r="L94" i="167"/>
  <c r="K94" i="167"/>
  <c r="E94" i="167"/>
  <c r="L93" i="167"/>
  <c r="K93" i="167"/>
  <c r="E93" i="167"/>
  <c r="L92" i="167"/>
  <c r="K92" i="167"/>
  <c r="F92" i="167"/>
  <c r="E92" i="167"/>
  <c r="L91" i="167"/>
  <c r="K91" i="167"/>
  <c r="E91" i="167"/>
  <c r="L90" i="167"/>
  <c r="K90" i="167"/>
  <c r="E90" i="167"/>
  <c r="L89" i="167"/>
  <c r="K89" i="167"/>
  <c r="E89" i="167"/>
  <c r="L88" i="167"/>
  <c r="K88" i="167"/>
  <c r="E88" i="167"/>
  <c r="L87" i="167"/>
  <c r="K87" i="167"/>
  <c r="E87" i="167"/>
  <c r="L86" i="167"/>
  <c r="K86" i="167"/>
  <c r="E86" i="167"/>
  <c r="L85" i="167"/>
  <c r="K85" i="167"/>
  <c r="E85" i="167"/>
  <c r="L84" i="167"/>
  <c r="K84" i="167"/>
  <c r="E84" i="167"/>
  <c r="L83" i="167"/>
  <c r="K83" i="167"/>
  <c r="E83" i="167"/>
  <c r="L82" i="167"/>
  <c r="K82" i="167"/>
  <c r="F82" i="167"/>
  <c r="E82" i="167"/>
  <c r="L81" i="167"/>
  <c r="K81" i="167"/>
  <c r="E81" i="167"/>
  <c r="L80" i="167"/>
  <c r="K80" i="167"/>
  <c r="E80" i="167"/>
  <c r="L79" i="167"/>
  <c r="K79" i="167"/>
  <c r="E79" i="167"/>
  <c r="L78" i="167"/>
  <c r="K78" i="167"/>
  <c r="E78" i="167"/>
  <c r="L77" i="167"/>
  <c r="K77" i="167"/>
  <c r="E77" i="167"/>
  <c r="L76" i="167"/>
  <c r="K76" i="167"/>
  <c r="E76" i="167"/>
  <c r="L75" i="167"/>
  <c r="K75" i="167"/>
  <c r="F75" i="167"/>
  <c r="E75" i="167"/>
  <c r="L74" i="167"/>
  <c r="K74" i="167"/>
  <c r="E74" i="167"/>
  <c r="L73" i="167"/>
  <c r="K73" i="167"/>
  <c r="E73" i="167"/>
  <c r="L72" i="167"/>
  <c r="K72" i="167"/>
  <c r="E72" i="167"/>
  <c r="L71" i="167"/>
  <c r="K71" i="167"/>
  <c r="E71" i="167"/>
  <c r="L70" i="167"/>
  <c r="K70" i="167"/>
  <c r="E70" i="167"/>
  <c r="L69" i="167"/>
  <c r="K69" i="167"/>
  <c r="E69" i="167"/>
  <c r="L68" i="167"/>
  <c r="K68" i="167"/>
  <c r="E68" i="167"/>
  <c r="L67" i="167"/>
  <c r="K67" i="167"/>
  <c r="E67" i="167"/>
  <c r="L66" i="167"/>
  <c r="K66" i="167"/>
  <c r="E66" i="167"/>
  <c r="L65" i="167"/>
  <c r="K65" i="167"/>
  <c r="E65" i="167"/>
  <c r="L64" i="167"/>
  <c r="K64" i="167"/>
  <c r="E64" i="167"/>
  <c r="L63" i="167"/>
  <c r="K63" i="167"/>
  <c r="E63" i="167"/>
  <c r="L62" i="167"/>
  <c r="K62" i="167"/>
  <c r="E62" i="167"/>
  <c r="L61" i="167"/>
  <c r="K61" i="167"/>
  <c r="E61" i="167"/>
  <c r="L60" i="167"/>
  <c r="K60" i="167"/>
  <c r="E60" i="167"/>
  <c r="L59" i="167"/>
  <c r="K59" i="167"/>
  <c r="E59" i="167"/>
  <c r="L58" i="167"/>
  <c r="K58" i="167"/>
  <c r="E58" i="167"/>
  <c r="L57" i="167"/>
  <c r="K57" i="167"/>
  <c r="E57" i="167"/>
  <c r="L56" i="167"/>
  <c r="K56" i="167"/>
  <c r="E56" i="167"/>
  <c r="L55" i="167"/>
  <c r="K55" i="167"/>
  <c r="E55" i="167"/>
  <c r="L54" i="167"/>
  <c r="K54" i="167"/>
  <c r="E54" i="167"/>
  <c r="L53" i="167"/>
  <c r="K53" i="167"/>
  <c r="E53" i="167"/>
  <c r="L52" i="167"/>
  <c r="K52" i="167"/>
  <c r="F52" i="167"/>
  <c r="E52" i="167"/>
  <c r="L51" i="167"/>
  <c r="K51" i="167"/>
  <c r="F51" i="167"/>
  <c r="E51" i="167"/>
  <c r="L50" i="167"/>
  <c r="K50" i="167"/>
  <c r="F50" i="167"/>
  <c r="E50" i="167"/>
  <c r="L49" i="167"/>
  <c r="K49" i="167"/>
  <c r="F49" i="167"/>
  <c r="E49" i="167"/>
  <c r="L48" i="167"/>
  <c r="K48" i="167"/>
  <c r="F48" i="167"/>
  <c r="E48" i="167"/>
  <c r="L47" i="167"/>
  <c r="K47" i="167"/>
  <c r="F47" i="167"/>
  <c r="E47" i="167"/>
  <c r="L46" i="167"/>
  <c r="K46" i="167"/>
  <c r="F46" i="167"/>
  <c r="E46" i="167"/>
  <c r="L45" i="167"/>
  <c r="K45" i="167"/>
  <c r="F45" i="167"/>
  <c r="E45" i="167"/>
  <c r="L44" i="167"/>
  <c r="K44" i="167"/>
  <c r="F44" i="167"/>
  <c r="E44" i="167"/>
  <c r="L43" i="167"/>
  <c r="K43" i="167"/>
  <c r="F43" i="167"/>
  <c r="E43" i="167"/>
  <c r="L42" i="167"/>
  <c r="K42" i="167"/>
  <c r="F42" i="167"/>
  <c r="E42" i="167"/>
  <c r="L41" i="167"/>
  <c r="K41" i="167"/>
  <c r="F41" i="167"/>
  <c r="E41" i="167"/>
  <c r="L40" i="167"/>
  <c r="K40" i="167"/>
  <c r="F40" i="167"/>
  <c r="E40" i="167"/>
  <c r="L39" i="167"/>
  <c r="K39" i="167"/>
  <c r="F39" i="167"/>
  <c r="E39" i="167"/>
  <c r="L38" i="167"/>
  <c r="K38" i="167"/>
  <c r="F38" i="167"/>
  <c r="E38" i="167"/>
  <c r="L37" i="167"/>
  <c r="K37" i="167"/>
  <c r="F37" i="167"/>
  <c r="E37" i="167"/>
  <c r="L36" i="167"/>
  <c r="K36" i="167"/>
  <c r="E36" i="167"/>
  <c r="L35" i="167"/>
  <c r="K35" i="167"/>
  <c r="L34" i="167"/>
  <c r="K34" i="167"/>
  <c r="E34" i="167"/>
  <c r="L33" i="167"/>
  <c r="K33" i="167"/>
  <c r="E33" i="167"/>
  <c r="L32" i="167"/>
  <c r="K32" i="167"/>
  <c r="E32" i="167"/>
  <c r="L31" i="167"/>
  <c r="K31" i="167"/>
  <c r="E31" i="167"/>
  <c r="L30" i="167"/>
  <c r="K30" i="167"/>
  <c r="E30" i="167"/>
  <c r="L29" i="167"/>
  <c r="K29" i="167"/>
  <c r="E29" i="167"/>
  <c r="L28" i="167"/>
  <c r="K28" i="167"/>
  <c r="E28" i="167"/>
  <c r="L27" i="167"/>
  <c r="K27" i="167"/>
  <c r="E27" i="167"/>
  <c r="L26" i="167"/>
  <c r="K26" i="167"/>
  <c r="E26" i="167"/>
  <c r="L25" i="167"/>
  <c r="K25" i="167"/>
  <c r="E25" i="167"/>
  <c r="L24" i="167"/>
  <c r="K24" i="167"/>
  <c r="E24" i="167"/>
  <c r="L23" i="167"/>
  <c r="K23" i="167"/>
  <c r="E23" i="167"/>
  <c r="L22" i="167"/>
  <c r="K22" i="167"/>
  <c r="E22" i="167"/>
  <c r="L21" i="167"/>
  <c r="K21" i="167"/>
  <c r="E21" i="167"/>
  <c r="L20" i="167"/>
  <c r="K20" i="167"/>
  <c r="E20" i="167"/>
  <c r="L19" i="167"/>
  <c r="K19" i="167"/>
  <c r="E19" i="167"/>
  <c r="L18" i="167"/>
  <c r="K18" i="167"/>
  <c r="F18" i="167"/>
  <c r="E18" i="167"/>
  <c r="L17" i="167"/>
  <c r="K17" i="167"/>
  <c r="E17" i="167"/>
  <c r="L16" i="167"/>
  <c r="L15" i="167"/>
  <c r="E15" i="167"/>
  <c r="L14" i="167"/>
  <c r="E14" i="167"/>
  <c r="L13" i="167"/>
  <c r="E13" i="167"/>
  <c r="L12" i="167"/>
  <c r="E12" i="167"/>
  <c r="L11" i="167"/>
  <c r="E11" i="167"/>
  <c r="L10" i="167"/>
  <c r="E10" i="167"/>
  <c r="L9" i="167"/>
  <c r="E9" i="167"/>
  <c r="L8" i="167"/>
  <c r="E8" i="167"/>
  <c r="L7" i="167"/>
  <c r="E7" i="167"/>
  <c r="L6" i="167"/>
  <c r="E6" i="167"/>
  <c r="L5" i="167"/>
  <c r="E5" i="167"/>
  <c r="L3" i="167"/>
  <c r="E3" i="167"/>
  <c r="L2" i="167"/>
  <c r="K2" i="167"/>
  <c r="F2" i="167"/>
  <c r="E2" i="167"/>
  <c r="L34" i="197"/>
  <c r="K34" i="197"/>
  <c r="F34" i="197"/>
  <c r="E34" i="197"/>
  <c r="L33" i="197"/>
  <c r="K33" i="197"/>
  <c r="F33" i="197"/>
  <c r="E33" i="197"/>
  <c r="L32" i="197"/>
  <c r="K32" i="197"/>
  <c r="F32" i="197" s="1"/>
  <c r="E32" i="197"/>
  <c r="L31" i="197"/>
  <c r="K31" i="197"/>
  <c r="F31" i="197" s="1"/>
  <c r="E31" i="197"/>
  <c r="L30" i="197"/>
  <c r="K30" i="197"/>
  <c r="F30" i="197"/>
  <c r="E30" i="197"/>
  <c r="L29" i="197"/>
  <c r="K29" i="197"/>
  <c r="F29" i="197"/>
  <c r="E29" i="197"/>
  <c r="L28" i="197"/>
  <c r="K28" i="197"/>
  <c r="F28" i="197"/>
  <c r="E28" i="197"/>
  <c r="L27" i="197"/>
  <c r="K27" i="197"/>
  <c r="F27" i="197"/>
  <c r="E27" i="197"/>
  <c r="L26" i="197"/>
  <c r="K26" i="197"/>
  <c r="F26" i="197"/>
  <c r="E26" i="197"/>
  <c r="L25" i="197"/>
  <c r="K25" i="197"/>
  <c r="F25" i="197"/>
  <c r="E25" i="197"/>
  <c r="L24" i="197"/>
  <c r="K24" i="197"/>
  <c r="F24" i="197"/>
  <c r="E24" i="197"/>
  <c r="L23" i="197"/>
  <c r="K23" i="197"/>
  <c r="F23" i="197"/>
  <c r="E23" i="197"/>
  <c r="L22" i="197"/>
  <c r="K22" i="197"/>
  <c r="F22" i="197"/>
  <c r="E22" i="197"/>
  <c r="L21" i="197"/>
  <c r="K21" i="197"/>
  <c r="F21" i="197"/>
  <c r="E21" i="197"/>
  <c r="L20" i="197"/>
  <c r="K20" i="197"/>
  <c r="F20" i="197"/>
  <c r="E20" i="197"/>
  <c r="L19" i="197"/>
  <c r="K19" i="197"/>
  <c r="F19" i="197"/>
  <c r="E19" i="197"/>
  <c r="L18" i="197"/>
  <c r="K18" i="197"/>
  <c r="F18" i="197"/>
  <c r="E18" i="197"/>
  <c r="L17" i="197"/>
  <c r="K17" i="197"/>
  <c r="F17" i="197"/>
  <c r="E17" i="197"/>
  <c r="L16" i="197"/>
  <c r="K16" i="197"/>
  <c r="F16" i="197"/>
  <c r="E16" i="197"/>
  <c r="L15" i="197"/>
  <c r="K15" i="197"/>
  <c r="F15" i="197"/>
  <c r="E15" i="197"/>
  <c r="L14" i="197"/>
  <c r="K14" i="197"/>
  <c r="F14" i="197"/>
  <c r="E14" i="197"/>
  <c r="L13" i="197"/>
  <c r="K13" i="197"/>
  <c r="F13" i="197"/>
  <c r="E13" i="197"/>
  <c r="L12" i="197"/>
  <c r="K12" i="197"/>
  <c r="F12" i="197"/>
  <c r="E12" i="197"/>
  <c r="L11" i="197"/>
  <c r="K11" i="197"/>
  <c r="F11" i="197"/>
  <c r="E11" i="197"/>
  <c r="L10" i="197"/>
  <c r="K10" i="197"/>
  <c r="F10" i="197"/>
  <c r="E10" i="197"/>
  <c r="L9" i="197"/>
  <c r="K9" i="197"/>
  <c r="F9" i="197"/>
  <c r="E9" i="197"/>
  <c r="L8" i="197"/>
  <c r="K8" i="197"/>
  <c r="F8" i="197"/>
  <c r="E8" i="197"/>
  <c r="L7" i="197"/>
  <c r="K7" i="197"/>
  <c r="F7" i="197"/>
  <c r="E7" i="197"/>
  <c r="L6" i="197"/>
  <c r="K6" i="197"/>
  <c r="F6" i="197"/>
  <c r="E6" i="197"/>
  <c r="L5" i="197"/>
  <c r="K5" i="197"/>
  <c r="F5" i="197"/>
  <c r="E5" i="197"/>
  <c r="L4" i="197"/>
  <c r="K4" i="197"/>
  <c r="F4" i="197"/>
  <c r="E4" i="197"/>
  <c r="L3" i="197"/>
  <c r="K3" i="197"/>
  <c r="F3" i="197"/>
  <c r="E3" i="197"/>
  <c r="L2" i="197"/>
  <c r="K2" i="197"/>
  <c r="F2" i="197"/>
  <c r="E2" i="197"/>
  <c r="L154" i="198"/>
  <c r="K154" i="198"/>
  <c r="E154" i="198"/>
  <c r="F154" i="198" s="1"/>
  <c r="L153" i="198"/>
  <c r="L152" i="198" s="1"/>
  <c r="K152" i="198" s="1"/>
  <c r="F152" i="198" s="1"/>
  <c r="K153" i="198"/>
  <c r="E153" i="198"/>
  <c r="F153" i="198" s="1"/>
  <c r="E152" i="198"/>
  <c r="L151" i="198"/>
  <c r="K151" i="198"/>
  <c r="E151" i="198"/>
  <c r="F151" i="198" s="1"/>
  <c r="L150" i="198"/>
  <c r="K150" i="198"/>
  <c r="E150" i="198"/>
  <c r="F150" i="198" s="1"/>
  <c r="L149" i="198"/>
  <c r="K149" i="198"/>
  <c r="F149" i="198" s="1"/>
  <c r="E149" i="198"/>
  <c r="L148" i="198"/>
  <c r="K148" i="198"/>
  <c r="E148" i="198"/>
  <c r="F148" i="198" s="1"/>
  <c r="L147" i="198"/>
  <c r="K147" i="198" s="1"/>
  <c r="F147" i="198" s="1"/>
  <c r="L146" i="198"/>
  <c r="K146" i="198"/>
  <c r="E146" i="198"/>
  <c r="F146" i="198" s="1"/>
  <c r="L145" i="198"/>
  <c r="L144" i="198" s="1"/>
  <c r="K144" i="198" s="1"/>
  <c r="F144" i="198" s="1"/>
  <c r="K145" i="198"/>
  <c r="E145" i="198"/>
  <c r="F145" i="198" s="1"/>
  <c r="E144" i="198"/>
  <c r="L143" i="198"/>
  <c r="L139" i="198" s="1"/>
  <c r="K139" i="198" s="1"/>
  <c r="F139" i="198" s="1"/>
  <c r="K143" i="198"/>
  <c r="E143" i="198"/>
  <c r="F143" i="198" s="1"/>
  <c r="L142" i="198"/>
  <c r="K142" i="198"/>
  <c r="E142" i="198"/>
  <c r="F142" i="198" s="1"/>
  <c r="L141" i="198"/>
  <c r="K141" i="198"/>
  <c r="F141" i="198"/>
  <c r="E141" i="198"/>
  <c r="E139" i="198" s="1"/>
  <c r="L140" i="198"/>
  <c r="K140" i="198"/>
  <c r="E140" i="198"/>
  <c r="F140" i="198" s="1"/>
  <c r="L138" i="198"/>
  <c r="K138" i="198"/>
  <c r="E138" i="198"/>
  <c r="F138" i="198" s="1"/>
  <c r="L137" i="198"/>
  <c r="L136" i="198" s="1"/>
  <c r="K136" i="198" s="1"/>
  <c r="F136" i="198" s="1"/>
  <c r="K137" i="198"/>
  <c r="E137" i="198"/>
  <c r="F137" i="198" s="1"/>
  <c r="E136" i="198"/>
  <c r="L135" i="198"/>
  <c r="K135" i="198"/>
  <c r="E135" i="198"/>
  <c r="F135" i="198" s="1"/>
  <c r="L134" i="198"/>
  <c r="K134" i="198"/>
  <c r="E134" i="198"/>
  <c r="F134" i="198" s="1"/>
  <c r="L133" i="198"/>
  <c r="K133" i="198"/>
  <c r="F133" i="198"/>
  <c r="E133" i="198"/>
  <c r="L132" i="198"/>
  <c r="K132" i="198"/>
  <c r="E132" i="198"/>
  <c r="F132" i="198" s="1"/>
  <c r="L131" i="198"/>
  <c r="K131" i="198"/>
  <c r="E131" i="198"/>
  <c r="F131" i="198" s="1"/>
  <c r="L130" i="198"/>
  <c r="K130" i="198"/>
  <c r="E130" i="198"/>
  <c r="F130" i="198" s="1"/>
  <c r="L129" i="198"/>
  <c r="K129" i="198"/>
  <c r="E129" i="198"/>
  <c r="F129" i="198" s="1"/>
  <c r="L128" i="198"/>
  <c r="K128" i="198"/>
  <c r="E128" i="198"/>
  <c r="F128" i="198" s="1"/>
  <c r="L127" i="198"/>
  <c r="L124" i="198" s="1"/>
  <c r="K124" i="198" s="1"/>
  <c r="F124" i="198" s="1"/>
  <c r="K127" i="198"/>
  <c r="E127" i="198"/>
  <c r="F127" i="198" s="1"/>
  <c r="L126" i="198"/>
  <c r="K126" i="198"/>
  <c r="E126" i="198"/>
  <c r="L125" i="198"/>
  <c r="K125" i="198"/>
  <c r="E125" i="198"/>
  <c r="F125" i="198" s="1"/>
  <c r="L123" i="198"/>
  <c r="K123" i="198"/>
  <c r="F123" i="198" s="1"/>
  <c r="E123" i="198"/>
  <c r="L122" i="198"/>
  <c r="K122" i="198"/>
  <c r="F122" i="198"/>
  <c r="E122" i="198"/>
  <c r="L121" i="198"/>
  <c r="K121" i="198"/>
  <c r="F121" i="198"/>
  <c r="E121" i="198"/>
  <c r="L120" i="198"/>
  <c r="K120" i="198"/>
  <c r="E120" i="198"/>
  <c r="F120" i="198" s="1"/>
  <c r="L119" i="198"/>
  <c r="K119" i="198"/>
  <c r="F119" i="198"/>
  <c r="E119" i="198"/>
  <c r="L118" i="198"/>
  <c r="K118" i="198"/>
  <c r="E118" i="198"/>
  <c r="F118" i="198" s="1"/>
  <c r="L117" i="198"/>
  <c r="K117" i="198"/>
  <c r="E117" i="198"/>
  <c r="F117" i="198" s="1"/>
  <c r="L116" i="198"/>
  <c r="K116" i="198"/>
  <c r="F116" i="198"/>
  <c r="E116" i="198"/>
  <c r="L115" i="198"/>
  <c r="K115" i="198"/>
  <c r="F115" i="198" s="1"/>
  <c r="E115" i="198"/>
  <c r="L114" i="198"/>
  <c r="K114" i="198"/>
  <c r="F114" i="198"/>
  <c r="E114" i="198"/>
  <c r="L113" i="198"/>
  <c r="K113" i="198"/>
  <c r="F113" i="198"/>
  <c r="E113" i="198"/>
  <c r="L112" i="198"/>
  <c r="K112" i="198"/>
  <c r="E112" i="198"/>
  <c r="E111" i="198" s="1"/>
  <c r="L111" i="198"/>
  <c r="K111" i="198" s="1"/>
  <c r="F111" i="198" s="1"/>
  <c r="L110" i="198"/>
  <c r="K110" i="198"/>
  <c r="E110" i="198"/>
  <c r="F110" i="198" s="1"/>
  <c r="L109" i="198"/>
  <c r="K109" i="198"/>
  <c r="E109" i="198"/>
  <c r="F109" i="198" s="1"/>
  <c r="L108" i="198"/>
  <c r="K108" i="198"/>
  <c r="F108" i="198"/>
  <c r="E108" i="198"/>
  <c r="L107" i="198"/>
  <c r="K107" i="198"/>
  <c r="F107" i="198" s="1"/>
  <c r="E107" i="198"/>
  <c r="L106" i="198"/>
  <c r="K106" i="198"/>
  <c r="F106" i="198"/>
  <c r="L105" i="198"/>
  <c r="K105" i="198"/>
  <c r="F105" i="198"/>
  <c r="E105" i="198"/>
  <c r="L104" i="198"/>
  <c r="K104" i="198"/>
  <c r="E104" i="198"/>
  <c r="E101" i="198" s="1"/>
  <c r="L103" i="198"/>
  <c r="L101" i="198" s="1"/>
  <c r="K101" i="198" s="1"/>
  <c r="F101" i="198" s="1"/>
  <c r="K103" i="198"/>
  <c r="F103" i="198"/>
  <c r="E103" i="198"/>
  <c r="L102" i="198"/>
  <c r="K102" i="198"/>
  <c r="E102" i="198"/>
  <c r="F102" i="198" s="1"/>
  <c r="L100" i="198"/>
  <c r="L93" i="198" s="1"/>
  <c r="K93" i="198" s="1"/>
  <c r="F93" i="198" s="1"/>
  <c r="K100" i="198"/>
  <c r="F100" i="198"/>
  <c r="E100" i="198"/>
  <c r="L99" i="198"/>
  <c r="K99" i="198"/>
  <c r="F99" i="198" s="1"/>
  <c r="E99" i="198"/>
  <c r="L98" i="198"/>
  <c r="K98" i="198"/>
  <c r="F98" i="198" s="1"/>
  <c r="E98" i="198"/>
  <c r="L97" i="198"/>
  <c r="K97" i="198"/>
  <c r="F97" i="198"/>
  <c r="E97" i="198"/>
  <c r="L96" i="198"/>
  <c r="K96" i="198"/>
  <c r="E96" i="198"/>
  <c r="E93" i="198" s="1"/>
  <c r="L95" i="198"/>
  <c r="K95" i="198"/>
  <c r="F95" i="198"/>
  <c r="E95" i="198"/>
  <c r="L94" i="198"/>
  <c r="K94" i="198"/>
  <c r="E94" i="198"/>
  <c r="F94" i="198" s="1"/>
  <c r="L92" i="198"/>
  <c r="L85" i="198" s="1"/>
  <c r="K85" i="198" s="1"/>
  <c r="F85" i="198" s="1"/>
  <c r="K92" i="198"/>
  <c r="F92" i="198"/>
  <c r="E92" i="198"/>
  <c r="L91" i="198"/>
  <c r="K91" i="198"/>
  <c r="F91" i="198" s="1"/>
  <c r="E91" i="198"/>
  <c r="L90" i="198"/>
  <c r="K90" i="198"/>
  <c r="F90" i="198"/>
  <c r="E90" i="198"/>
  <c r="L89" i="198"/>
  <c r="K89" i="198"/>
  <c r="F89" i="198"/>
  <c r="E89" i="198"/>
  <c r="L88" i="198"/>
  <c r="K88" i="198"/>
  <c r="E88" i="198"/>
  <c r="E85" i="198" s="1"/>
  <c r="L87" i="198"/>
  <c r="K87" i="198"/>
  <c r="F87" i="198"/>
  <c r="E87" i="198"/>
  <c r="L86" i="198"/>
  <c r="K86" i="198"/>
  <c r="E86" i="198"/>
  <c r="F86" i="198" s="1"/>
  <c r="L84" i="198"/>
  <c r="K84" i="198"/>
  <c r="F84" i="198"/>
  <c r="E84" i="198"/>
  <c r="L83" i="198"/>
  <c r="K83" i="198"/>
  <c r="F83" i="198" s="1"/>
  <c r="E83" i="198"/>
  <c r="L82" i="198"/>
  <c r="K82" i="198"/>
  <c r="F82" i="198"/>
  <c r="E82" i="198"/>
  <c r="L81" i="198"/>
  <c r="K81" i="198"/>
  <c r="F81" i="198"/>
  <c r="E81" i="198"/>
  <c r="L80" i="198"/>
  <c r="K80" i="198"/>
  <c r="E80" i="198"/>
  <c r="F80" i="198" s="1"/>
  <c r="L79" i="198"/>
  <c r="L73" i="198" s="1"/>
  <c r="K73" i="198" s="1"/>
  <c r="F73" i="198" s="1"/>
  <c r="K79" i="198"/>
  <c r="F79" i="198"/>
  <c r="E79" i="198"/>
  <c r="L78" i="198"/>
  <c r="K78" i="198"/>
  <c r="E78" i="198"/>
  <c r="F78" i="198" s="1"/>
  <c r="L77" i="198"/>
  <c r="K77" i="198"/>
  <c r="E77" i="198"/>
  <c r="F77" i="198" s="1"/>
  <c r="L76" i="198"/>
  <c r="K76" i="198"/>
  <c r="F76" i="198"/>
  <c r="E76" i="198"/>
  <c r="L75" i="198"/>
  <c r="K75" i="198"/>
  <c r="F75" i="198" s="1"/>
  <c r="E75" i="198"/>
  <c r="L74" i="198"/>
  <c r="K74" i="198"/>
  <c r="F74" i="198"/>
  <c r="E74" i="198"/>
  <c r="L72" i="198"/>
  <c r="L62" i="198" s="1"/>
  <c r="K62" i="198" s="1"/>
  <c r="F62" i="198" s="1"/>
  <c r="K72" i="198"/>
  <c r="E72" i="198"/>
  <c r="F72" i="198" s="1"/>
  <c r="L71" i="198"/>
  <c r="K71" i="198"/>
  <c r="F71" i="198"/>
  <c r="E71" i="198"/>
  <c r="L70" i="198"/>
  <c r="K70" i="198"/>
  <c r="E70" i="198"/>
  <c r="F70" i="198" s="1"/>
  <c r="L69" i="198"/>
  <c r="K69" i="198"/>
  <c r="E69" i="198"/>
  <c r="F69" i="198" s="1"/>
  <c r="L68" i="198"/>
  <c r="K68" i="198"/>
  <c r="F68" i="198"/>
  <c r="E68" i="198"/>
  <c r="L67" i="198"/>
  <c r="K67" i="198"/>
  <c r="F67" i="198" s="1"/>
  <c r="E67" i="198"/>
  <c r="L66" i="198"/>
  <c r="K66" i="198"/>
  <c r="F66" i="198"/>
  <c r="E66" i="198"/>
  <c r="L65" i="198"/>
  <c r="K65" i="198"/>
  <c r="F65" i="198"/>
  <c r="E65" i="198"/>
  <c r="L64" i="198"/>
  <c r="K64" i="198"/>
  <c r="E64" i="198"/>
  <c r="E62" i="198" s="1"/>
  <c r="L63" i="198"/>
  <c r="K63" i="198"/>
  <c r="F63" i="198"/>
  <c r="E63" i="198"/>
  <c r="L61" i="198"/>
  <c r="K61" i="198"/>
  <c r="E61" i="198"/>
  <c r="F61" i="198" s="1"/>
  <c r="L60" i="198"/>
  <c r="K60" i="198" s="1"/>
  <c r="F60" i="198" s="1"/>
  <c r="L59" i="198"/>
  <c r="K59" i="198"/>
  <c r="F59" i="198" s="1"/>
  <c r="E59" i="198"/>
  <c r="L58" i="198"/>
  <c r="K58" i="198"/>
  <c r="F58" i="198"/>
  <c r="E58" i="198"/>
  <c r="L57" i="198"/>
  <c r="K57" i="198"/>
  <c r="F57" i="198"/>
  <c r="E57" i="198"/>
  <c r="L56" i="198"/>
  <c r="K56" i="198"/>
  <c r="E56" i="198"/>
  <c r="E55" i="198" s="1"/>
  <c r="L55" i="198"/>
  <c r="K55" i="198" s="1"/>
  <c r="F55" i="198" s="1"/>
  <c r="L54" i="198"/>
  <c r="L43" i="198" s="1"/>
  <c r="K43" i="198" s="1"/>
  <c r="F43" i="198" s="1"/>
  <c r="K54" i="198"/>
  <c r="E54" i="198"/>
  <c r="F54" i="198" s="1"/>
  <c r="L53" i="198"/>
  <c r="K53" i="198"/>
  <c r="E53" i="198"/>
  <c r="F53" i="198" s="1"/>
  <c r="L52" i="198"/>
  <c r="K52" i="198"/>
  <c r="F52" i="198"/>
  <c r="E52" i="198"/>
  <c r="L51" i="198"/>
  <c r="K51" i="198"/>
  <c r="F51" i="198" s="1"/>
  <c r="E51" i="198"/>
  <c r="L50" i="198"/>
  <c r="K50" i="198"/>
  <c r="F50" i="198"/>
  <c r="E50" i="198"/>
  <c r="L49" i="198"/>
  <c r="K49" i="198"/>
  <c r="F49" i="198"/>
  <c r="E49" i="198"/>
  <c r="L48" i="198"/>
  <c r="K48" i="198"/>
  <c r="E48" i="198"/>
  <c r="F48" i="198" s="1"/>
  <c r="L47" i="198"/>
  <c r="K47" i="198"/>
  <c r="F47" i="198"/>
  <c r="E47" i="198"/>
  <c r="L46" i="198"/>
  <c r="K46" i="198"/>
  <c r="E46" i="198"/>
  <c r="F46" i="198" s="1"/>
  <c r="L45" i="198"/>
  <c r="K45" i="198"/>
  <c r="E45" i="198"/>
  <c r="F45" i="198" s="1"/>
  <c r="L44" i="198"/>
  <c r="K44" i="198"/>
  <c r="F44" i="198"/>
  <c r="E44" i="198"/>
  <c r="E43" i="198" s="1"/>
  <c r="L42" i="198"/>
  <c r="K42" i="198"/>
  <c r="F42" i="198"/>
  <c r="E42" i="198"/>
  <c r="L41" i="198"/>
  <c r="K41" i="198"/>
  <c r="F41" i="198"/>
  <c r="E41" i="198"/>
  <c r="L40" i="198"/>
  <c r="K40" i="198"/>
  <c r="E40" i="198"/>
  <c r="F40" i="198" s="1"/>
  <c r="L39" i="198"/>
  <c r="K39" i="198"/>
  <c r="F39" i="198"/>
  <c r="E39" i="198"/>
  <c r="L38" i="198"/>
  <c r="K38" i="198"/>
  <c r="E38" i="198"/>
  <c r="F38" i="198" s="1"/>
  <c r="L37" i="198"/>
  <c r="K37" i="198"/>
  <c r="E37" i="198"/>
  <c r="F37" i="198" s="1"/>
  <c r="L36" i="198"/>
  <c r="K36" i="198"/>
  <c r="F36" i="198"/>
  <c r="E36" i="198"/>
  <c r="L35" i="198"/>
  <c r="K35" i="198"/>
  <c r="F35" i="198" s="1"/>
  <c r="E35" i="198"/>
  <c r="L34" i="198"/>
  <c r="K34" i="198"/>
  <c r="F34" i="198"/>
  <c r="E34" i="198"/>
  <c r="L33" i="198"/>
  <c r="K33" i="198"/>
  <c r="F33" i="198"/>
  <c r="E33" i="198"/>
  <c r="L32" i="198"/>
  <c r="K32" i="198"/>
  <c r="E32" i="198"/>
  <c r="F32" i="198" s="1"/>
  <c r="L31" i="198"/>
  <c r="K31" i="198"/>
  <c r="F31" i="198"/>
  <c r="E31" i="198"/>
  <c r="L30" i="198"/>
  <c r="K30" i="198"/>
  <c r="E30" i="198"/>
  <c r="F30" i="198" s="1"/>
  <c r="L29" i="198"/>
  <c r="K29" i="198"/>
  <c r="E29" i="198"/>
  <c r="F29" i="198" s="1"/>
  <c r="L28" i="198"/>
  <c r="K28" i="198"/>
  <c r="F28" i="198"/>
  <c r="E28" i="198"/>
  <c r="L27" i="198"/>
  <c r="K27" i="198"/>
  <c r="F27" i="198" s="1"/>
  <c r="E27" i="198"/>
  <c r="L26" i="198"/>
  <c r="K26" i="198"/>
  <c r="F26" i="198"/>
  <c r="E26" i="198"/>
  <c r="L25" i="198"/>
  <c r="K25" i="198"/>
  <c r="F25" i="198"/>
  <c r="E25" i="198"/>
  <c r="L24" i="198"/>
  <c r="K24" i="198"/>
  <c r="E24" i="198"/>
  <c r="F24" i="198" s="1"/>
  <c r="L23" i="198"/>
  <c r="K23" i="198"/>
  <c r="F23" i="198"/>
  <c r="E23" i="198"/>
  <c r="L22" i="198"/>
  <c r="K22" i="198"/>
  <c r="E22" i="198"/>
  <c r="F22" i="198" s="1"/>
  <c r="L21" i="198"/>
  <c r="K21" i="198"/>
  <c r="E21" i="198"/>
  <c r="F21" i="198" s="1"/>
  <c r="L20" i="198"/>
  <c r="L19" i="198" s="1"/>
  <c r="K19" i="198" s="1"/>
  <c r="F19" i="198" s="1"/>
  <c r="K20" i="198"/>
  <c r="F20" i="198"/>
  <c r="E20" i="198"/>
  <c r="E19" i="198" s="1"/>
  <c r="L18" i="198"/>
  <c r="K18" i="198"/>
  <c r="F18" i="198"/>
  <c r="E18" i="198"/>
  <c r="L17" i="198"/>
  <c r="K17" i="198"/>
  <c r="F17" i="198"/>
  <c r="E17" i="198"/>
  <c r="L16" i="198"/>
  <c r="K16" i="198"/>
  <c r="E16" i="198"/>
  <c r="F16" i="198" s="1"/>
  <c r="L15" i="198"/>
  <c r="K15" i="198"/>
  <c r="F15" i="198"/>
  <c r="E15" i="198"/>
  <c r="L14" i="198"/>
  <c r="K14" i="198"/>
  <c r="E14" i="198"/>
  <c r="F14" i="198" s="1"/>
  <c r="L13" i="198"/>
  <c r="K13" i="198"/>
  <c r="E13" i="198"/>
  <c r="F13" i="198" s="1"/>
  <c r="L12" i="198"/>
  <c r="K12" i="198"/>
  <c r="F12" i="198"/>
  <c r="E12" i="198"/>
  <c r="L11" i="198"/>
  <c r="K11" i="198"/>
  <c r="F11" i="198" s="1"/>
  <c r="E11" i="198"/>
  <c r="L10" i="198"/>
  <c r="K10" i="198"/>
  <c r="F10" i="198"/>
  <c r="E10" i="198"/>
  <c r="L9" i="198"/>
  <c r="K9" i="198"/>
  <c r="F9" i="198"/>
  <c r="E9" i="198"/>
  <c r="L8" i="198"/>
  <c r="K8" i="198"/>
  <c r="E8" i="198"/>
  <c r="E6" i="198" s="1"/>
  <c r="L7" i="198"/>
  <c r="L6" i="198" s="1"/>
  <c r="K6" i="198" s="1"/>
  <c r="F6" i="198" s="1"/>
  <c r="K7" i="198"/>
  <c r="F7" i="198"/>
  <c r="E7" i="198"/>
  <c r="L5" i="198"/>
  <c r="K5" i="198"/>
  <c r="F5" i="198"/>
  <c r="L4" i="198"/>
  <c r="K4" i="198"/>
  <c r="F4" i="198" s="1"/>
  <c r="L3" i="198"/>
  <c r="L2" i="198" s="1"/>
  <c r="K2" i="198" s="1"/>
  <c r="F2" i="198" s="1"/>
  <c r="K3" i="198"/>
  <c r="E3" i="198"/>
  <c r="F3" i="198" s="1"/>
  <c r="E2" i="198"/>
  <c r="L37" i="186"/>
  <c r="K37" i="186"/>
  <c r="E37" i="186"/>
  <c r="F37" i="186" s="1"/>
  <c r="L36" i="186"/>
  <c r="K36" i="186"/>
  <c r="E36" i="186"/>
  <c r="F36" i="186" s="1"/>
  <c r="L35" i="186"/>
  <c r="K35" i="186"/>
  <c r="E35" i="186"/>
  <c r="F35" i="186" s="1"/>
  <c r="L34" i="186"/>
  <c r="K34" i="186"/>
  <c r="E34" i="186"/>
  <c r="F34" i="186" s="1"/>
  <c r="L33" i="186"/>
  <c r="K33" i="186"/>
  <c r="E33" i="186"/>
  <c r="F33" i="186" s="1"/>
  <c r="L32" i="186"/>
  <c r="K32" i="186"/>
  <c r="F32" i="186" s="1"/>
  <c r="E32" i="186"/>
  <c r="L31" i="186"/>
  <c r="K31" i="186"/>
  <c r="E31" i="186"/>
  <c r="F31" i="186" s="1"/>
  <c r="L30" i="186"/>
  <c r="K30" i="186"/>
  <c r="E30" i="186"/>
  <c r="F30" i="186" s="1"/>
  <c r="L29" i="186"/>
  <c r="K29" i="186"/>
  <c r="F29" i="186"/>
  <c r="E29" i="186"/>
  <c r="L28" i="186"/>
  <c r="K28" i="186"/>
  <c r="E28" i="186"/>
  <c r="F28" i="186" s="1"/>
  <c r="L27" i="186"/>
  <c r="K27" i="186"/>
  <c r="E27" i="186"/>
  <c r="F27" i="186" s="1"/>
  <c r="L26" i="186"/>
  <c r="K26" i="186"/>
  <c r="E26" i="186"/>
  <c r="E20" i="186" s="1"/>
  <c r="L25" i="186"/>
  <c r="L20" i="186" s="1"/>
  <c r="K20" i="186" s="1"/>
  <c r="F20" i="186" s="1"/>
  <c r="K25" i="186"/>
  <c r="E25" i="186"/>
  <c r="F25" i="186" s="1"/>
  <c r="L24" i="186"/>
  <c r="K24" i="186"/>
  <c r="F24" i="186" s="1"/>
  <c r="E24" i="186"/>
  <c r="L23" i="186"/>
  <c r="K23" i="186"/>
  <c r="E23" i="186"/>
  <c r="F23" i="186" s="1"/>
  <c r="L22" i="186"/>
  <c r="K22" i="186"/>
  <c r="E22" i="186"/>
  <c r="F22" i="186" s="1"/>
  <c r="L21" i="186"/>
  <c r="K21" i="186"/>
  <c r="E21" i="186"/>
  <c r="F21" i="186" s="1"/>
  <c r="L19" i="186"/>
  <c r="K19" i="186"/>
  <c r="E19" i="186"/>
  <c r="F19" i="186" s="1"/>
  <c r="L18" i="186"/>
  <c r="K18" i="186"/>
  <c r="E18" i="186"/>
  <c r="F18" i="186" s="1"/>
  <c r="L17" i="186"/>
  <c r="K17" i="186"/>
  <c r="E17" i="186"/>
  <c r="F17" i="186" s="1"/>
  <c r="L16" i="186"/>
  <c r="K16" i="186"/>
  <c r="F16" i="186" s="1"/>
  <c r="E16" i="186"/>
  <c r="L15" i="186"/>
  <c r="K15" i="186"/>
  <c r="E15" i="186"/>
  <c r="F15" i="186" s="1"/>
  <c r="L14" i="186"/>
  <c r="K14" i="186"/>
  <c r="E14" i="186"/>
  <c r="F14" i="186" s="1"/>
  <c r="L13" i="186"/>
  <c r="K13" i="186"/>
  <c r="E13" i="186"/>
  <c r="F13" i="186" s="1"/>
  <c r="L12" i="186"/>
  <c r="K12" i="186"/>
  <c r="E12" i="186"/>
  <c r="F12" i="186" s="1"/>
  <c r="L11" i="186"/>
  <c r="K11" i="186"/>
  <c r="E11" i="186"/>
  <c r="F11" i="186" s="1"/>
  <c r="L10" i="186"/>
  <c r="K10" i="186"/>
  <c r="E10" i="186"/>
  <c r="F10" i="186" s="1"/>
  <c r="L9" i="186"/>
  <c r="L2" i="186" s="1"/>
  <c r="K2" i="186" s="1"/>
  <c r="F2" i="186" s="1"/>
  <c r="K9" i="186"/>
  <c r="E9" i="186"/>
  <c r="F9" i="186" s="1"/>
  <c r="L8" i="186"/>
  <c r="K8" i="186"/>
  <c r="F8" i="186" s="1"/>
  <c r="E8" i="186"/>
  <c r="L7" i="186"/>
  <c r="K7" i="186"/>
  <c r="E7" i="186"/>
  <c r="F7" i="186" s="1"/>
  <c r="L6" i="186"/>
  <c r="K6" i="186"/>
  <c r="E6" i="186"/>
  <c r="F6" i="186" s="1"/>
  <c r="L5" i="186"/>
  <c r="K5" i="186"/>
  <c r="E5" i="186"/>
  <c r="F5" i="186" s="1"/>
  <c r="L4" i="186"/>
  <c r="K4" i="186"/>
  <c r="E4" i="186"/>
  <c r="F4" i="186" s="1"/>
  <c r="L3" i="186"/>
  <c r="K3" i="186"/>
  <c r="E3" i="186"/>
  <c r="F3" i="186" s="1"/>
  <c r="L109" i="199"/>
  <c r="K109" i="199"/>
  <c r="F109" i="199"/>
  <c r="E109" i="199"/>
  <c r="L108" i="199"/>
  <c r="K108" i="199"/>
  <c r="E108" i="199"/>
  <c r="F108" i="199" s="1"/>
  <c r="L107" i="199"/>
  <c r="K107" i="199"/>
  <c r="E107" i="199"/>
  <c r="F107" i="199" s="1"/>
  <c r="L103" i="199"/>
  <c r="K103" i="199"/>
  <c r="E103" i="199"/>
  <c r="F103" i="199" s="1"/>
  <c r="L87" i="199"/>
  <c r="K87" i="199"/>
  <c r="E87" i="199"/>
  <c r="F87" i="199" s="1"/>
  <c r="L86" i="199"/>
  <c r="K86" i="199"/>
  <c r="E86" i="199"/>
  <c r="F86" i="199" s="1"/>
  <c r="L85" i="199"/>
  <c r="K85" i="199"/>
  <c r="E85" i="199"/>
  <c r="F85" i="199" s="1"/>
  <c r="L84" i="199"/>
  <c r="K84" i="199"/>
  <c r="F84" i="199"/>
  <c r="E84" i="199"/>
  <c r="L83" i="199"/>
  <c r="L81" i="199" s="1"/>
  <c r="K81" i="199" s="1"/>
  <c r="F81" i="199" s="1"/>
  <c r="K83" i="199"/>
  <c r="E83" i="199"/>
  <c r="F83" i="199" s="1"/>
  <c r="L82" i="199"/>
  <c r="K82" i="199"/>
  <c r="F82" i="199"/>
  <c r="E82" i="199"/>
  <c r="E81" i="199" s="1"/>
  <c r="L80" i="199"/>
  <c r="K80" i="199"/>
  <c r="E80" i="199"/>
  <c r="F80" i="199" s="1"/>
  <c r="L79" i="199"/>
  <c r="K79" i="199"/>
  <c r="E79" i="199"/>
  <c r="F79" i="199" s="1"/>
  <c r="L78" i="199"/>
  <c r="K78" i="199"/>
  <c r="E78" i="199"/>
  <c r="F78" i="199" s="1"/>
  <c r="L77" i="199"/>
  <c r="K77" i="199"/>
  <c r="E77" i="199"/>
  <c r="F77" i="199" s="1"/>
  <c r="L76" i="199"/>
  <c r="K76" i="199"/>
  <c r="F76" i="199"/>
  <c r="E76" i="199"/>
  <c r="L75" i="199"/>
  <c r="L73" i="199" s="1"/>
  <c r="K73" i="199" s="1"/>
  <c r="F73" i="199" s="1"/>
  <c r="K75" i="199"/>
  <c r="E75" i="199"/>
  <c r="E73" i="199" s="1"/>
  <c r="L74" i="199"/>
  <c r="K74" i="199"/>
  <c r="F74" i="199"/>
  <c r="E74" i="199"/>
  <c r="L72" i="199"/>
  <c r="K72" i="199"/>
  <c r="E72" i="199"/>
  <c r="F72" i="199" s="1"/>
  <c r="L71" i="199"/>
  <c r="K71" i="199"/>
  <c r="E71" i="199"/>
  <c r="F71" i="199" s="1"/>
  <c r="L70" i="199"/>
  <c r="K70" i="199"/>
  <c r="F70" i="199"/>
  <c r="E70" i="199"/>
  <c r="L69" i="199"/>
  <c r="K69" i="199"/>
  <c r="E69" i="199"/>
  <c r="F69" i="199" s="1"/>
  <c r="L68" i="199"/>
  <c r="K68" i="199"/>
  <c r="E68" i="199"/>
  <c r="F68" i="199" s="1"/>
  <c r="L67" i="199"/>
  <c r="K67" i="199" s="1"/>
  <c r="F67" i="199" s="1"/>
  <c r="L66" i="199"/>
  <c r="K66" i="199"/>
  <c r="F66" i="199"/>
  <c r="E66" i="199"/>
  <c r="L65" i="199"/>
  <c r="K65" i="199"/>
  <c r="F65" i="199"/>
  <c r="E65" i="199"/>
  <c r="L64" i="199"/>
  <c r="K64" i="199" s="1"/>
  <c r="F64" i="199" s="1"/>
  <c r="E64" i="199"/>
  <c r="L63" i="199"/>
  <c r="K63" i="199"/>
  <c r="E63" i="199"/>
  <c r="F63" i="199" s="1"/>
  <c r="L62" i="199"/>
  <c r="K62" i="199"/>
  <c r="E62" i="199"/>
  <c r="F62" i="199" s="1"/>
  <c r="L61" i="199"/>
  <c r="K61" i="199"/>
  <c r="F61" i="199"/>
  <c r="L60" i="199"/>
  <c r="K60" i="199"/>
  <c r="E60" i="199"/>
  <c r="F60" i="199" s="1"/>
  <c r="L59" i="199"/>
  <c r="L58" i="199" s="1"/>
  <c r="K58" i="199" s="1"/>
  <c r="F58" i="199" s="1"/>
  <c r="K59" i="199"/>
  <c r="E59" i="199"/>
  <c r="E58" i="199" s="1"/>
  <c r="L57" i="199"/>
  <c r="K57" i="199"/>
  <c r="F57" i="199"/>
  <c r="E57" i="199"/>
  <c r="L56" i="199"/>
  <c r="K56" i="199"/>
  <c r="E56" i="199"/>
  <c r="F56" i="199" s="1"/>
  <c r="L55" i="199"/>
  <c r="K55" i="199"/>
  <c r="E55" i="199"/>
  <c r="F55" i="199" s="1"/>
  <c r="L54" i="199"/>
  <c r="K54" i="199"/>
  <c r="E54" i="199"/>
  <c r="F54" i="199" s="1"/>
  <c r="L53" i="199"/>
  <c r="K53" i="199"/>
  <c r="F53" i="199"/>
  <c r="E53" i="199"/>
  <c r="L52" i="199"/>
  <c r="K52" i="199"/>
  <c r="E52" i="199"/>
  <c r="F52" i="199" s="1"/>
  <c r="L51" i="199"/>
  <c r="L50" i="199" s="1"/>
  <c r="K50" i="199" s="1"/>
  <c r="F50" i="199" s="1"/>
  <c r="K51" i="199"/>
  <c r="E51" i="199"/>
  <c r="E50" i="199" s="1"/>
  <c r="L49" i="199"/>
  <c r="K49" i="199"/>
  <c r="F49" i="199"/>
  <c r="E49" i="199"/>
  <c r="L48" i="199"/>
  <c r="K48" i="199" s="1"/>
  <c r="F48" i="199" s="1"/>
  <c r="E48" i="199"/>
  <c r="L47" i="199"/>
  <c r="K47" i="199"/>
  <c r="E47" i="199"/>
  <c r="F47" i="199" s="1"/>
  <c r="L46" i="199"/>
  <c r="E46" i="199"/>
  <c r="F46" i="199" s="1"/>
  <c r="L45" i="199"/>
  <c r="E45" i="199"/>
  <c r="F45" i="199" s="1"/>
  <c r="L44" i="199"/>
  <c r="K44" i="199"/>
  <c r="E44" i="199"/>
  <c r="F44" i="199" s="1"/>
  <c r="L43" i="199"/>
  <c r="L42" i="199" s="1"/>
  <c r="K42" i="199" s="1"/>
  <c r="F42" i="199" s="1"/>
  <c r="K43" i="199"/>
  <c r="F43" i="199"/>
  <c r="E43" i="199"/>
  <c r="E42" i="199" s="1"/>
  <c r="L41" i="199"/>
  <c r="K41" i="199"/>
  <c r="E41" i="199"/>
  <c r="F41" i="199" s="1"/>
  <c r="L40" i="199"/>
  <c r="K40" i="199" s="1"/>
  <c r="F40" i="199" s="1"/>
  <c r="L39" i="199"/>
  <c r="K39" i="199"/>
  <c r="E39" i="199"/>
  <c r="F39" i="199" s="1"/>
  <c r="L38" i="199"/>
  <c r="K38" i="199"/>
  <c r="F38" i="199" s="1"/>
  <c r="E38" i="199"/>
  <c r="L37" i="199"/>
  <c r="K37" i="199"/>
  <c r="E37" i="199"/>
  <c r="F37" i="199" s="1"/>
  <c r="L36" i="199"/>
  <c r="K36" i="199"/>
  <c r="E36" i="199"/>
  <c r="F36" i="199" s="1"/>
  <c r="L35" i="199"/>
  <c r="K35" i="199"/>
  <c r="F35" i="199"/>
  <c r="E35" i="199"/>
  <c r="E33" i="199" s="1"/>
  <c r="L34" i="199"/>
  <c r="L33" i="199" s="1"/>
  <c r="K33" i="199" s="1"/>
  <c r="F33" i="199" s="1"/>
  <c r="K34" i="199"/>
  <c r="E34" i="199"/>
  <c r="F34" i="199" s="1"/>
  <c r="L32" i="199"/>
  <c r="L31" i="199" s="1"/>
  <c r="K31" i="199" s="1"/>
  <c r="F31" i="199" s="1"/>
  <c r="K32" i="199"/>
  <c r="F32" i="199"/>
  <c r="E32" i="199"/>
  <c r="E31" i="199"/>
  <c r="L30" i="199"/>
  <c r="K30" i="199"/>
  <c r="E30" i="199"/>
  <c r="F30" i="199" s="1"/>
  <c r="L29" i="199"/>
  <c r="E29" i="199"/>
  <c r="F29" i="199" s="1"/>
  <c r="L28" i="199"/>
  <c r="E28" i="199"/>
  <c r="F28" i="199" s="1"/>
  <c r="L27" i="199"/>
  <c r="K27" i="199"/>
  <c r="E27" i="199"/>
  <c r="F27" i="199" s="1"/>
  <c r="L26" i="199"/>
  <c r="E26" i="199"/>
  <c r="E24" i="199" s="1"/>
  <c r="L25" i="199"/>
  <c r="L24" i="199" s="1"/>
  <c r="K24" i="199" s="1"/>
  <c r="F24" i="199" s="1"/>
  <c r="K25" i="199"/>
  <c r="E25" i="199"/>
  <c r="F25" i="199" s="1"/>
  <c r="L23" i="199"/>
  <c r="K23" i="199"/>
  <c r="E23" i="199"/>
  <c r="F23" i="199" s="1"/>
  <c r="L22" i="199"/>
  <c r="K22" i="199" s="1"/>
  <c r="F22" i="199" s="1"/>
  <c r="E22" i="199"/>
  <c r="L21" i="199"/>
  <c r="K21" i="199"/>
  <c r="E21" i="199"/>
  <c r="F21" i="199" s="1"/>
  <c r="L20" i="199"/>
  <c r="K20" i="199"/>
  <c r="F20" i="199"/>
  <c r="E20" i="199"/>
  <c r="L19" i="199"/>
  <c r="K19" i="199"/>
  <c r="E19" i="199"/>
  <c r="L18" i="199"/>
  <c r="K18" i="199"/>
  <c r="E18" i="199"/>
  <c r="F18" i="199" s="1"/>
  <c r="L17" i="199"/>
  <c r="L15" i="199" s="1"/>
  <c r="K15" i="199" s="1"/>
  <c r="F15" i="199" s="1"/>
  <c r="K17" i="199"/>
  <c r="E17" i="199"/>
  <c r="F17" i="199" s="1"/>
  <c r="L16" i="199"/>
  <c r="K16" i="199"/>
  <c r="E16" i="199"/>
  <c r="F16" i="199" s="1"/>
  <c r="L14" i="199"/>
  <c r="L10" i="199" s="1"/>
  <c r="K10" i="199" s="1"/>
  <c r="F10" i="199" s="1"/>
  <c r="K14" i="199"/>
  <c r="E14" i="199"/>
  <c r="F14" i="199" s="1"/>
  <c r="L13" i="199"/>
  <c r="K13" i="199"/>
  <c r="E13" i="199"/>
  <c r="F13" i="199" s="1"/>
  <c r="L12" i="199"/>
  <c r="K12" i="199"/>
  <c r="E12" i="199"/>
  <c r="F12" i="199" s="1"/>
  <c r="L11" i="199"/>
  <c r="K11" i="199"/>
  <c r="E11" i="199"/>
  <c r="F11" i="199" s="1"/>
  <c r="L9" i="199"/>
  <c r="L5" i="199" s="1"/>
  <c r="K5" i="199" s="1"/>
  <c r="F5" i="199" s="1"/>
  <c r="K9" i="199"/>
  <c r="F9" i="199" s="1"/>
  <c r="E9" i="199"/>
  <c r="L8" i="199"/>
  <c r="K8" i="199"/>
  <c r="E8" i="199"/>
  <c r="F8" i="199" s="1"/>
  <c r="L7" i="199"/>
  <c r="K7" i="199"/>
  <c r="E7" i="199"/>
  <c r="F7" i="199" s="1"/>
  <c r="L6" i="199"/>
  <c r="K6" i="199"/>
  <c r="E6" i="199"/>
  <c r="F6" i="199" s="1"/>
  <c r="E5" i="199"/>
  <c r="L4" i="199"/>
  <c r="K4" i="199"/>
  <c r="E4" i="199"/>
  <c r="F4" i="199" s="1"/>
  <c r="L3" i="199"/>
  <c r="K3" i="199"/>
  <c r="E3" i="199"/>
  <c r="F3" i="199" s="1"/>
  <c r="L2" i="199"/>
  <c r="K2" i="199"/>
  <c r="F2" i="199" s="1"/>
  <c r="L13" i="196"/>
  <c r="K13" i="196"/>
  <c r="E13" i="196"/>
  <c r="L12" i="196"/>
  <c r="K12" i="196"/>
  <c r="E12" i="196"/>
  <c r="L11" i="196"/>
  <c r="K11" i="196"/>
  <c r="E11" i="196"/>
  <c r="L10" i="196"/>
  <c r="K10" i="196"/>
  <c r="E10" i="196"/>
  <c r="L9" i="196"/>
  <c r="K9" i="196"/>
  <c r="E9" i="196"/>
  <c r="L8" i="196"/>
  <c r="K8" i="196"/>
  <c r="E8" i="196"/>
  <c r="L7" i="196"/>
  <c r="E7" i="196"/>
  <c r="L6" i="196"/>
  <c r="K6" i="196"/>
  <c r="E6" i="196"/>
  <c r="L5" i="196"/>
  <c r="K5" i="196"/>
  <c r="E5" i="196"/>
  <c r="L4" i="196"/>
  <c r="K4" i="196"/>
  <c r="E4" i="196"/>
  <c r="L3" i="196"/>
  <c r="K3" i="196"/>
  <c r="E3" i="196"/>
  <c r="L80" i="195"/>
  <c r="L79" i="195" s="1"/>
  <c r="K79" i="195" s="1"/>
  <c r="F79" i="195" s="1"/>
  <c r="K80" i="195"/>
  <c r="E80" i="195"/>
  <c r="E79" i="195" s="1"/>
  <c r="L77" i="195"/>
  <c r="K77" i="195"/>
  <c r="F77" i="195" s="1"/>
  <c r="E77" i="195"/>
  <c r="L76" i="195"/>
  <c r="K76" i="195"/>
  <c r="E76" i="195"/>
  <c r="L75" i="195"/>
  <c r="K75" i="195"/>
  <c r="E75" i="195"/>
  <c r="L74" i="195"/>
  <c r="K74" i="195"/>
  <c r="E74" i="195"/>
  <c r="L73" i="195"/>
  <c r="K73" i="195"/>
  <c r="E73" i="195"/>
  <c r="L72" i="195"/>
  <c r="K72" i="195"/>
  <c r="E72" i="195"/>
  <c r="F72" i="195" s="1"/>
  <c r="L71" i="195"/>
  <c r="K71" i="195"/>
  <c r="E71" i="195"/>
  <c r="L70" i="195"/>
  <c r="K70" i="195"/>
  <c r="E70" i="195"/>
  <c r="L69" i="195"/>
  <c r="K69" i="195"/>
  <c r="E69" i="195"/>
  <c r="L59" i="195"/>
  <c r="L58" i="195" s="1"/>
  <c r="K58" i="195" s="1"/>
  <c r="F58" i="195" s="1"/>
  <c r="K59" i="195"/>
  <c r="E59" i="195"/>
  <c r="E58" i="195" s="1"/>
  <c r="L57" i="195"/>
  <c r="K57" i="195"/>
  <c r="E57" i="195"/>
  <c r="L56" i="195"/>
  <c r="K56" i="195"/>
  <c r="E56" i="195"/>
  <c r="F56" i="195" s="1"/>
  <c r="L55" i="195"/>
  <c r="K55" i="195" s="1"/>
  <c r="F55" i="195" s="1"/>
  <c r="L54" i="195"/>
  <c r="K54" i="195"/>
  <c r="E54" i="195"/>
  <c r="L53" i="195"/>
  <c r="K53" i="195"/>
  <c r="E53" i="195"/>
  <c r="L52" i="195"/>
  <c r="K52" i="195"/>
  <c r="E52" i="195"/>
  <c r="L48" i="195"/>
  <c r="K48" i="195"/>
  <c r="E48" i="195"/>
  <c r="L46" i="195"/>
  <c r="K46" i="195"/>
  <c r="E46" i="195"/>
  <c r="L45" i="195"/>
  <c r="K45" i="195"/>
  <c r="E45" i="195"/>
  <c r="L44" i="195"/>
  <c r="K44" i="195"/>
  <c r="E44" i="195"/>
  <c r="L43" i="195"/>
  <c r="K43" i="195"/>
  <c r="F43" i="195" s="1"/>
  <c r="E43" i="195"/>
  <c r="L42" i="195"/>
  <c r="K42" i="195"/>
  <c r="E42" i="195"/>
  <c r="L41" i="195"/>
  <c r="K41" i="195"/>
  <c r="E41" i="195"/>
  <c r="L39" i="195"/>
  <c r="K39" i="195"/>
  <c r="E39" i="195"/>
  <c r="L38" i="195"/>
  <c r="K38" i="195"/>
  <c r="E38" i="195"/>
  <c r="L37" i="195"/>
  <c r="K37" i="195"/>
  <c r="E37" i="195"/>
  <c r="L36" i="195"/>
  <c r="K36" i="195"/>
  <c r="E36" i="195"/>
  <c r="L35" i="195"/>
  <c r="K35" i="195"/>
  <c r="E35" i="195"/>
  <c r="L33" i="195"/>
  <c r="K33" i="195"/>
  <c r="E33" i="195"/>
  <c r="L32" i="195"/>
  <c r="K32" i="195"/>
  <c r="E32" i="195"/>
  <c r="L31" i="195"/>
  <c r="K31" i="195"/>
  <c r="E31" i="195"/>
  <c r="L30" i="195"/>
  <c r="K30" i="195"/>
  <c r="E30" i="195"/>
  <c r="L29" i="195"/>
  <c r="K29" i="195"/>
  <c r="E29" i="195"/>
  <c r="L28" i="195"/>
  <c r="K28" i="195"/>
  <c r="E28" i="195"/>
  <c r="L27" i="195"/>
  <c r="K27" i="195"/>
  <c r="E27" i="195"/>
  <c r="L26" i="195"/>
  <c r="K26" i="195"/>
  <c r="E26" i="195"/>
  <c r="L24" i="195"/>
  <c r="K24" i="195"/>
  <c r="E24" i="195"/>
  <c r="L23" i="195"/>
  <c r="K23" i="195"/>
  <c r="E23" i="195"/>
  <c r="F23" i="195" s="1"/>
  <c r="L22" i="195"/>
  <c r="K22" i="195"/>
  <c r="E22" i="195"/>
  <c r="L21" i="195"/>
  <c r="K21" i="195"/>
  <c r="E21" i="195"/>
  <c r="L20" i="195"/>
  <c r="K20" i="195"/>
  <c r="E20" i="195"/>
  <c r="L19" i="195"/>
  <c r="K19" i="195"/>
  <c r="E19" i="195"/>
  <c r="L18" i="195"/>
  <c r="K18" i="195"/>
  <c r="E18" i="195"/>
  <c r="F18" i="195" s="1"/>
  <c r="L17" i="195"/>
  <c r="K17" i="195"/>
  <c r="E17" i="195"/>
  <c r="L16" i="195"/>
  <c r="K16" i="195"/>
  <c r="E16" i="195"/>
  <c r="L15" i="195"/>
  <c r="K15" i="195"/>
  <c r="E15" i="195"/>
  <c r="L13" i="195"/>
  <c r="K13" i="195"/>
  <c r="E13" i="195"/>
  <c r="F13" i="195" s="1"/>
  <c r="L12" i="195"/>
  <c r="K12" i="195"/>
  <c r="E12" i="195"/>
  <c r="L11" i="195"/>
  <c r="K11" i="195"/>
  <c r="E11" i="195"/>
  <c r="F11" i="195" s="1"/>
  <c r="L9" i="195"/>
  <c r="K9" i="195"/>
  <c r="E9" i="195"/>
  <c r="L8" i="195"/>
  <c r="K8" i="195"/>
  <c r="E8" i="195"/>
  <c r="L7" i="195"/>
  <c r="K7" i="195"/>
  <c r="E7" i="195"/>
  <c r="L6" i="195"/>
  <c r="K6" i="195"/>
  <c r="E6" i="195"/>
  <c r="L5" i="195"/>
  <c r="K5" i="195"/>
  <c r="E5" i="195"/>
  <c r="L4" i="195"/>
  <c r="K4" i="195"/>
  <c r="E4" i="195"/>
  <c r="L3" i="195"/>
  <c r="K3" i="195"/>
  <c r="E3" i="195"/>
  <c r="F8" i="198" l="1"/>
  <c r="F56" i="198"/>
  <c r="F64" i="198"/>
  <c r="F88" i="198"/>
  <c r="F96" i="198"/>
  <c r="F104" i="198"/>
  <c r="F112" i="198"/>
  <c r="E73" i="198"/>
  <c r="E106" i="198"/>
  <c r="E147" i="198"/>
  <c r="E60" i="198"/>
  <c r="E124" i="198"/>
  <c r="E2" i="186"/>
  <c r="F26" i="186"/>
  <c r="F19" i="199"/>
  <c r="F28" i="195"/>
  <c r="E61" i="199"/>
  <c r="F15" i="195"/>
  <c r="F16" i="195"/>
  <c r="F17" i="195"/>
  <c r="F30" i="195"/>
  <c r="F32" i="195"/>
  <c r="F5" i="195"/>
  <c r="F33" i="195"/>
  <c r="F19" i="195"/>
  <c r="F46" i="195"/>
  <c r="F22" i="195"/>
  <c r="F35" i="195"/>
  <c r="F12" i="195"/>
  <c r="F53" i="195"/>
  <c r="F38" i="195"/>
  <c r="F5" i="196"/>
  <c r="F8" i="196"/>
  <c r="F7" i="196"/>
  <c r="F4" i="196"/>
  <c r="F12" i="196"/>
  <c r="F10" i="196"/>
  <c r="L2" i="196"/>
  <c r="K2" i="196" s="1"/>
  <c r="F2" i="196" s="1"/>
  <c r="F11" i="196"/>
  <c r="F13" i="196"/>
  <c r="E2" i="196"/>
  <c r="F6" i="196"/>
  <c r="F3" i="196"/>
  <c r="F9" i="196"/>
  <c r="F69" i="195"/>
  <c r="F70" i="195"/>
  <c r="F52" i="195"/>
  <c r="L25" i="195"/>
  <c r="K25" i="195" s="1"/>
  <c r="F25" i="195" s="1"/>
  <c r="F27" i="195"/>
  <c r="F39" i="195"/>
  <c r="L2" i="195"/>
  <c r="K2" i="195" s="1"/>
  <c r="F2" i="195" s="1"/>
  <c r="E55" i="195"/>
  <c r="F4" i="195"/>
  <c r="F41" i="195"/>
  <c r="F6" i="195"/>
  <c r="F57" i="195"/>
  <c r="F42" i="195"/>
  <c r="F75" i="195"/>
  <c r="F7" i="195"/>
  <c r="F37" i="195"/>
  <c r="F76" i="195"/>
  <c r="L40" i="195"/>
  <c r="K40" i="195" s="1"/>
  <c r="F40" i="195" s="1"/>
  <c r="F8" i="195"/>
  <c r="F45" i="195"/>
  <c r="F21" i="195"/>
  <c r="L68" i="195"/>
  <c r="K68" i="195" s="1"/>
  <c r="F68" i="195" s="1"/>
  <c r="F29" i="195"/>
  <c r="L10" i="195"/>
  <c r="K10" i="195" s="1"/>
  <c r="F10" i="195" s="1"/>
  <c r="F20" i="195"/>
  <c r="F31" i="195"/>
  <c r="F73" i="195"/>
  <c r="F9" i="195"/>
  <c r="F44" i="195"/>
  <c r="F74" i="195"/>
  <c r="E2" i="195"/>
  <c r="F26" i="195"/>
  <c r="F36" i="195"/>
  <c r="F54" i="195"/>
  <c r="E68" i="195"/>
  <c r="L34" i="195"/>
  <c r="K34" i="195" s="1"/>
  <c r="F34" i="195" s="1"/>
  <c r="F3" i="195"/>
  <c r="F24" i="195"/>
  <c r="L47" i="195"/>
  <c r="K47" i="195" s="1"/>
  <c r="F47" i="195" s="1"/>
  <c r="E47" i="195"/>
  <c r="F48" i="195"/>
  <c r="F59" i="195"/>
  <c r="F71" i="195"/>
  <c r="F80" i="195"/>
  <c r="E25" i="195"/>
  <c r="E40" i="195"/>
  <c r="E34" i="195"/>
  <c r="E10" i="195"/>
  <c r="E67" i="199"/>
  <c r="E2" i="199"/>
  <c r="E10" i="199"/>
  <c r="F51" i="199"/>
  <c r="F59" i="199"/>
  <c r="F75" i="199"/>
  <c r="F26" i="199"/>
  <c r="E15" i="199"/>
  <c r="E40" i="199"/>
  <c r="L88" i="199"/>
  <c r="K88" i="199" s="1"/>
  <c r="F88" i="199" s="1"/>
  <c r="E88" i="199"/>
</calcChain>
</file>

<file path=xl/sharedStrings.xml><?xml version="1.0" encoding="utf-8"?>
<sst xmlns="http://schemas.openxmlformats.org/spreadsheetml/2006/main" count="8901" uniqueCount="4714">
  <si>
    <t>Version</t>
  </si>
  <si>
    <t>Date</t>
  </si>
  <si>
    <t>Owner</t>
  </si>
  <si>
    <t>Description</t>
  </si>
  <si>
    <t>Address Range</t>
  </si>
  <si>
    <t>AP Region</t>
  </si>
  <si>
    <t>Address Start</t>
  </si>
  <si>
    <t>Address End</t>
  </si>
  <si>
    <t>Addr Size</t>
  </si>
  <si>
    <t>Valid Size</t>
  </si>
  <si>
    <t>AP Slave INDEX</t>
  </si>
  <si>
    <t>AP View</t>
  </si>
  <si>
    <t>AP Slave Index</t>
  </si>
  <si>
    <t>Address Size</t>
  </si>
  <si>
    <t>0x0000_0000 ~ 0x1FFF_FFFF</t>
  </si>
  <si>
    <t>0x0000_0000</t>
  </si>
  <si>
    <t>M0</t>
  </si>
  <si>
    <t>0x000F_FFFF</t>
  </si>
  <si>
    <t>1MB</t>
  </si>
  <si>
    <t>Reserved</t>
  </si>
  <si>
    <t>16MB</t>
  </si>
  <si>
    <t>M3</t>
  </si>
  <si>
    <t>0x4200_0000</t>
  </si>
  <si>
    <t>0x42FF_FFFF</t>
  </si>
  <si>
    <t>512KB</t>
  </si>
  <si>
    <t>0x2000_0000 ~ 0x3FFF_FFFF</t>
  </si>
  <si>
    <t>SRAM</t>
  </si>
  <si>
    <t>0x2000_0000</t>
  </si>
  <si>
    <t>M6</t>
  </si>
  <si>
    <t>0x2008_0000</t>
  </si>
  <si>
    <t>0x200F_FFFF</t>
  </si>
  <si>
    <t>External Device</t>
  </si>
  <si>
    <t>0xE000_0000</t>
  </si>
  <si>
    <t>0xE00F_FFFF</t>
  </si>
  <si>
    <t>Reverved for system control and debug</t>
  </si>
  <si>
    <t>0xE010_0000</t>
  </si>
  <si>
    <t>0xFFFF_FFFF</t>
  </si>
  <si>
    <t>Partly Reserved for future processor feature expansion.</t>
  </si>
  <si>
    <t>Module</t>
  </si>
  <si>
    <t>Comments</t>
  </si>
  <si>
    <t>Class</t>
  </si>
  <si>
    <t>Reserved</t>
    <phoneticPr fontId="1" type="noConversion"/>
  </si>
  <si>
    <t>√</t>
    <phoneticPr fontId="1" type="noConversion"/>
  </si>
  <si>
    <t>FPGA</t>
    <phoneticPr fontId="1" type="noConversion"/>
  </si>
  <si>
    <t>256MB</t>
    <phoneticPr fontId="1" type="noConversion"/>
  </si>
  <si>
    <t>1MB</t>
    <phoneticPr fontId="1" type="noConversion"/>
  </si>
  <si>
    <t>External RAM</t>
    <phoneticPr fontId="1" type="noConversion"/>
  </si>
  <si>
    <t xml:space="preserve">aon_wkup_irq </t>
  </si>
  <si>
    <t xml:space="preserve">aon_wdt_irq              </t>
  </si>
  <si>
    <t xml:space="preserve">aon_timer_irq            </t>
  </si>
  <si>
    <t xml:space="preserve">apc_irq                  </t>
  </si>
  <si>
    <t xml:space="preserve">spi0_irq                 </t>
  </si>
  <si>
    <t xml:space="preserve">ir_irq                   </t>
  </si>
  <si>
    <t xml:space="preserve">i2c0_irq                 </t>
  </si>
  <si>
    <t xml:space="preserve">uart1_irq                </t>
  </si>
  <si>
    <t xml:space="preserve">uart0_irq                </t>
  </si>
  <si>
    <t>Reserved</t>
    <phoneticPr fontId="1" type="noConversion"/>
  </si>
  <si>
    <t>0x0FFF_FFFF</t>
    <phoneticPr fontId="1" type="noConversion"/>
  </si>
  <si>
    <t>0x1000_0000</t>
    <phoneticPr fontId="1" type="noConversion"/>
  </si>
  <si>
    <t>0x1FFF_FFFF</t>
    <phoneticPr fontId="1" type="noConversion"/>
  </si>
  <si>
    <t>256MB</t>
    <phoneticPr fontId="1" type="noConversion"/>
  </si>
  <si>
    <t>0x2FFF_FFFF</t>
    <phoneticPr fontId="1" type="noConversion"/>
  </si>
  <si>
    <t>0x3FFF_FFFF</t>
    <phoneticPr fontId="13" type="noConversion"/>
  </si>
  <si>
    <t>0x4000_0000</t>
    <phoneticPr fontId="1" type="noConversion"/>
  </si>
  <si>
    <t>0x5000_0000</t>
    <phoneticPr fontId="13" type="noConversion"/>
  </si>
  <si>
    <t>0x5FFF_FFFF</t>
    <phoneticPr fontId="1" type="noConversion"/>
  </si>
  <si>
    <t>0x6000_0000 ~ 0x9FFF_FFFF</t>
    <phoneticPr fontId="1" type="noConversion"/>
  </si>
  <si>
    <t>0x6000_0000</t>
    <phoneticPr fontId="1" type="noConversion"/>
  </si>
  <si>
    <t>0x9FFF_FFFF</t>
    <phoneticPr fontId="1" type="noConversion"/>
  </si>
  <si>
    <t>0xA000_0000~0xDFFF_FFFF</t>
    <phoneticPr fontId="13" type="noConversion"/>
  </si>
  <si>
    <t>0xA000_0000</t>
    <phoneticPr fontId="1" type="noConversion"/>
  </si>
  <si>
    <t>0xDFFF_FFFF</t>
    <phoneticPr fontId="1" type="noConversion"/>
  </si>
  <si>
    <t>1GB</t>
    <phoneticPr fontId="1" type="noConversion"/>
  </si>
  <si>
    <t>512MB-1MB</t>
    <phoneticPr fontId="1" type="noConversion"/>
  </si>
  <si>
    <t>Master</t>
    <phoneticPr fontId="1" type="noConversion"/>
  </si>
  <si>
    <t>Slave</t>
    <phoneticPr fontId="1" type="noConversion"/>
  </si>
  <si>
    <t>√</t>
    <phoneticPr fontId="1" type="noConversion"/>
  </si>
  <si>
    <t>√</t>
    <phoneticPr fontId="1" type="noConversion"/>
  </si>
  <si>
    <t>√</t>
    <phoneticPr fontId="1" type="noConversion"/>
  </si>
  <si>
    <t>ACESS TYPE</t>
    <phoneticPr fontId="13" type="noConversion"/>
  </si>
  <si>
    <t>Type 1</t>
    <phoneticPr fontId="13" type="noConversion"/>
  </si>
  <si>
    <t>Type 1</t>
    <phoneticPr fontId="13" type="noConversion"/>
  </si>
  <si>
    <t>Type 2</t>
    <phoneticPr fontId="13" type="noConversion"/>
  </si>
  <si>
    <t>Type 3</t>
    <phoneticPr fontId="13" type="noConversion"/>
  </si>
  <si>
    <t>Type 2</t>
    <phoneticPr fontId="13" type="noConversion"/>
  </si>
  <si>
    <t>DMA Access</t>
    <phoneticPr fontId="13" type="noConversion"/>
  </si>
  <si>
    <t>Reserved</t>
    <phoneticPr fontId="1" type="noConversion"/>
  </si>
  <si>
    <t>M0</t>
    <phoneticPr fontId="1" type="noConversion"/>
  </si>
  <si>
    <t>0x0020_0000</t>
    <phoneticPr fontId="1" type="noConversion"/>
  </si>
  <si>
    <t>AP peripherals</t>
  </si>
  <si>
    <t>AON peripherals</t>
    <phoneticPr fontId="1" type="noConversion"/>
  </si>
  <si>
    <t>AP Peripheral</t>
    <phoneticPr fontId="1" type="noConversion"/>
  </si>
  <si>
    <t>AON Peripheral</t>
    <phoneticPr fontId="1" type="noConversion"/>
  </si>
  <si>
    <t>GPIO0</t>
    <phoneticPr fontId="1" type="noConversion"/>
  </si>
  <si>
    <t>GPIO</t>
    <phoneticPr fontId="1" type="noConversion"/>
  </si>
  <si>
    <t>GPADC</t>
    <phoneticPr fontId="1" type="noConversion"/>
  </si>
  <si>
    <t>APC</t>
    <phoneticPr fontId="1" type="noConversion"/>
  </si>
  <si>
    <t>AUDIO_CODEC</t>
    <phoneticPr fontId="1" type="noConversion"/>
  </si>
  <si>
    <t>UART</t>
    <phoneticPr fontId="1" type="noConversion"/>
  </si>
  <si>
    <t>Reserved</t>
    <phoneticPr fontId="1" type="noConversion"/>
  </si>
  <si>
    <t>AON_CTRL</t>
    <phoneticPr fontId="1" type="noConversion"/>
  </si>
  <si>
    <t>Reserved</t>
    <phoneticPr fontId="1" type="noConversion"/>
  </si>
  <si>
    <t>Initial version</t>
    <phoneticPr fontId="13" type="noConversion"/>
  </si>
  <si>
    <t>S0</t>
    <phoneticPr fontId="1" type="noConversion"/>
  </si>
  <si>
    <t>M0</t>
    <phoneticPr fontId="1" type="noConversion"/>
  </si>
  <si>
    <t>Flash</t>
    <phoneticPr fontId="1" type="noConversion"/>
  </si>
  <si>
    <t>AON Peripherals</t>
    <phoneticPr fontId="1" type="noConversion"/>
  </si>
  <si>
    <t>N310-S</t>
    <phoneticPr fontId="1" type="noConversion"/>
  </si>
  <si>
    <t>FLASH_CTRL</t>
    <phoneticPr fontId="1" type="noConversion"/>
  </si>
  <si>
    <t>Type 4</t>
    <phoneticPr fontId="1" type="noConversion"/>
  </si>
  <si>
    <t>Luna Inst. to system memory and flash Access</t>
    <phoneticPr fontId="1" type="noConversion"/>
  </si>
  <si>
    <t>Type 5</t>
  </si>
  <si>
    <t>Luna Data to system memory and flash Access</t>
    <phoneticPr fontId="1" type="noConversion"/>
  </si>
  <si>
    <t>Sub-Addr
(Hex)</t>
  </si>
  <si>
    <t>Start
Bit</t>
  </si>
  <si>
    <t>End
Bit</t>
  </si>
  <si>
    <t>Bit
Width</t>
  </si>
  <si>
    <t>Default
Value</t>
  </si>
  <si>
    <t>R/W
Property</t>
  </si>
  <si>
    <t>Register
Name</t>
  </si>
  <si>
    <t>Register Description</t>
  </si>
  <si>
    <t>Reset
Value (Dec)</t>
  </si>
  <si>
    <t>Reset
Value (Hex)</t>
  </si>
  <si>
    <t>Reset
Value (Sum)</t>
  </si>
  <si>
    <t>Selection
ADDRWIDTH</t>
  </si>
  <si>
    <t>Regfile
Prefix</t>
  </si>
  <si>
    <t>000</t>
  </si>
  <si>
    <t>AON</t>
  </si>
  <si>
    <t>aon_chip_ver</t>
  </si>
  <si>
    <t>RO</t>
  </si>
  <si>
    <t>Not used</t>
  </si>
  <si>
    <t>pwon_cnt0</t>
  </si>
  <si>
    <t>RW</t>
  </si>
  <si>
    <t>RW</t>
    <phoneticPr fontId="1" type="noConversion"/>
  </si>
  <si>
    <t>W1C</t>
  </si>
  <si>
    <t>reserved</t>
  </si>
  <si>
    <t>RW</t>
    <phoneticPr fontId="13" type="noConversion"/>
  </si>
  <si>
    <t>004</t>
    <phoneticPr fontId="13" type="noConversion"/>
  </si>
  <si>
    <t>RW</t>
    <phoneticPr fontId="13" type="noConversion"/>
  </si>
  <si>
    <t>00C</t>
    <phoneticPr fontId="13" type="noConversion"/>
  </si>
  <si>
    <t>not used</t>
  </si>
  <si>
    <t>044</t>
  </si>
  <si>
    <t>040</t>
  </si>
  <si>
    <t>W1S</t>
  </si>
  <si>
    <t>03C</t>
  </si>
  <si>
    <t>038</t>
  </si>
  <si>
    <t>034</t>
  </si>
  <si>
    <t>Reserved</t>
    <phoneticPr fontId="13" type="noConversion"/>
  </si>
  <si>
    <t>030</t>
  </si>
  <si>
    <t>WO</t>
  </si>
  <si>
    <t>02C</t>
  </si>
  <si>
    <t>028</t>
  </si>
  <si>
    <t>024</t>
  </si>
  <si>
    <t>020</t>
  </si>
  <si>
    <t>014</t>
  </si>
  <si>
    <t>RO</t>
    <phoneticPr fontId="13" type="noConversion"/>
  </si>
  <si>
    <t>W1P</t>
  </si>
  <si>
    <t>1'h0</t>
  </si>
  <si>
    <t>010</t>
  </si>
  <si>
    <t>008</t>
  </si>
  <si>
    <t>004</t>
  </si>
  <si>
    <t>ADDRWIDTH</t>
  </si>
  <si>
    <t>Address
(Hex)</t>
  </si>
  <si>
    <t>0x000</t>
  </si>
  <si>
    <t>ctrl</t>
  </si>
  <si>
    <r>
      <rPr>
        <sz val="11"/>
        <color theme="1"/>
        <rFont val="宋体"/>
        <family val="3"/>
        <charset val="134"/>
        <scheme val="minor"/>
      </rPr>
      <t xml:space="preserve"> </t>
    </r>
    <r>
      <rPr>
        <sz val="11"/>
        <color indexed="8"/>
        <rFont val="宋体"/>
        <family val="3"/>
        <charset val="134"/>
      </rPr>
      <t xml:space="preserve">  </t>
    </r>
  </si>
  <si>
    <r>
      <rPr>
        <sz val="11"/>
        <color theme="1"/>
        <rFont val="Arial Unicode MS"/>
        <family val="2"/>
        <charset val="134"/>
      </rPr>
      <t>4</t>
    </r>
    <r>
      <rPr>
        <sz val="11"/>
        <color theme="1"/>
        <rFont val="Arial Unicode MS"/>
        <family val="2"/>
        <charset val="134"/>
      </rPr>
      <t>'b1111</t>
    </r>
  </si>
  <si>
    <t>rx_break_length</t>
  </si>
  <si>
    <t>Length of a break, in number of bits.</t>
  </si>
  <si>
    <r>
      <rPr>
        <sz val="11"/>
        <color theme="1"/>
        <rFont val="Arial Unicode MS"/>
        <family val="2"/>
        <charset val="134"/>
      </rPr>
      <t>2</t>
    </r>
    <r>
      <rPr>
        <sz val="11"/>
        <color theme="1"/>
        <rFont val="Arial Unicode MS"/>
        <family val="2"/>
        <charset val="134"/>
      </rPr>
      <t>'b00</t>
    </r>
  </si>
  <si>
    <r>
      <rPr>
        <sz val="11"/>
        <color theme="1"/>
        <rFont val="Arial Unicode MS"/>
        <family val="2"/>
        <charset val="134"/>
      </rPr>
      <t>r</t>
    </r>
    <r>
      <rPr>
        <sz val="11"/>
        <color theme="1"/>
        <rFont val="Arial Unicode MS"/>
        <family val="2"/>
        <charset val="134"/>
      </rPr>
      <t>eserved</t>
    </r>
  </si>
  <si>
    <r>
      <rPr>
        <sz val="11"/>
        <color theme="1"/>
        <rFont val="Arial Unicode MS"/>
        <family val="2"/>
        <charset val="134"/>
      </rPr>
      <t>1</t>
    </r>
    <r>
      <rPr>
        <sz val="11"/>
        <color theme="1"/>
        <rFont val="Arial Unicode MS"/>
        <family val="2"/>
        <charset val="134"/>
      </rPr>
      <t>'b</t>
    </r>
    <r>
      <rPr>
        <sz val="11"/>
        <color theme="1"/>
        <rFont val="Arial Unicode MS"/>
        <family val="2"/>
        <charset val="134"/>
      </rPr>
      <t>0</t>
    </r>
  </si>
  <si>
    <t>rx_lock_err</t>
  </si>
  <si>
    <t>Allow to stop the data receiving when an error is detected (framing, parity or break). The data in the fifo are kept.</t>
  </si>
  <si>
    <r>
      <rPr>
        <sz val="11"/>
        <color theme="1"/>
        <rFont val="Arial Unicode MS"/>
        <family val="2"/>
        <charset val="134"/>
      </rPr>
      <t>1</t>
    </r>
    <r>
      <rPr>
        <sz val="11"/>
        <color theme="1"/>
        <rFont val="Arial Unicode MS"/>
        <family val="2"/>
        <charset val="134"/>
      </rPr>
      <t>'b0</t>
    </r>
  </si>
  <si>
    <t>loop_back_mode</t>
  </si>
  <si>
    <t>When set, data on the Uart_Tx line is held high, while the serial output is looped back to the serial input line, internally. In this mode all the interrupts are fully functional. This feature is used for diagnostic purposes. Also, in loop back mode, the modem control input Uart_CTS is disconnected and the modem control output Uart_RTS are looped back to the inputs, internally. In IrDA mode, Uart_Tx signal is inverted (see IrDA SIR Mode Support).</t>
  </si>
  <si>
    <t>auto_flow_control</t>
  </si>
  <si>
    <t xml:space="preserve">Enables the auto flow control. Uart_RTS is controlled by the Rx RTS bit and the UART Auto Control Flow System. If Uart_CTS become inactive high, the Tx data flow is stopped.
1::ENABLE
0:: DISABLE
</t>
  </si>
  <si>
    <t>dma_mode</t>
  </si>
  <si>
    <t xml:space="preserve">Enables the DMA signaling for the Uart_Dma_Tx_Req_H and Uart_Dma_Rx_Req_H to the IFC.
0:: DISABLE
1::ENABLE
</t>
  </si>
  <si>
    <t>irda_enable</t>
  </si>
  <si>
    <t>When set, the UART is in IrDA mode and the baud rate divisor used is 16 (see UART Operation for details).</t>
  </si>
  <si>
    <t>divisor_mode</t>
  </si>
  <si>
    <t>Selects the divisor value used to generate the baud rate frequency (BCLK) from the SCLK (see UART Operation for details). If IrDA is enable, this bit is ignored and the divisor used will be 16.
0 = (BCLK = SCLK / 4)
1 = (BCLK = SCLK / 16)
0:div_4
1:div_16</t>
  </si>
  <si>
    <r>
      <rPr>
        <sz val="11"/>
        <color theme="1"/>
        <rFont val="Arial Unicode MS"/>
        <family val="2"/>
        <charset val="134"/>
      </rPr>
      <t>1</t>
    </r>
    <r>
      <rPr>
        <sz val="11"/>
        <color theme="1"/>
        <rFont val="Arial Unicode MS"/>
        <family val="2"/>
        <charset val="134"/>
      </rPr>
      <t>4'h0000</t>
    </r>
  </si>
  <si>
    <t>2'b0</t>
  </si>
  <si>
    <t>parity_select</t>
  </si>
  <si>
    <t>Controls the parity format when parity is enabled:
0::odd: an odd number of received 1 bits is checked, or transmitted (the parity bit is included).
1::even: an even number of received 1 bits is checked or transmitted (the parity bit is included).
2::space: space a space is generated and received as parity bit.
3::mark: a mark is generated and received as parity bit.</t>
  </si>
  <si>
    <t>parity_enable</t>
  </si>
  <si>
    <t xml:space="preserve">Parity is enabled when this bit is set.
0::NO
1:: YES
</t>
  </si>
  <si>
    <t>tx_stop_bits</t>
  </si>
  <si>
    <t>Stop bits controls the number of stop bits transmitted. Can receive with one stop bit (more inaccuracy can be compensated with two stop bits when divisor mode is set to 0).
0::1_bit :one stop bit is transmitted in the serial data.
1:: 2_bits:two stop bits are generated and transmitted in the serial data out.</t>
  </si>
  <si>
    <r>
      <rPr>
        <sz val="11"/>
        <color theme="1"/>
        <rFont val="Arial Unicode MS"/>
        <family val="2"/>
        <charset val="134"/>
      </rPr>
      <t>d</t>
    </r>
    <r>
      <rPr>
        <sz val="11"/>
        <color theme="1"/>
        <rFont val="Arial Unicode MS"/>
        <family val="2"/>
        <charset val="134"/>
      </rPr>
      <t>ata_bits</t>
    </r>
  </si>
  <si>
    <t>Number of data bits per character (least significant bit first):
0::7_bits
1::8_bits</t>
  </si>
  <si>
    <r>
      <rPr>
        <sz val="11"/>
        <color theme="1"/>
        <rFont val="Arial Unicode MS"/>
        <family val="2"/>
        <charset val="134"/>
      </rPr>
      <t>e</t>
    </r>
    <r>
      <rPr>
        <sz val="11"/>
        <color theme="1"/>
        <rFont val="Arial Unicode MS"/>
        <family val="2"/>
        <charset val="134"/>
      </rPr>
      <t>nable</t>
    </r>
  </si>
  <si>
    <t>Allows to turn off the UART:
0:: Disable
1::Enable</t>
  </si>
  <si>
    <t>0x004</t>
  </si>
  <si>
    <t>status</t>
  </si>
  <si>
    <t>clk_enabled</t>
  </si>
  <si>
    <t>This bit is set when Uart Clk has been enabled and received by UART after Need Uart Clock becomes active. It serves to avoid enabling RTS too early.</t>
  </si>
  <si>
    <t>dtr</t>
  </si>
  <si>
    <t>Current value of the DTR line.</t>
  </si>
  <si>
    <t>2'b00</t>
  </si>
  <si>
    <r>
      <rPr>
        <sz val="11"/>
        <color theme="1"/>
        <rFont val="Arial Unicode MS"/>
        <family val="2"/>
        <charset val="134"/>
      </rPr>
      <t>1</t>
    </r>
    <r>
      <rPr>
        <sz val="11"/>
        <color theme="1"/>
        <rFont val="Arial Unicode MS"/>
        <family val="2"/>
        <charset val="134"/>
      </rPr>
      <t>'b1</t>
    </r>
  </si>
  <si>
    <t>cts</t>
  </si>
  <si>
    <t>current value of the Uart_CTS line. 
1::Tx_allow_n:Tx not allowed. 
0::Tx_alllow:Tx allowed.</t>
  </si>
  <si>
    <t>dcts</t>
  </si>
  <si>
    <t>This bit is set when the Uart_CTS line changed since the last time this register has been written. This bit is cleared when the UART_STATUS register is written with any value.</t>
  </si>
  <si>
    <t>3'b0</t>
  </si>
  <si>
    <t>rx_break_int</t>
  </si>
  <si>
    <t>This bit is set whenever the serial input is held in a logic 0 state for longer than the length of x bits, where x is the value programmed Rx Break Length. A null word will be written in the Rx Fifo. This bit is cleared when the UART_STATUS register is written with any value.</t>
  </si>
  <si>
    <t>rx_framing_err</t>
  </si>
  <si>
    <t>This bit is set whenever there is a framing error occured. A framing error occurs when the receiver does not detect a valid STOP bit in the received data. This bit is cleared when the UART_STATUS register is written with any value.</t>
  </si>
  <si>
    <t>rx_parity_err</t>
  </si>
  <si>
    <t>This bit is set if the parity is enabled and a parity error occurred in the received data. This bit is cleared when the UART_STATUS register is written with any value.</t>
  </si>
  <si>
    <t>None</t>
  </si>
  <si>
    <t>tx_overflow_err</t>
  </si>
  <si>
    <t>This bit indicates that the user tried to write a character when fifo was already full. The written data will not be kept. This bit is cleared when the UART_STATUS register is written with any value.</t>
  </si>
  <si>
    <t>rx_overflow_err</t>
  </si>
  <si>
    <t>This bit indicates that the receiver received a new character when the fifo was already full. The new character is discarded. This bit is cleared when the UART_STATUS register is written with any value.</t>
  </si>
  <si>
    <t>rx_active</t>
  </si>
  <si>
    <t>This bit indicates that the UART is receiving a byte.</t>
  </si>
  <si>
    <t>tx_active</t>
  </si>
  <si>
    <t>This bit indicates that the UART is sending data. If no data is in the fifo, the UART is currently sending the last one through the serial interface.</t>
  </si>
  <si>
    <t>1'b0</t>
  </si>
  <si>
    <t>tx_fifo_space</t>
  </si>
  <si>
    <t>Those bits indicate the number of space available in the Tx Fifo.</t>
  </si>
  <si>
    <t>rx_fifo_level</t>
  </si>
  <si>
    <t>Those bits indicate the number of data available in the Rx Fifo. Those data can be read.</t>
  </si>
  <si>
    <t>0x008</t>
  </si>
  <si>
    <t>rxtx_buffer</t>
  </si>
  <si>
    <t>data</t>
  </si>
  <si>
    <t>The UART_TRANSMIT_HOLDING register is a write-only register that contains data to be transmitted on the serial output port. 16 characters of data may be written to the UART_TRANSMIT_HOLDING register before the FIFO is full. Any attempt to write data when the FIFO is full results in the write data being lost.</t>
  </si>
  <si>
    <t>0x00c</t>
  </si>
  <si>
    <t>irq_mask</t>
  </si>
  <si>
    <r>
      <rPr>
        <sz val="11"/>
        <color theme="1"/>
        <rFont val="Arial Unicode MS"/>
        <family val="2"/>
        <charset val="134"/>
      </rPr>
      <t>R</t>
    </r>
    <r>
      <rPr>
        <sz val="11"/>
        <color theme="1"/>
        <rFont val="Arial Unicode MS"/>
        <family val="2"/>
        <charset val="134"/>
      </rPr>
      <t>W</t>
    </r>
  </si>
  <si>
    <t>dtr_fall</t>
  </si>
  <si>
    <t>Falling edge detected on the UART_DTR signal.</t>
  </si>
  <si>
    <t>dtr_rise</t>
  </si>
  <si>
    <t>Rising edge detected on the UART_DTR signal.</t>
  </si>
  <si>
    <t>rx_dma_timeout</t>
  </si>
  <si>
    <t>In DMA mode, there is at least 1 character that has been read in or out the Rx Fifo. Then before received Rx DMA Done, No characters in or out of the Rx Fifo during the last 4 character times.</t>
  </si>
  <si>
    <t>rx_dma_done</t>
  </si>
  <si>
    <t>Pulse detected on Uart_Dma_Rx_Done_H signal</t>
  </si>
  <si>
    <t>tx_dma_done</t>
  </si>
  <si>
    <t>Pulse detected on Uart_Dma_Tx_Done_H signal.</t>
  </si>
  <si>
    <r>
      <rPr>
        <sz val="11"/>
        <color theme="1"/>
        <rFont val="Arial Unicode MS"/>
        <family val="2"/>
        <charset val="134"/>
      </rPr>
      <t>r</t>
    </r>
    <r>
      <rPr>
        <sz val="11"/>
        <color theme="1"/>
        <rFont val="Arial Unicode MS"/>
        <family val="2"/>
        <charset val="134"/>
      </rPr>
      <t>x_line_err</t>
    </r>
  </si>
  <si>
    <t>Tx Overflow, Rx Overflow, Parity Error, Framing Error or Break Interrupt.</t>
  </si>
  <si>
    <r>
      <rPr>
        <sz val="11"/>
        <color theme="1"/>
        <rFont val="Arial Unicode MS"/>
        <family val="2"/>
        <charset val="134"/>
      </rPr>
      <t>r</t>
    </r>
    <r>
      <rPr>
        <sz val="11"/>
        <color theme="1"/>
        <rFont val="Arial Unicode MS"/>
        <family val="2"/>
        <charset val="134"/>
      </rPr>
      <t>x_timeout</t>
    </r>
  </si>
  <si>
    <t>No characters in or out of the Rx Fifo during the last 4 character times and there is at least 1 character in it during this time.</t>
  </si>
  <si>
    <t>tx_data_needed</t>
  </si>
  <si>
    <t>Tx Fifo at or below threshold level (current level &lt;= Tx Fifo trigger level).</t>
  </si>
  <si>
    <r>
      <rPr>
        <sz val="11"/>
        <color theme="1"/>
        <rFont val="Arial Unicode MS"/>
        <family val="2"/>
        <charset val="134"/>
      </rPr>
      <t>r</t>
    </r>
    <r>
      <rPr>
        <sz val="11"/>
        <color theme="1"/>
        <rFont val="Arial Unicode MS"/>
        <family val="2"/>
        <charset val="134"/>
      </rPr>
      <t>x_data_available</t>
    </r>
  </si>
  <si>
    <t>Rx Fifo at or upper threshold level (current level &gt;= Rx Fifo trigger level).</t>
  </si>
  <si>
    <r>
      <rPr>
        <sz val="11"/>
        <color theme="1"/>
        <rFont val="Arial Unicode MS"/>
        <family val="2"/>
        <charset val="134"/>
      </rPr>
      <t>t</t>
    </r>
    <r>
      <rPr>
        <sz val="11"/>
        <color theme="1"/>
        <rFont val="Arial Unicode MS"/>
        <family val="2"/>
        <charset val="134"/>
      </rPr>
      <t>x_modem_status</t>
    </r>
  </si>
  <si>
    <t>Clear to send signal change detected.</t>
  </si>
  <si>
    <t>0x010</t>
  </si>
  <si>
    <t>irq_cause</t>
  </si>
  <si>
    <r>
      <rPr>
        <sz val="11"/>
        <color theme="1"/>
        <rFont val="Arial Unicode MS"/>
        <family val="2"/>
        <charset val="134"/>
      </rPr>
      <t>6</t>
    </r>
    <r>
      <rPr>
        <sz val="11"/>
        <color theme="1"/>
        <rFont val="Arial Unicode MS"/>
        <family val="2"/>
        <charset val="134"/>
      </rPr>
      <t>'h00</t>
    </r>
  </si>
  <si>
    <t>dtr_fall_u</t>
  </si>
  <si>
    <t>Same as previous, not masked.</t>
  </si>
  <si>
    <t>dtr_rise_u</t>
  </si>
  <si>
    <t>rx_dma_timeout_u</t>
  </si>
  <si>
    <t>rx_dma_done_u</t>
  </si>
  <si>
    <t>tx_dma_done_u</t>
  </si>
  <si>
    <t>rx_line_err_u</t>
  </si>
  <si>
    <t>rx_timeout_u</t>
  </si>
  <si>
    <t>1'b1</t>
  </si>
  <si>
    <t>tx_data_needed_u</t>
  </si>
  <si>
    <t>rx_data_available_u</t>
  </si>
  <si>
    <t>tx_modem_status_u</t>
  </si>
  <si>
    <t>This interrupt is generated when a falling edge is detected on the UART_DTR signal. Reset control: Write one in this register.</t>
  </si>
  <si>
    <t>This interrupt is generated when a rising edge is detected on the UART_DTR signal. Reset control: Write one in this register.</t>
  </si>
  <si>
    <t>This interrupt is generated when a pulse is detected on the Uart_Dma_Rx_Done_H signal. Reset control: Write one in this register.</t>
  </si>
  <si>
    <t>This interrupt is generated when a pulse is detected on the Uart_Dma_Tx_Done_H signal. Reset control: Write one in this register.</t>
  </si>
  <si>
    <t>Tx Overflow, Rx Overflow, Parity Error, Framing Error or Break Interrupt. Reset control: This bit is cleared when the UART_STATUS register is written with any value.</t>
  </si>
  <si>
    <t>No characters in or out of the Rx Fifo during the last 4 character times and there is at least 1 character in it during this time. Reset control: Reading from the UART_RECEIVE_BUFFER register.</t>
  </si>
  <si>
    <t>Tx Fifo at or below threshold level (current level &lt;= Tx Fifo trigger level). Reset control: Writing into UART_TRANSMIT_HOLDING register above threshold level.</t>
  </si>
  <si>
    <t>Rx Fifo at or upper threshold level (current level &gt;= Rx Fifo trigger level). Reset control: Reading the UART_RECEIVE_BUFFER until the Fifo drops below the trigger level.</t>
  </si>
  <si>
    <t>Clear to send signal detected. Reset control: This bit is cleared when the UART_STATUS register is written with any value.</t>
  </si>
  <si>
    <t>0x014</t>
  </si>
  <si>
    <t>triggers</t>
  </si>
  <si>
    <r>
      <rPr>
        <sz val="11"/>
        <color theme="1"/>
        <rFont val="Arial Unicode MS"/>
        <family val="2"/>
        <charset val="134"/>
      </rPr>
      <t>1</t>
    </r>
    <r>
      <rPr>
        <sz val="11"/>
        <color theme="1"/>
        <rFont val="Arial Unicode MS"/>
        <family val="2"/>
        <charset val="134"/>
      </rPr>
      <t>0'h000</t>
    </r>
  </si>
  <si>
    <t>6'b000000</t>
  </si>
  <si>
    <t>afc_level</t>
  </si>
  <si>
    <t>Controls the Rx Fifo level at which the Uart_RTS Auto Flow Control will be set inactive high (see UART Operation for more details on AFC).
The Uart_RTS Auto Flow Control will be set inactive high when quantity of data in Rx Fifo &gt; AFC Level.</t>
  </si>
  <si>
    <r>
      <rPr>
        <sz val="11"/>
        <color theme="1"/>
        <rFont val="Arial Unicode MS"/>
        <family val="2"/>
        <charset val="134"/>
      </rPr>
      <t>4</t>
    </r>
    <r>
      <rPr>
        <sz val="11"/>
        <color theme="1"/>
        <rFont val="Arial Unicode MS"/>
        <family val="2"/>
        <charset val="134"/>
      </rPr>
      <t>'h0</t>
    </r>
  </si>
  <si>
    <r>
      <rPr>
        <sz val="11"/>
        <color theme="1"/>
        <rFont val="Arial Unicode MS"/>
        <family val="2"/>
        <charset val="134"/>
      </rPr>
      <t>R</t>
    </r>
    <r>
      <rPr>
        <sz val="11"/>
        <color theme="1"/>
        <rFont val="Arial Unicode MS"/>
        <family val="2"/>
        <charset val="134"/>
      </rPr>
      <t>O</t>
    </r>
  </si>
  <si>
    <r>
      <rPr>
        <sz val="11"/>
        <color theme="1"/>
        <rFont val="Arial Unicode MS"/>
        <family val="2"/>
        <charset val="134"/>
      </rPr>
      <t>4</t>
    </r>
    <r>
      <rPr>
        <sz val="11"/>
        <color theme="1"/>
        <rFont val="Arial Unicode MS"/>
        <family val="2"/>
        <charset val="134"/>
      </rPr>
      <t>'b0000</t>
    </r>
  </si>
  <si>
    <t>tx_trigger</t>
  </si>
  <si>
    <t>Defines the empty threshold level at which the Data Needed Interrupt will be generated.
The Data Needed Interrupt is generated when quantity of data in Tx Fifo &lt;= Tx Trigger.</t>
  </si>
  <si>
    <r>
      <rPr>
        <sz val="11"/>
        <color theme="1"/>
        <rFont val="Arial Unicode MS"/>
        <family val="2"/>
        <charset val="134"/>
      </rPr>
      <t>6</t>
    </r>
    <r>
      <rPr>
        <sz val="11"/>
        <color theme="1"/>
        <rFont val="Arial Unicode MS"/>
        <family val="2"/>
        <charset val="134"/>
      </rPr>
      <t>'b000000</t>
    </r>
  </si>
  <si>
    <t>rx_trigger</t>
  </si>
  <si>
    <t>Defines the empty threshold level at which the Data Available Interrupt will be generated. 
The Data Available interrupt is generated when quantity of data in Rx Fifo &gt; Rx Trigger.</t>
  </si>
  <si>
    <t>0x018</t>
  </si>
  <si>
    <t>cmd_set</t>
  </si>
  <si>
    <r>
      <rPr>
        <sz val="11"/>
        <color theme="1"/>
        <rFont val="Arial Unicode MS"/>
        <family val="2"/>
        <charset val="134"/>
      </rPr>
      <t>2</t>
    </r>
    <r>
      <rPr>
        <sz val="11"/>
        <color theme="1"/>
        <rFont val="Arial Unicode MS"/>
        <family val="2"/>
        <charset val="134"/>
      </rPr>
      <t>4'h000000</t>
    </r>
  </si>
  <si>
    <r>
      <rPr>
        <sz val="11"/>
        <color theme="1"/>
        <rFont val="Arial Unicode MS"/>
        <family val="2"/>
        <charset val="134"/>
      </rPr>
      <t>t</t>
    </r>
    <r>
      <rPr>
        <sz val="11"/>
        <color theme="1"/>
        <rFont val="Arial Unicode MS"/>
        <family val="2"/>
        <charset val="134"/>
      </rPr>
      <t>x_fifo_reset</t>
    </r>
  </si>
  <si>
    <t>Writing a 1 to this bit resets and flushes the Transmit Fifo. This bit does not need to be cleared.</t>
  </si>
  <si>
    <r>
      <rPr>
        <sz val="11"/>
        <color theme="1"/>
        <rFont val="Arial Unicode MS"/>
        <family val="2"/>
        <charset val="134"/>
      </rPr>
      <t>r</t>
    </r>
    <r>
      <rPr>
        <sz val="11"/>
        <color theme="1"/>
        <rFont val="Arial Unicode MS"/>
        <family val="2"/>
        <charset val="134"/>
      </rPr>
      <t>x_fifo_reset</t>
    </r>
  </si>
  <si>
    <t>Writing a 1 to this bit resets and flushes the Receive Fifo. This bit does not need to be cleared.</t>
  </si>
  <si>
    <r>
      <rPr>
        <sz val="11"/>
        <color theme="1"/>
        <rFont val="Arial Unicode MS"/>
        <family val="2"/>
        <charset val="134"/>
      </rPr>
      <t>W</t>
    </r>
    <r>
      <rPr>
        <sz val="11"/>
        <color theme="1"/>
        <rFont val="Arial Unicode MS"/>
        <family val="2"/>
        <charset val="134"/>
      </rPr>
      <t>1S</t>
    </r>
  </si>
  <si>
    <r>
      <rPr>
        <sz val="11"/>
        <color theme="1"/>
        <rFont val="Arial Unicode MS"/>
        <family val="2"/>
        <charset val="134"/>
      </rPr>
      <t>r</t>
    </r>
    <r>
      <rPr>
        <sz val="11"/>
        <color theme="1"/>
        <rFont val="Arial Unicode MS"/>
        <family val="2"/>
        <charset val="134"/>
      </rPr>
      <t>x_rts</t>
    </r>
  </si>
  <si>
    <t>this bit is set to 1 when writing 1, cleared to 0 when corresponding filed is cleared in UART_CMD_CLR</t>
  </si>
  <si>
    <r>
      <rPr>
        <sz val="11"/>
        <color theme="1"/>
        <rFont val="Arial Unicode MS"/>
        <family val="2"/>
        <charset val="134"/>
      </rPr>
      <t>t</t>
    </r>
    <r>
      <rPr>
        <sz val="11"/>
        <color theme="1"/>
        <rFont val="Arial Unicode MS"/>
        <family val="2"/>
        <charset val="134"/>
      </rPr>
      <t>x_finish_n_wait</t>
    </r>
  </si>
  <si>
    <t>refer to bit [5]</t>
  </si>
  <si>
    <r>
      <rPr>
        <sz val="11"/>
        <color theme="1"/>
        <rFont val="Arial Unicode MS"/>
        <family val="2"/>
        <charset val="134"/>
      </rPr>
      <t>t</t>
    </r>
    <r>
      <rPr>
        <sz val="11"/>
        <color theme="1"/>
        <rFont val="Arial Unicode MS"/>
        <family val="2"/>
        <charset val="134"/>
      </rPr>
      <t>x_break_control</t>
    </r>
  </si>
  <si>
    <r>
      <rPr>
        <sz val="11"/>
        <color theme="1"/>
        <rFont val="Arial Unicode MS"/>
        <family val="2"/>
        <charset val="134"/>
      </rPr>
      <t>d</t>
    </r>
    <r>
      <rPr>
        <sz val="11"/>
        <color theme="1"/>
        <rFont val="Arial Unicode MS"/>
        <family val="2"/>
        <charset val="134"/>
      </rPr>
      <t>sr</t>
    </r>
  </si>
  <si>
    <t>dcd</t>
  </si>
  <si>
    <r>
      <rPr>
        <sz val="11"/>
        <color theme="1"/>
        <rFont val="Arial Unicode MS"/>
        <family val="2"/>
        <charset val="134"/>
      </rPr>
      <t>r</t>
    </r>
    <r>
      <rPr>
        <sz val="11"/>
        <color theme="1"/>
        <rFont val="Arial Unicode MS"/>
        <family val="2"/>
        <charset val="134"/>
      </rPr>
      <t>i</t>
    </r>
  </si>
  <si>
    <t>0x01c</t>
  </si>
  <si>
    <t>cmd_clr</t>
  </si>
  <si>
    <r>
      <rPr>
        <sz val="11"/>
        <color theme="1"/>
        <rFont val="Arial Unicode MS"/>
        <family val="2"/>
        <charset val="134"/>
      </rPr>
      <t>2</t>
    </r>
    <r>
      <rPr>
        <sz val="11"/>
        <color theme="1"/>
        <rFont val="Arial Unicode MS"/>
        <family val="2"/>
        <charset val="134"/>
      </rPr>
      <t>6'h000000</t>
    </r>
  </si>
  <si>
    <r>
      <rPr>
        <sz val="11"/>
        <color theme="1"/>
        <rFont val="Arial Unicode MS"/>
        <family val="2"/>
        <charset val="134"/>
      </rPr>
      <t>W</t>
    </r>
    <r>
      <rPr>
        <sz val="11"/>
        <color theme="1"/>
        <rFont val="Arial Unicode MS"/>
        <family val="2"/>
        <charset val="134"/>
      </rPr>
      <t>1C</t>
    </r>
  </si>
  <si>
    <r>
      <rPr>
        <sz val="11"/>
        <color theme="1"/>
        <rFont val="Arial Unicode MS"/>
        <family val="2"/>
        <charset val="134"/>
      </rPr>
      <t>r</t>
    </r>
    <r>
      <rPr>
        <sz val="11"/>
        <color theme="1"/>
        <rFont val="Arial Unicode MS"/>
        <family val="2"/>
        <charset val="134"/>
      </rPr>
      <t>x_cpu_rts</t>
    </r>
  </si>
  <si>
    <r>
      <rPr>
        <sz val="11"/>
        <color theme="1"/>
        <rFont val="Arial Unicode MS"/>
        <family val="2"/>
        <charset val="134"/>
      </rPr>
      <t>t</t>
    </r>
    <r>
      <rPr>
        <sz val="11"/>
        <color theme="1"/>
        <rFont val="Arial Unicode MS"/>
        <family val="2"/>
        <charset val="134"/>
      </rPr>
      <t>his bit is cleared to 0 when writing 1, set to 1 when corresponding filed is set in UART_CMD_SET</t>
    </r>
  </si>
  <si>
    <r>
      <rPr>
        <sz val="11"/>
        <color theme="1"/>
        <rFont val="Arial Unicode MS"/>
        <family val="2"/>
        <charset val="134"/>
      </rPr>
      <t>d</t>
    </r>
    <r>
      <rPr>
        <sz val="11"/>
        <color theme="1"/>
        <rFont val="Arial Unicode MS"/>
        <family val="2"/>
        <charset val="134"/>
      </rPr>
      <t>cr</t>
    </r>
  </si>
  <si>
    <t>0x020</t>
  </si>
  <si>
    <t>auto_baud</t>
  </si>
  <si>
    <r>
      <rPr>
        <sz val="11"/>
        <color theme="1"/>
        <rFont val="Arial Unicode MS"/>
        <family val="2"/>
        <charset val="134"/>
      </rPr>
      <t>8</t>
    </r>
    <r>
      <rPr>
        <sz val="11"/>
        <color theme="1"/>
        <rFont val="Arial Unicode MS"/>
        <family val="2"/>
        <charset val="134"/>
      </rPr>
      <t>'h00</t>
    </r>
  </si>
  <si>
    <t>8'h54</t>
  </si>
  <si>
    <r>
      <rPr>
        <sz val="11"/>
        <color theme="1"/>
        <rFont val="Arial Unicode MS"/>
        <family val="2"/>
        <charset val="134"/>
      </rPr>
      <t>v</t>
    </r>
    <r>
      <rPr>
        <sz val="11"/>
        <color theme="1"/>
        <rFont val="Arial Unicode MS"/>
        <family val="2"/>
        <charset val="134"/>
      </rPr>
      <t>erify_char1</t>
    </r>
  </si>
  <si>
    <t>8'h41</t>
  </si>
  <si>
    <r>
      <rPr>
        <sz val="11"/>
        <color theme="1"/>
        <rFont val="Arial Unicode MS"/>
        <family val="2"/>
        <charset val="134"/>
      </rPr>
      <t>v</t>
    </r>
    <r>
      <rPr>
        <sz val="11"/>
        <color theme="1"/>
        <rFont val="Arial Unicode MS"/>
        <family val="2"/>
        <charset val="134"/>
      </rPr>
      <t>erify_char0</t>
    </r>
  </si>
  <si>
    <r>
      <rPr>
        <sz val="11"/>
        <color theme="1"/>
        <rFont val="Arial Unicode MS"/>
        <family val="2"/>
        <charset val="134"/>
      </rPr>
      <t>5</t>
    </r>
    <r>
      <rPr>
        <sz val="11"/>
        <color theme="1"/>
        <rFont val="Arial Unicode MS"/>
        <family val="2"/>
        <charset val="134"/>
      </rPr>
      <t>'h00</t>
    </r>
  </si>
  <si>
    <r>
      <rPr>
        <sz val="11"/>
        <color theme="1"/>
        <rFont val="Arial Unicode MS"/>
        <family val="2"/>
        <charset val="134"/>
      </rPr>
      <t>1</t>
    </r>
    <r>
      <rPr>
        <sz val="11"/>
        <color theme="1"/>
        <rFont val="Arial Unicode MS"/>
        <family val="2"/>
        <charset val="134"/>
      </rPr>
      <t>'h0</t>
    </r>
  </si>
  <si>
    <r>
      <rPr>
        <sz val="11"/>
        <color theme="1"/>
        <rFont val="Arial Unicode MS"/>
        <family val="2"/>
        <charset val="134"/>
      </rPr>
      <t>v</t>
    </r>
    <r>
      <rPr>
        <sz val="11"/>
        <color theme="1"/>
        <rFont val="Arial Unicode MS"/>
        <family val="2"/>
        <charset val="134"/>
      </rPr>
      <t>erify_2byte</t>
    </r>
  </si>
  <si>
    <r>
      <rPr>
        <sz val="11"/>
        <color theme="1"/>
        <rFont val="Arial Unicode MS"/>
        <family val="2"/>
        <charset val="134"/>
      </rPr>
      <t>a</t>
    </r>
    <r>
      <rPr>
        <sz val="11"/>
        <color theme="1"/>
        <rFont val="Arial Unicode MS"/>
        <family val="2"/>
        <charset val="134"/>
      </rPr>
      <t>uto_tracking</t>
    </r>
  </si>
  <si>
    <t>auto_enable</t>
  </si>
  <si>
    <t>IDREV</t>
  </si>
  <si>
    <t>id</t>
  </si>
  <si>
    <t>revmajor</t>
  </si>
  <si>
    <t>revminor</t>
  </si>
  <si>
    <t>CFG</t>
  </si>
  <si>
    <t>pull</t>
  </si>
  <si>
    <t>intr</t>
  </si>
  <si>
    <t>debounce</t>
  </si>
  <si>
    <t>channelnum</t>
  </si>
  <si>
    <t>DATAIN</t>
  </si>
  <si>
    <t>datain</t>
  </si>
  <si>
    <t>DATAOUT</t>
  </si>
  <si>
    <t>dataout</t>
  </si>
  <si>
    <t>CHANNELDIR</t>
  </si>
  <si>
    <t>channeldir</t>
  </si>
  <si>
    <t>DOUTCLEAR</t>
  </si>
  <si>
    <t>doutclear</t>
  </si>
  <si>
    <t>DOUTSET</t>
  </si>
  <si>
    <t>doutset</t>
  </si>
  <si>
    <t>PULLEN</t>
  </si>
  <si>
    <t>pullen</t>
  </si>
  <si>
    <t>PULLTYPE</t>
  </si>
  <si>
    <t>pulltype</t>
  </si>
  <si>
    <t>050</t>
  </si>
  <si>
    <t>INTREN</t>
  </si>
  <si>
    <t>inten</t>
  </si>
  <si>
    <t>054</t>
  </si>
  <si>
    <t>INTRMODE0</t>
  </si>
  <si>
    <t>ch7intrm</t>
  </si>
  <si>
    <t>ch6intrm</t>
  </si>
  <si>
    <t>ch5intrm</t>
  </si>
  <si>
    <t>ch4intrm</t>
  </si>
  <si>
    <t>ch3intrm</t>
  </si>
  <si>
    <t>ch2intrm</t>
  </si>
  <si>
    <t>ch1intrm</t>
  </si>
  <si>
    <t>ch0intrm</t>
  </si>
  <si>
    <t>058</t>
  </si>
  <si>
    <t>INTRMODE1</t>
  </si>
  <si>
    <t>ch15intrm</t>
  </si>
  <si>
    <t>ch14intrm</t>
  </si>
  <si>
    <t>ch13intrm</t>
  </si>
  <si>
    <t>ch12intrm</t>
  </si>
  <si>
    <t>ch11intrm</t>
  </si>
  <si>
    <t>ch10intrm</t>
  </si>
  <si>
    <t>ch9intrm</t>
  </si>
  <si>
    <t>ch8intrm</t>
  </si>
  <si>
    <t>05C</t>
  </si>
  <si>
    <t>INTRMODE2</t>
  </si>
  <si>
    <t>ch23intrm</t>
  </si>
  <si>
    <t>ch22intrm</t>
  </si>
  <si>
    <t>ch21intrm</t>
  </si>
  <si>
    <t>ch20intrm</t>
  </si>
  <si>
    <t>ch19intrm</t>
  </si>
  <si>
    <t>ch18intrm</t>
  </si>
  <si>
    <t>ch17intrm</t>
  </si>
  <si>
    <t>ch16intrm</t>
  </si>
  <si>
    <t>060</t>
  </si>
  <si>
    <t>INTRMODE3</t>
  </si>
  <si>
    <t>ch31intrm</t>
  </si>
  <si>
    <t>ch30intrm</t>
  </si>
  <si>
    <t>ch29intrm</t>
  </si>
  <si>
    <t>ch28intrm</t>
  </si>
  <si>
    <t>ch27intrm</t>
  </si>
  <si>
    <t>ch26intrm</t>
  </si>
  <si>
    <t>ch25intrm</t>
  </si>
  <si>
    <t>ch24intrm</t>
  </si>
  <si>
    <t>064</t>
  </si>
  <si>
    <t>INTRSTATUS</t>
  </si>
  <si>
    <t>intrstatus</t>
  </si>
  <si>
    <t>070</t>
  </si>
  <si>
    <t>DEBOUNCEEN</t>
  </si>
  <si>
    <t>debounceen</t>
  </si>
  <si>
    <t>074</t>
  </si>
  <si>
    <t>DEBOUNCECTRL</t>
  </si>
  <si>
    <t>dbclksel</t>
  </si>
  <si>
    <t>dbprescale</t>
  </si>
  <si>
    <t>counter clock gate enable</t>
  </si>
  <si>
    <t>07C</t>
  </si>
  <si>
    <t>CTRL</t>
  </si>
  <si>
    <t>CMD</t>
  </si>
  <si>
    <t>STATUS</t>
  </si>
  <si>
    <t>30</t>
  </si>
  <si>
    <t>34</t>
  </si>
  <si>
    <t>38</t>
  </si>
  <si>
    <t>TRANSFMT</t>
  </si>
  <si>
    <t>addrlen</t>
  </si>
  <si>
    <t>datalen</t>
  </si>
  <si>
    <t>datamerge</t>
  </si>
  <si>
    <t>mosibidir</t>
  </si>
  <si>
    <t>lsb</t>
  </si>
  <si>
    <t>slvmode</t>
  </si>
  <si>
    <t>cpol</t>
  </si>
  <si>
    <t>cpha</t>
  </si>
  <si>
    <t>DIRECTIO</t>
  </si>
  <si>
    <t>directioen</t>
  </si>
  <si>
    <t>hold_oe</t>
  </si>
  <si>
    <t>wp_oe</t>
  </si>
  <si>
    <t>miso_oe</t>
  </si>
  <si>
    <t>mosi_oe</t>
  </si>
  <si>
    <t>sclk_oe</t>
  </si>
  <si>
    <t>cs_oe</t>
  </si>
  <si>
    <t>hold_o</t>
  </si>
  <si>
    <t>wp_o</t>
  </si>
  <si>
    <t>miso_o</t>
  </si>
  <si>
    <t>mosi_o</t>
  </si>
  <si>
    <t>sclk_o</t>
  </si>
  <si>
    <t>cs_o</t>
  </si>
  <si>
    <t>hold_i</t>
  </si>
  <si>
    <t>wp_i</t>
  </si>
  <si>
    <t>miso_i</t>
  </si>
  <si>
    <t>mosi_i</t>
  </si>
  <si>
    <t>sclk_i</t>
  </si>
  <si>
    <t>cs_i</t>
  </si>
  <si>
    <t>TRANSCTRL</t>
  </si>
  <si>
    <t>cmden</t>
  </si>
  <si>
    <t>addren</t>
  </si>
  <si>
    <t>addrfmt</t>
  </si>
  <si>
    <t>transmode</t>
  </si>
  <si>
    <t>dualquad</t>
  </si>
  <si>
    <t>tokenen</t>
  </si>
  <si>
    <t>wrtrancnt</t>
  </si>
  <si>
    <t>tokenvalue</t>
  </si>
  <si>
    <t>dummycnt</t>
  </si>
  <si>
    <t>rdtrancnt</t>
  </si>
  <si>
    <t>cmd</t>
  </si>
  <si>
    <t>ADDR</t>
  </si>
  <si>
    <t>addr</t>
  </si>
  <si>
    <t>DATA</t>
  </si>
  <si>
    <t>txthres</t>
  </si>
  <si>
    <t>rxthres</t>
  </si>
  <si>
    <t>txdmaen</t>
  </si>
  <si>
    <t>rxdmaen</t>
  </si>
  <si>
    <t>txfiforst</t>
  </si>
  <si>
    <t>rxfiforst</t>
  </si>
  <si>
    <t>spirst</t>
  </si>
  <si>
    <t>txfull</t>
  </si>
  <si>
    <t>txempty</t>
  </si>
  <si>
    <t>txnum</t>
  </si>
  <si>
    <t>rxfull</t>
  </si>
  <si>
    <t>rxempty</t>
  </si>
  <si>
    <t>rxnum</t>
  </si>
  <si>
    <t>spiactive</t>
  </si>
  <si>
    <t>slvcmden</t>
  </si>
  <si>
    <t>endinten</t>
  </si>
  <si>
    <t>txfifointen</t>
  </si>
  <si>
    <t>rxfifointen</t>
  </si>
  <si>
    <t>txfifourinten</t>
  </si>
  <si>
    <t>rxfifoorinten</t>
  </si>
  <si>
    <t>INTRST</t>
  </si>
  <si>
    <t>slvcmdint</t>
  </si>
  <si>
    <t>endint</t>
  </si>
  <si>
    <t>txfifoint</t>
  </si>
  <si>
    <t>rxfifoint</t>
  </si>
  <si>
    <t>txfifourint</t>
  </si>
  <si>
    <t>rxfifoorint</t>
  </si>
  <si>
    <t>TIMING</t>
  </si>
  <si>
    <t>cs2sclk</t>
  </si>
  <si>
    <t>csht</t>
  </si>
  <si>
    <t>sclk_div</t>
  </si>
  <si>
    <t>MEMCTRL</t>
  </si>
  <si>
    <t>memctrlchg</t>
  </si>
  <si>
    <t>memrdcmd</t>
  </si>
  <si>
    <t>CONFIG</t>
  </si>
  <si>
    <t>slave</t>
  </si>
  <si>
    <t>eilmmem</t>
  </si>
  <si>
    <t>AHBmem</t>
  </si>
  <si>
    <t>directio</t>
  </si>
  <si>
    <t>quadspi</t>
  </si>
  <si>
    <t>dualspi</t>
  </si>
  <si>
    <t>txfifosize</t>
  </si>
  <si>
    <t>rxfifosize</t>
  </si>
  <si>
    <t>OSTIMER_CTRL</t>
  </si>
  <si>
    <t>aon_timer</t>
  </si>
  <si>
    <t>load</t>
  </si>
  <si>
    <t>Write '1' to this bit will load the initial value to OS timer.</t>
  </si>
  <si>
    <t>wrap_mode</t>
  </si>
  <si>
    <t>Write '1' to this bit will set OS timer to wrap mode. 
When read, get the information if OS timer is in wrap mode. 
In wrap mode ,when the conuter down count to zero ,the value will load 24'hFFFFFF
1:: wrap_mode: indicates OS timer in wrap mode. 
0:: noraml_mode: indicates OS timer not in wrap mode.</t>
  </si>
  <si>
    <t>Write '1' to this bit will set OS timer to repeat mode. 
When read, get the information if OS timer is in repeat mode. 
1:: repeat_mode: indicates OS timer in repeat mode. 
0:: normal_mode: indicates OS timer not in repeat mode.</t>
  </si>
  <si>
    <t>clk_enable</t>
  </si>
  <si>
    <t>0: disable ostimer clk</t>
  </si>
  <si>
    <t>loaded</t>
  </si>
  <si>
    <t>Read this bit will get the information if OS timer interruption clear operation is finished or not. 
'1' indicates OS timer interruption clear operation is on going. 
'0' indicates no OS timer interruption clear operation is on going.</t>
  </si>
  <si>
    <t>enabled</t>
  </si>
  <si>
    <t>Read this bit will get the information if OS timer is really enabled or not. This bit will change only after the next front of 16 KHz system clock. 
'1' indicates OS timer enabled. 
'0' indicates OS timer not enabled.</t>
  </si>
  <si>
    <t>enable</t>
  </si>
  <si>
    <t>Write '1' to this bit will enable OS timer. 
When read, the value is what we have written to this bit, it changes immediately after been written.</t>
  </si>
  <si>
    <t>loadval</t>
  </si>
  <si>
    <t>Value loaded to OS timer.</t>
  </si>
  <si>
    <t>OSTIMER_CURVAL</t>
  </si>
  <si>
    <t>curval</t>
  </si>
  <si>
    <t>Current value of OS timer. The value is 24 bits and the first 8 bits are sign extension of the most important bit. A negative value indicates that the timer has wraped.</t>
  </si>
  <si>
    <t>ostimer_mask</t>
  </si>
  <si>
    <t>Set mask for OS timer IRQ.
0:Disable timer IRQ
1:Enable timer IRQ</t>
  </si>
  <si>
    <t>ostimer_clr</t>
  </si>
  <si>
    <t>Clear OS Timer IRQ.</t>
  </si>
  <si>
    <t>ostimer_status</t>
  </si>
  <si>
    <t>OS Timer wake up status.</t>
  </si>
  <si>
    <t xml:space="preserve">IRQ is generate
irq_cause=(timer_wakeup_sync &amp; ostimer_mask) | (wdt_wakeup_status &amp; wdt_int_enable) ;
</t>
  </si>
  <si>
    <t xml:space="preserve">ADC conversion is ongoing. </t>
  </si>
  <si>
    <t>ADC_CONFIG</t>
  </si>
  <si>
    <t>0</t>
  </si>
  <si>
    <t>adc_ch_sel</t>
  </si>
  <si>
    <t>fifo_empty_imr_ch7</t>
  </si>
  <si>
    <t>Mask FIFO empty interrupt of ADC channel 7. High active.</t>
  </si>
  <si>
    <t>fifo_empty_imr_ch6</t>
  </si>
  <si>
    <t>Mask FIFO empty interrupt of ADC channel 6. High active.</t>
  </si>
  <si>
    <t>fifo_empty_imr_ch5</t>
  </si>
  <si>
    <t>Mask FIFO empty interrupt of ADC channel 5. High active.</t>
  </si>
  <si>
    <t>fifo_empty_imr_ch4</t>
  </si>
  <si>
    <t>Mask FIFO empty interrupt of ADC channel 4. High active.</t>
  </si>
  <si>
    <t>fifo_empty_imr_ch3</t>
  </si>
  <si>
    <t>Mask FIFO empty interrupt of ADC channel 3. High active.</t>
  </si>
  <si>
    <t>fifo_empty_imr_ch2</t>
  </si>
  <si>
    <t>Mask FIFO empty interrupt of ADC channel 2. High active.</t>
  </si>
  <si>
    <t>fifo_empty_imr_ch1</t>
  </si>
  <si>
    <t>Mask FIFO empty interrupt of ADC channel 1. High active.</t>
  </si>
  <si>
    <t>fifo_empty_imr_ch0</t>
  </si>
  <si>
    <t>Mask FIFO empty interrupt of ADC channel 0. High active.</t>
  </si>
  <si>
    <t>fifo_thd_imr_ch7</t>
  </si>
  <si>
    <t>fifo_thd_imr_ch6</t>
  </si>
  <si>
    <t>fifo_thd_imr_ch5</t>
  </si>
  <si>
    <t>fifo_thd_imr_ch4</t>
  </si>
  <si>
    <t>fifo_thd_imr_ch3</t>
  </si>
  <si>
    <t>fifo_thd_imr_ch2</t>
  </si>
  <si>
    <t>fifo_thd_imr_ch1</t>
  </si>
  <si>
    <t>fifo_full_imr_ch7</t>
  </si>
  <si>
    <t>Mask FIFO full interrupt of ADC channel 7. High active.</t>
  </si>
  <si>
    <t>fifo_full_imr_ch6</t>
  </si>
  <si>
    <t>Mask FIFO full interrupt of ADC channel 6. High active.</t>
  </si>
  <si>
    <t>fifo_full_imr_ch5</t>
  </si>
  <si>
    <t>Mask FIFO full interrupt of ADC channel 5. High active.</t>
  </si>
  <si>
    <t>fifo_full_imr_ch4</t>
  </si>
  <si>
    <t>Mask FIFO full interrupt of ADC channel 4. High active.</t>
  </si>
  <si>
    <t>fifo_full_imr_ch3</t>
  </si>
  <si>
    <t>Mask FIFO full interrupt of ADC channel 3. High active.</t>
  </si>
  <si>
    <t>fifo_full_imr_ch2</t>
  </si>
  <si>
    <t>Mask FIFO full interrupt of ADC channel 2. High active.</t>
  </si>
  <si>
    <t>fifo_full_imr_ch1</t>
  </si>
  <si>
    <t>Mask FIFO full interrupt of ADC channel 1. High active.</t>
  </si>
  <si>
    <t>fifo_empty_irsr_ch7</t>
  </si>
  <si>
    <t>fifo_empty_irsr_ch6</t>
  </si>
  <si>
    <t>fifo_empty_irsr_ch5</t>
  </si>
  <si>
    <t>fifo_empty_irsr_ch4</t>
  </si>
  <si>
    <t>fifo_empty_irsr_ch3</t>
  </si>
  <si>
    <t>fifo_empty_irsr_ch2</t>
  </si>
  <si>
    <t>fifo_empty_irsr_ch1</t>
  </si>
  <si>
    <t>fifo_empty_irsr_ch0</t>
  </si>
  <si>
    <t>eoc_err_irsr</t>
  </si>
  <si>
    <t>adc_ready_irsr</t>
  </si>
  <si>
    <t>channel_err_irsr</t>
  </si>
  <si>
    <t>fifo_thd_irsr_ch7</t>
  </si>
  <si>
    <t>fifo_thd_irsr_ch6</t>
  </si>
  <si>
    <t>fifo_thd_irsr_ch5</t>
  </si>
  <si>
    <t>fifo_thd_irsr_ch4</t>
  </si>
  <si>
    <t>fifo_thd_irsr_ch3</t>
  </si>
  <si>
    <t>fifo_thd_irsr_ch2</t>
  </si>
  <si>
    <t>fifo_thd_irsr_ch1</t>
  </si>
  <si>
    <t>fifo_full_irsr_ch7</t>
  </si>
  <si>
    <t>fifo_full_irsr_ch6</t>
  </si>
  <si>
    <t>fifo_full_irsr_ch5</t>
  </si>
  <si>
    <t>fifo_full_irsr_ch4</t>
  </si>
  <si>
    <t>fifo_full_irsr_ch3</t>
  </si>
  <si>
    <t>fifo_full_irsr_ch2</t>
  </si>
  <si>
    <t>fifo_full_irsr_ch1</t>
  </si>
  <si>
    <t>fifo_full_irsr_ch0</t>
  </si>
  <si>
    <t>fifo_empty_isr_ch7</t>
  </si>
  <si>
    <t xml:space="preserve"> FIFO empty status after mask of ADC channel 7. High active.</t>
  </si>
  <si>
    <t>fifo_empty_isr_ch6</t>
  </si>
  <si>
    <t xml:space="preserve"> FIFO empty status after mask of ADC channel 6. High active.</t>
  </si>
  <si>
    <t>fifo_empty_isr_ch5</t>
  </si>
  <si>
    <t xml:space="preserve"> FIFO empty status after mask of ADC channel 5. High active.</t>
  </si>
  <si>
    <t>fifo_empty_isr_ch4</t>
  </si>
  <si>
    <t xml:space="preserve"> FIFO empty status after mask of ADC channel 4. High active.</t>
  </si>
  <si>
    <t>fifo_empty_isr_ch3</t>
  </si>
  <si>
    <t xml:space="preserve"> FIFO empty status after mask of ADC channel 3. High active.</t>
  </si>
  <si>
    <t>fifo_empty_isr_ch2</t>
  </si>
  <si>
    <t xml:space="preserve"> FIFO empty status after mask of ADC channel 2. High active.</t>
  </si>
  <si>
    <t>fifo_empty_isr_ch1</t>
  </si>
  <si>
    <t xml:space="preserve"> FIFO empty status after mask of ADC channel 1. High active.</t>
  </si>
  <si>
    <t>fifo_empty_isr_ch0</t>
  </si>
  <si>
    <t xml:space="preserve"> FIFO empty status after mask of ADC channel 0. High active.</t>
  </si>
  <si>
    <t>eoc_err_isr</t>
  </si>
  <si>
    <t xml:space="preserve"> no EOC generated error  status after mask</t>
  </si>
  <si>
    <t>adc_ready_isr</t>
  </si>
  <si>
    <t xml:space="preserve"> adc ready status after mask</t>
  </si>
  <si>
    <t>channel_err_isr</t>
  </si>
  <si>
    <t xml:space="preserve"> channel select error status after mask</t>
  </si>
  <si>
    <t>fifo_thd_isr_ch7</t>
  </si>
  <si>
    <t xml:space="preserve"> FIFO threshold reach status after mask of ADC channnel 7. High active</t>
  </si>
  <si>
    <t>fifo_thd_isr_ch6</t>
  </si>
  <si>
    <t xml:space="preserve"> FIFO threshold reach status after mask of ADC channnel 6. High active</t>
  </si>
  <si>
    <t>fifo_thd_isr_ch5</t>
  </si>
  <si>
    <t xml:space="preserve"> FIFO threshold reach status after mask of ADC channnel 5. High active</t>
  </si>
  <si>
    <t>fifo_thd_isr_ch4</t>
  </si>
  <si>
    <t xml:space="preserve"> FIFO threshold reach status after mask of ADC channnel 4. High active</t>
  </si>
  <si>
    <t>fifo_thd_isr_ch3</t>
  </si>
  <si>
    <t xml:space="preserve"> FIFO threshold reach status after mask of ADC channnel 3. High active</t>
  </si>
  <si>
    <t>fifo_thd_isr_ch2</t>
  </si>
  <si>
    <t xml:space="preserve"> FIFO threshold reach status after mask of ADC channnel 2. High active</t>
  </si>
  <si>
    <t>fifo_thd_isr_ch1</t>
  </si>
  <si>
    <t xml:space="preserve"> FIFO threshold reach status after mask of ADC channnel 1. High active</t>
  </si>
  <si>
    <t>fifo_thd_isr_ch0</t>
  </si>
  <si>
    <t xml:space="preserve"> FIFO threshold reach status after mask of ADC channnel 0. High active</t>
  </si>
  <si>
    <t>fifo_full_isr_ch7</t>
  </si>
  <si>
    <t xml:space="preserve"> FIFO full status after mask of ADC channel 7. High active.</t>
  </si>
  <si>
    <t>fifo_full_isr_ch6</t>
  </si>
  <si>
    <t xml:space="preserve"> FIFO full status after mask of ADC channel 6. High active.</t>
  </si>
  <si>
    <t>fifo_full_isr_ch5</t>
  </si>
  <si>
    <t xml:space="preserve"> FIFO full status after mask of ADC channel 5. High active.</t>
  </si>
  <si>
    <t>fifo_full_isr_ch4</t>
  </si>
  <si>
    <t xml:space="preserve"> FIFO full status after mask of ADC channel 4. High active.</t>
  </si>
  <si>
    <t>fifo_full_isr_ch3</t>
  </si>
  <si>
    <t xml:space="preserve"> FIFO full status after mask of ADC channel 3. High active.</t>
  </si>
  <si>
    <t>fifo_full_isr_ch2</t>
  </si>
  <si>
    <t xml:space="preserve"> FIFO full status after mask of ADC channel 2. High active.</t>
  </si>
  <si>
    <t>fifo_full_isr_ch1</t>
  </si>
  <si>
    <t xml:space="preserve"> FIFO full status after mask of ADC channel 1. High active.</t>
  </si>
  <si>
    <t>fifo_full_isr_ch0</t>
  </si>
  <si>
    <t>fifo_thd_ch7</t>
  </si>
  <si>
    <t>FIFO threshold for generating IRQ of ADC channel 7</t>
  </si>
  <si>
    <t>fifo_thd_ch6</t>
  </si>
  <si>
    <t>FIFO threshold for generating IRQ of ADC channel 6</t>
  </si>
  <si>
    <t>fifo_thd_ch5</t>
  </si>
  <si>
    <t>FIFO threshold for generating IRQ of ADC channel 5</t>
  </si>
  <si>
    <t>fifo_thd_ch4</t>
  </si>
  <si>
    <t>FIFO threshold for generating IRQ of ADC channel 4</t>
  </si>
  <si>
    <t>fifo_thd_ch3</t>
  </si>
  <si>
    <t>FIFO threshold for generating IRQ of ADC channel 3</t>
  </si>
  <si>
    <t>fifo_thd_ch2</t>
  </si>
  <si>
    <t>FIFO threshold for generating IRQ of ADC channel 2</t>
  </si>
  <si>
    <t>fifo_thd_ch1</t>
  </si>
  <si>
    <t>FIFO threshold for generating IRQ of ADC channel 1</t>
  </si>
  <si>
    <t>fifo_thd_ch0</t>
  </si>
  <si>
    <t>ADC_OFFSET_A</t>
  </si>
  <si>
    <t>cal_offset_a1</t>
  </si>
  <si>
    <t>cal_offset_a0</t>
  </si>
  <si>
    <t>cal_gain_a</t>
  </si>
  <si>
    <t>ADC_OFFSET_B</t>
  </si>
  <si>
    <t>cal_offset_b1</t>
  </si>
  <si>
    <t>cal_offset_b0</t>
  </si>
  <si>
    <t>ADC_OFFSET_C</t>
  </si>
  <si>
    <t>cal_offset_c1</t>
  </si>
  <si>
    <t>cal_offset_c0</t>
  </si>
  <si>
    <t>ADC_RDR0</t>
  </si>
  <si>
    <t>read_data_ch0</t>
  </si>
  <si>
    <t xml:space="preserve">FIFO read data register of ADC channel 0 </t>
  </si>
  <si>
    <t>ADC_RDR1</t>
  </si>
  <si>
    <t>read_data_ch1</t>
  </si>
  <si>
    <t>FIFO read data register of ADC channel 1</t>
  </si>
  <si>
    <t>ADC_RDR2</t>
  </si>
  <si>
    <t>read_data_ch2</t>
  </si>
  <si>
    <t>FIFO read data register of ADC channel 2</t>
  </si>
  <si>
    <t>ADC_RDR3</t>
  </si>
  <si>
    <t>read_data_ch3</t>
  </si>
  <si>
    <t>FIFO read data register of ADC channel 3</t>
  </si>
  <si>
    <t>ADC_RDR4</t>
  </si>
  <si>
    <t>read_data_ch4</t>
  </si>
  <si>
    <t>FIFO read data register of ADC channel 4</t>
  </si>
  <si>
    <t>ADC_RDR5</t>
  </si>
  <si>
    <t>read_data_ch5</t>
  </si>
  <si>
    <t>FIFO read data register of ADC channel 5</t>
  </si>
  <si>
    <t>ADC_RDR6</t>
  </si>
  <si>
    <t>read_data_ch6</t>
  </si>
  <si>
    <t>FIFO read data register of ADC channel 6</t>
  </si>
  <si>
    <t>ADC_RDR7</t>
  </si>
  <si>
    <t>read_data_ch7</t>
  </si>
  <si>
    <t>FIFO read data register of ADC channel 7</t>
  </si>
  <si>
    <t>SW_RESET_AP</t>
  </si>
  <si>
    <t>Numerator N of N/M divider</t>
  </si>
  <si>
    <t>sel_uart0_clk</t>
  </si>
  <si>
    <t>div_uart0_clk_n</t>
  </si>
  <si>
    <t>div_uart0_clk_ld</t>
  </si>
  <si>
    <t>Write 1 to generate a SW reset to UART0</t>
  </si>
  <si>
    <t>uart0_reset</t>
  </si>
  <si>
    <t>SYSCFG</t>
  </si>
  <si>
    <t>div_ap_peri_pclk_m</t>
  </si>
  <si>
    <t>div_ap_peri_pclk_n</t>
  </si>
  <si>
    <t>div_ap_peri_pclk_ld</t>
  </si>
  <si>
    <t>reserved</t>
    <phoneticPr fontId="13" type="noConversion"/>
  </si>
  <si>
    <t>Bandgap ouput tune bits, 2mV/Step</t>
  </si>
  <si>
    <t>iso_ana_frc</t>
  </si>
  <si>
    <t>en_bg_fine_frc</t>
  </si>
  <si>
    <t>RO</t>
    <phoneticPr fontId="13" type="noConversion"/>
  </si>
  <si>
    <t>APC_CFG</t>
  </si>
  <si>
    <t>auto_clk_gating</t>
  </si>
  <si>
    <t>enable auto_clk_gating
0: disable
1: enable</t>
  </si>
  <si>
    <t>apc_tx_path_reset</t>
  </si>
  <si>
    <t>TX path soft reset, write 1 to generate a reset pulse</t>
  </si>
  <si>
    <t>apc_rx_path_reset</t>
  </si>
  <si>
    <t>RX path soft reset, write 1 to generate a reset pulse</t>
  </si>
  <si>
    <t>apc_enable</t>
  </si>
  <si>
    <t>APC module enable
0: disable
1: enable</t>
  </si>
  <si>
    <t>APC_CFG_RSVD0</t>
  </si>
  <si>
    <t>APC_CFG_RSVD1</t>
  </si>
  <si>
    <t>Data count in FIFO</t>
  </si>
  <si>
    <t>clear FIFO data, write 1 to generate a clear pulse</t>
  </si>
  <si>
    <t>channel mode
0: 16-bit mode, {R1, R0}
1: 24-bit mode, {8'd0, R0}
2: 32-bit mode, {R0}
3: 24-bit mode, {R0, 8'd0}</t>
  </si>
  <si>
    <t>channel enable
0: disable
1: enable</t>
  </si>
  <si>
    <t>channel bit mode
0: 16-bit mode, {R0, L0}@stereo mode or {L1, L0}@mono mode
1: 24-bit mode, {8'd0,L0}
2: 32-bit mode, {L0}
3: 24-bit mode, {L0, 8'd0}</t>
  </si>
  <si>
    <t>src_clr</t>
  </si>
  <si>
    <t>write 1 to generate single pulse to clear SRC datapath</t>
  </si>
  <si>
    <t>src_mode</t>
  </si>
  <si>
    <t>0: 48KHz-&gt;8KHz
1: 48KHz-&gt;16KHz</t>
  </si>
  <si>
    <t>src_ch_en</t>
  </si>
  <si>
    <t>[0] ch2_l_src_en, 1 for enable
[1] ch2_r_src_en, 1 for enable</t>
  </si>
  <si>
    <t>configure apc works in master mode (LRCLK and BCK timing signals are generated internally) or slave mode (LRCLK and BCK timing signals are generated externally).
0: SLAVE
1: MASTER</t>
  </si>
  <si>
    <t>configure the delay between serial data out MSB and LRCK edge.
0: ALIGN:  Digital audio out MSB is aligned with LRCLK edge.
1: DLY_1:  Digital audio out MSB is 1 cycle delayed to LRCLK edge</t>
  </si>
  <si>
    <t>indicates the delay between serial data in MSB and LRCK edge
2'b00: ALIGN:   Digital audio in MSB is aligned with LRCLK edge
2'b01: DLY_1:   Digital audio in MSB is 1 cycle delayed to LRCLK edge
2'b10: DLY_2:   Digital audio in MSB is 2 cycle delayed to LRCLK edge
2'b11: DLY_3:   Digital audio in MSB is 3 cycle delayed to LRCLK edge</t>
  </si>
  <si>
    <t>delayed audio output data by half cycle.
0: NO_DLY
1: DLY</t>
  </si>
  <si>
    <t>delayed audio input data by half cycle.
0: NO_DLY
1: DLY</t>
  </si>
  <si>
    <t>sets the BackOut gating. This bit dicide if apc continue to output BCK clock after data has been sent.
0: NO_GATE
1:GATED</t>
  </si>
  <si>
    <t>if Master Mode, invert BCLK out is slave Mode, invert BCLK in.
0: NORMAL
1: INVERT</t>
  </si>
  <si>
    <t>configure LRCK polarity.
0: LEFT_H_RIGHT_L:   high level on LRCK means left channel, low level on LRCK means right channel.
1: LEFT_L_RIGHT_H:   high level on LRCK means right channel, low level on LRCK means left channel.
Note: this bit should be set to "0"(LEFT_H_RIGHT_L) in voice mode</t>
  </si>
  <si>
    <t>configure extend cycles of BCK after data transfer is finished.
Voice_Mode: each sample takes wlen + tx_bck_lrck BCLK cycle
Audio_Mode: each sample takes 2*(wlen + tx_bck_lrck) BCLK cycle. 2 times than Voice</t>
  </si>
  <si>
    <t>right justified mode</t>
  </si>
  <si>
    <t>When high, the output data format is with the least significant bit first
0: MSB
1: LSB</t>
  </si>
  <si>
    <t>Swap Channel L and Channel R[0]
[0]: for output channel swap, 0:left, 1:right
[1]: for input channel swap, 0: left, 1: right</t>
  </si>
  <si>
    <t>configuration only for voice mode</t>
  </si>
  <si>
    <t>bck divider load control, write this bit to 1 to make divider take effect</t>
  </si>
  <si>
    <t>The counter of empty cycles after all the slots are transmitted to get specific sample rate</t>
  </si>
  <si>
    <t>longsync enable</t>
  </si>
  <si>
    <t>slots number to be transferred in one frame</t>
  </si>
  <si>
    <t>APC_INTR_TX_MSK</t>
  </si>
  <si>
    <t>disable interrupt source
0: enable
1: disable</t>
  </si>
  <si>
    <t>APC_INTR_RX_MSK</t>
  </si>
  <si>
    <t>APC_INTR_TX_CLR</t>
  </si>
  <si>
    <t>clear interrupt source, write 1 generate clear pluse</t>
  </si>
  <si>
    <t>APC_INTR_RX_CLR</t>
  </si>
  <si>
    <t>APC_INTR_TX_IRSR</t>
  </si>
  <si>
    <t>interrupt status before mask</t>
  </si>
  <si>
    <t>APC_INTR_RX_IRSR</t>
  </si>
  <si>
    <t>APC_INTR_TX_ISR</t>
  </si>
  <si>
    <t>interrupt status after mask</t>
  </si>
  <si>
    <t>APC_INTR_RX_ISR</t>
  </si>
  <si>
    <t>Reserved for future use</t>
  </si>
  <si>
    <t>RO</t>
    <phoneticPr fontId="1" type="noConversion"/>
  </si>
  <si>
    <t>010</t>
    <phoneticPr fontId="13" type="noConversion"/>
  </si>
  <si>
    <t>repeat_mode</t>
    <phoneticPr fontId="13" type="noConversion"/>
  </si>
  <si>
    <t>008</t>
    <phoneticPr fontId="13" type="noConversion"/>
  </si>
  <si>
    <t>00c</t>
    <phoneticPr fontId="13" type="noConversion"/>
  </si>
  <si>
    <t>010</t>
    <phoneticPr fontId="13" type="noConversion"/>
  </si>
  <si>
    <t>aontime_irq_cause</t>
    <phoneticPr fontId="13" type="noConversion"/>
  </si>
  <si>
    <t>Pad function selection</t>
  </si>
  <si>
    <t>pad_flashio_&lt;ARRAY_INDEX&gt;_fsel</t>
  </si>
  <si>
    <t>Pad analog function selection, only used on Analog/Digital mixed I/Os</t>
  </si>
  <si>
    <t>pad_flashio_&lt;ARRAY_INDEX&gt;_ana_sel</t>
  </si>
  <si>
    <t>Pad open drain function selection, when od_en=1, force oen=out_reg</t>
    <phoneticPr fontId="13" type="noConversion"/>
  </si>
  <si>
    <t>pad_flashio_&lt;ARRAY_INDEX&gt;_od_en</t>
  </si>
  <si>
    <t>Pad pulldown eanble control when pull_frc==1
0: pulldown is disabled
1: pulldown is enabled</t>
  </si>
  <si>
    <t>pad_flashio_&lt;ARRAY_INDEX&gt;_pull_dn</t>
  </si>
  <si>
    <t>Pad pullup enable control when pull_frc ==1
0: pullup is disabled
1:pullup is enabled</t>
  </si>
  <si>
    <t>pad_flashio_&lt;ARRAY_INDEX&gt;_pull_up</t>
  </si>
  <si>
    <t>Pad Pullup/Pulldown force control
1: pull_up/pull_dn value below will overwrite the Pullup/Pulldown of normal function
0: Pullup/Pulldown is controlled by normal function</t>
  </si>
  <si>
    <t>pad_flashio_&lt;ARRAY_INDEX&gt;_pull_frc</t>
  </si>
  <si>
    <t>Pad ie value when ie_frc==1</t>
    <phoneticPr fontId="13" type="noConversion"/>
  </si>
  <si>
    <t>pad_flashio_&lt;ARRAY_INDEX&gt;_ie_reg</t>
  </si>
  <si>
    <t>Pad input enable force control
1: "ie_reg" value will overwrite the ie control logic of normal function
0: ie is controlled by normal function</t>
    <phoneticPr fontId="13" type="noConversion"/>
  </si>
  <si>
    <t>pad_flashio_&lt;ARRAY_INDEX&gt;_ie_frc</t>
  </si>
  <si>
    <t>Pad oen value when oen_frc==1</t>
  </si>
  <si>
    <t>pad_flashio_&lt;ARRAY_INDEX&gt;_oen_reg</t>
  </si>
  <si>
    <t>Pad output enable force control
1: "oen_reg" value will overwrite the oen control logic of normal function
0: oen is controlled by normal function</t>
  </si>
  <si>
    <t>pad_flashio_&lt;ARRAY_INDEX&gt;_oen_frc</t>
  </si>
  <si>
    <t>Pad output value when out_frc ==1</t>
  </si>
  <si>
    <t>pad_flashio_&lt;ARRAY_INDEX&gt;_out_reg</t>
  </si>
  <si>
    <t>Pad output value force control
1:"out_reg" value will overwrite output value of normal function
0: output value is controlled by normal function</t>
  </si>
  <si>
    <t>pad_flashio_&lt;ARRAY_INDEX&gt;_out_frc</t>
  </si>
  <si>
    <t>Pad drive strength configuration</t>
  </si>
  <si>
    <t>pad_flashio_&lt;ARRAY_INDEX&gt;_drv</t>
  </si>
  <si>
    <t>Pad input enable force control
1: "ie_reg" value will overwrite the ie control logic of normal function
0: ie is controlled by normal function</t>
    <phoneticPr fontId="13" type="noConversion"/>
  </si>
  <si>
    <t>pad_gpioa_&lt;ARRAY_INDEX&gt;_fsel</t>
  </si>
  <si>
    <t>pad_gpioa_&lt;ARRAY_INDEX&gt;_ana_sel</t>
  </si>
  <si>
    <t>Pad open drain function selection, when od_en=1, force oen=out_reg</t>
    <phoneticPr fontId="13" type="noConversion"/>
  </si>
  <si>
    <t>pad_gpioa_&lt;ARRAY_INDEX&gt;_od_en</t>
  </si>
  <si>
    <t>pad_gpioa_&lt;ARRAY_INDEX&gt;_pull_dn</t>
  </si>
  <si>
    <t>pad_gpioa_&lt;ARRAY_INDEX&gt;_pull_up</t>
  </si>
  <si>
    <t>pad_gpioa_&lt;ARRAY_INDEX&gt;_pull_frc</t>
  </si>
  <si>
    <t>Pad ie value when ie_frc==1</t>
    <phoneticPr fontId="13" type="noConversion"/>
  </si>
  <si>
    <t>pad_gpioa_&lt;ARRAY_INDEX&gt;_ie_reg</t>
    <phoneticPr fontId="13" type="noConversion"/>
  </si>
  <si>
    <t>pad_gpioa_&lt;ARRAY_INDEX&gt;_ie_frc</t>
    <phoneticPr fontId="13" type="noConversion"/>
  </si>
  <si>
    <t>pad_gpioa_&lt;ARRAY_INDEX&gt;_oen_reg</t>
  </si>
  <si>
    <t>pad_gpioa_&lt;ARRAY_INDEX&gt;_oen_frc</t>
  </si>
  <si>
    <t>pad_gpioa_&lt;ARRAY_INDEX&gt;_out_reg</t>
  </si>
  <si>
    <t>pad_gpioa_&lt;ARRAY_INDEX&gt;_out_frc</t>
  </si>
  <si>
    <t>pad_gpioa_&lt;ARRAY_INDEX&gt;_drv</t>
  </si>
  <si>
    <t>Pad pullup enable control when pull_frc ==1
0: pullup is disabled
1:pullup is enabled</t>
    <phoneticPr fontId="13" type="noConversion"/>
  </si>
  <si>
    <t>pad_gpioa_&lt;ARRAY_INDEX&gt;_st</t>
    <phoneticPr fontId="13" type="noConversion"/>
  </si>
  <si>
    <t>pad_gpioa_&lt;ARRAY_INDEX&gt;_sr</t>
    <phoneticPr fontId="13" type="noConversion"/>
  </si>
  <si>
    <t>RW</t>
    <phoneticPr fontId="13" type="noConversion"/>
  </si>
  <si>
    <t>RW</t>
    <phoneticPr fontId="13" type="noConversion"/>
  </si>
  <si>
    <t>PAD_FLASHIO[6]</t>
    <phoneticPr fontId="13" type="noConversion"/>
  </si>
  <si>
    <t>pad_flashio_&lt;ARRAY_INDEX&gt;_sr</t>
    <phoneticPr fontId="13" type="noConversion"/>
  </si>
  <si>
    <t>pad_flashio_&lt;ARRAY_INDEX&gt;_st</t>
    <phoneticPr fontId="13" type="noConversion"/>
  </si>
  <si>
    <t>Pad slew rate fast enalbe 
1: fast
0: normal</t>
    <phoneticPr fontId="13" type="noConversion"/>
  </si>
  <si>
    <t>Pad schmitt trigger function enable
1: schmitt trigger
0: CMOS normal</t>
    <phoneticPr fontId="13" type="noConversion"/>
  </si>
  <si>
    <t>Pad slew rate fast enalbe 
1: fast
0: normal</t>
    <phoneticPr fontId="13" type="noConversion"/>
  </si>
  <si>
    <t>Pad schmitt trigger function enable
1: schmitt trigger
0: CMOS normal</t>
    <phoneticPr fontId="13" type="noConversion"/>
  </si>
  <si>
    <t>OS_TIMER_IRQ_MASK</t>
    <phoneticPr fontId="13" type="noConversion"/>
  </si>
  <si>
    <t>OS_TIMER_IRQ_CLR</t>
    <phoneticPr fontId="13" type="noConversion"/>
  </si>
  <si>
    <t>OS_TIMER_IRQ_CAUSE</t>
    <phoneticPr fontId="13" type="noConversion"/>
  </si>
  <si>
    <t>W1C</t>
    <phoneticPr fontId="1" type="noConversion"/>
  </si>
  <si>
    <t>adc_setup_wait</t>
    <phoneticPr fontId="1" type="noConversion"/>
  </si>
  <si>
    <t>Reserved</t>
    <phoneticPr fontId="1" type="noConversion"/>
  </si>
  <si>
    <t>not used</t>
    <phoneticPr fontId="1" type="noConversion"/>
  </si>
  <si>
    <t>sample_time</t>
    <phoneticPr fontId="1" type="noConversion"/>
  </si>
  <si>
    <t>set ADC sample time clock cycles</t>
    <phoneticPr fontId="1" type="noConversion"/>
  </si>
  <si>
    <t>not used</t>
    <phoneticPr fontId="1" type="noConversion"/>
  </si>
  <si>
    <t>RW</t>
    <phoneticPr fontId="1" type="noConversion"/>
  </si>
  <si>
    <t>tsensor_coef</t>
    <phoneticPr fontId="1" type="noConversion"/>
  </si>
  <si>
    <t>sample time for Tsensor:
Time = tsensor_coef*128 + sample_time</t>
    <phoneticPr fontId="1" type="noConversion"/>
  </si>
  <si>
    <t>RW</t>
    <phoneticPr fontId="1" type="noConversion"/>
  </si>
  <si>
    <t>gpt_trig_en</t>
    <phoneticPr fontId="1" type="noConversion"/>
  </si>
  <si>
    <t>gpt trigger enable
0:gpt trigger disable
1:gpt trigger enable</t>
    <phoneticPr fontId="1" type="noConversion"/>
  </si>
  <si>
    <t>ks_trig_en</t>
    <phoneticPr fontId="1" type="noConversion"/>
  </si>
  <si>
    <t>hardware trigger enable
0: disable hardware trigger from keysense
1: enable hardware trigger from keysense</t>
    <phoneticPr fontId="1" type="noConversion"/>
  </si>
  <si>
    <t>W1P</t>
    <phoneticPr fontId="1" type="noConversion"/>
  </si>
  <si>
    <t>soft_trig</t>
    <phoneticPr fontId="1" type="noConversion"/>
  </si>
  <si>
    <t>software trigger
write 1 create a soft trigger pluse
write 0 no effect</t>
    <phoneticPr fontId="1" type="noConversion"/>
  </si>
  <si>
    <t>force_vin_sel</t>
    <phoneticPr fontId="1" type="noConversion"/>
  </si>
  <si>
    <t>sar_vin_sel can be forced by this field</t>
    <phoneticPr fontId="1" type="noConversion"/>
  </si>
  <si>
    <t>Reserved</t>
    <phoneticPr fontId="1" type="noConversion"/>
  </si>
  <si>
    <t>RO</t>
    <phoneticPr fontId="1" type="noConversion"/>
  </si>
  <si>
    <t>adc_busy</t>
    <phoneticPr fontId="1" type="noConversion"/>
  </si>
  <si>
    <t>debug_sel</t>
    <phoneticPr fontId="1" type="noConversion"/>
  </si>
  <si>
    <t>Debug Bus selection signal</t>
    <phoneticPr fontId="1" type="noConversion"/>
  </si>
  <si>
    <t>force_fifo_wclk_on</t>
    <phoneticPr fontId="1" type="noConversion"/>
  </si>
  <si>
    <t>Force fifo wclk</t>
    <phoneticPr fontId="1" type="noConversion"/>
  </si>
  <si>
    <t>dma_ch_num_v</t>
    <phoneticPr fontId="1" type="noConversion"/>
  </si>
  <si>
    <t>Indicate whether to insert channel number in DMA read data register or not
0:  Do not insert channel number in DMA read data register
1.  Insert channel number in bit[15:12] of DMA read data register</t>
    <phoneticPr fontId="1" type="noConversion"/>
  </si>
  <si>
    <t>data_cnt_sel</t>
    <phoneticPr fontId="1" type="noConversion"/>
  </si>
  <si>
    <t xml:space="preserve">Indicate which number of data in ADC fifo is stored in register 
ADC_FIFO_DATA_CNT0/1.
0: the number on read side is stored
1: the number on write side is stored </t>
    <phoneticPr fontId="1" type="noConversion"/>
  </si>
  <si>
    <t>vin_buf_cfg</t>
    <phoneticPr fontId="1" type="noConversion"/>
  </si>
  <si>
    <t>calib_opt</t>
    <phoneticPr fontId="1" type="noConversion"/>
  </si>
  <si>
    <t>ADC calibration option
0:  ADC calibration parameter from register
1:  ADC calibration parameter from efuse</t>
    <phoneticPr fontId="1" type="noConversion"/>
  </si>
  <si>
    <t>W1C</t>
    <phoneticPr fontId="1" type="noConversion"/>
  </si>
  <si>
    <t>008</t>
    <phoneticPr fontId="1" type="noConversion"/>
  </si>
  <si>
    <t>CVD_CTRL</t>
    <phoneticPr fontId="1" type="noConversion"/>
  </si>
  <si>
    <t>acq_time</t>
    <phoneticPr fontId="1" type="noConversion"/>
  </si>
  <si>
    <t>acq time</t>
    <phoneticPr fontId="1" type="noConversion"/>
  </si>
  <si>
    <t>prechgb_time</t>
    <phoneticPr fontId="1" type="noConversion"/>
  </si>
  <si>
    <t>precharge b time</t>
    <phoneticPr fontId="1" type="noConversion"/>
  </si>
  <si>
    <t>prechga_time</t>
    <phoneticPr fontId="1" type="noConversion"/>
  </si>
  <si>
    <t>precharge a time</t>
    <phoneticPr fontId="1" type="noConversion"/>
  </si>
  <si>
    <t>RO</t>
    <phoneticPr fontId="1" type="noConversion"/>
  </si>
  <si>
    <t>not used</t>
    <phoneticPr fontId="1" type="noConversion"/>
  </si>
  <si>
    <t>1'h0</t>
    <phoneticPr fontId="1" type="noConversion"/>
  </si>
  <si>
    <t>guard_en</t>
    <phoneticPr fontId="1" type="noConversion"/>
  </si>
  <si>
    <t>Guard Ring Enable</t>
    <phoneticPr fontId="1" type="noConversion"/>
  </si>
  <si>
    <t>double_samp_en</t>
    <phoneticPr fontId="1" type="noConversion"/>
  </si>
  <si>
    <t>Double sample enable
0:Disable double sample function
1:Enable double sample function</t>
    <phoneticPr fontId="1" type="noConversion"/>
  </si>
  <si>
    <t>adipen</t>
    <phoneticPr fontId="1" type="noConversion"/>
  </si>
  <si>
    <t>When double_samp_en =1:
0:second charge direction same as first charge
1:second charge direction inverted first charge</t>
    <phoneticPr fontId="1" type="noConversion"/>
  </si>
  <si>
    <t>00C</t>
    <phoneticPr fontId="1" type="noConversion"/>
  </si>
  <si>
    <t xml:space="preserve">Cbutton test enable
0:disable
1:enable </t>
    <phoneticPr fontId="1" type="noConversion"/>
  </si>
  <si>
    <t>dig_test_en</t>
    <phoneticPr fontId="1" type="noConversion"/>
  </si>
  <si>
    <t>Enable signal for ADC digital test.
1'b0: disenable; 
1'b1: enable, A2D_CORE_GPADC_COMP_OUT_TEST/A2D_CORE_GPADC_LATCH_TEST/
A2D_CORE_GPADC_SAMPLE_TEST to digital.</t>
    <phoneticPr fontId="1" type="noConversion"/>
  </si>
  <si>
    <t>ana_test_en</t>
    <phoneticPr fontId="1" type="noConversion"/>
  </si>
  <si>
    <t>Enable signal for ADC analog test.
2'b00: no test; 
2'b01: no test;
2'b10: VDAC_TEST connect to GPADC_TST_0, GPADC VIN connect to GPADC_TST_1;
2'b11: VREF_TEST connect to GPADC_TST_0.</t>
    <phoneticPr fontId="1" type="noConversion"/>
  </si>
  <si>
    <t>Additional Capacitor Select</t>
    <phoneticPr fontId="1" type="noConversion"/>
  </si>
  <si>
    <t>cvd_acq_force</t>
    <phoneticPr fontId="1" type="noConversion"/>
  </si>
  <si>
    <t>cvd acq force value</t>
    <phoneticPr fontId="1" type="noConversion"/>
  </si>
  <si>
    <t>cvd_prechg_b_force</t>
    <phoneticPr fontId="1" type="noConversion"/>
  </si>
  <si>
    <t>cvd_prechg_b</t>
    <phoneticPr fontId="1" type="noConversion"/>
  </si>
  <si>
    <t>cvd_prechg_a_force</t>
    <phoneticPr fontId="1" type="noConversion"/>
  </si>
  <si>
    <t>11</t>
    <phoneticPr fontId="1" type="noConversion"/>
  </si>
  <si>
    <t>cvd_prechg_a</t>
    <phoneticPr fontId="1" type="noConversion"/>
  </si>
  <si>
    <t>cvd prechga force value</t>
    <phoneticPr fontId="1" type="noConversion"/>
  </si>
  <si>
    <t>ldo_en</t>
    <phoneticPr fontId="1" type="noConversion"/>
  </si>
  <si>
    <t>Enable signal for GPADC_LDO.
1'b0: disenable; 
1'b1: enable.</t>
    <phoneticPr fontId="1" type="noConversion"/>
  </si>
  <si>
    <t>ldo_tune</t>
    <phoneticPr fontId="1" type="noConversion"/>
  </si>
  <si>
    <t xml:space="preserve"> LDO Tune Value</t>
    <phoneticPr fontId="1" type="noConversion"/>
  </si>
  <si>
    <t>RW</t>
    <phoneticPr fontId="1" type="noConversion"/>
  </si>
  <si>
    <t>clk_mode</t>
    <phoneticPr fontId="1" type="noConversion"/>
  </si>
  <si>
    <t>GPADC analog clock mode
0: invert clock of GPADC digital clock
1: same clock as GPADC digital clock</t>
    <phoneticPr fontId="1" type="noConversion"/>
  </si>
  <si>
    <t>5</t>
    <phoneticPr fontId="13" type="noConversion"/>
  </si>
  <si>
    <t>6</t>
    <phoneticPr fontId="13" type="noConversion"/>
  </si>
  <si>
    <t>vref_sel</t>
    <phoneticPr fontId="1" type="noConversion"/>
  </si>
  <si>
    <t>Vref select signal.
2'b00: Vbg 1.2V
2'b01: VDD_VA divided to 1.2V
2'b10: VDD_IO divided by 2/3
2'b11: Vref_ext (e.g., an external high-resolution voltage which should have large enough driving capability)</t>
    <phoneticPr fontId="1" type="noConversion"/>
  </si>
  <si>
    <t>vin_buf_en_force</t>
    <phoneticPr fontId="1" type="noConversion"/>
  </si>
  <si>
    <t>force vin buf</t>
    <phoneticPr fontId="1" type="noConversion"/>
  </si>
  <si>
    <t>vin_buf_en</t>
    <phoneticPr fontId="1" type="noConversion"/>
  </si>
  <si>
    <t>Enable the shared Vin amplifier (a buffer for enhancing the driving capability) for the 2 keysense channel inputs
0: disable
1: enable</t>
    <phoneticPr fontId="1" type="noConversion"/>
  </si>
  <si>
    <t>2</t>
    <phoneticPr fontId="1" type="noConversion"/>
  </si>
  <si>
    <t>1</t>
    <phoneticPr fontId="1" type="noConversion"/>
  </si>
  <si>
    <t>comp_samp_mode</t>
    <phoneticPr fontId="1" type="noConversion"/>
  </si>
  <si>
    <t>GPADC COMP sample mode setting</t>
    <phoneticPr fontId="1" type="noConversion"/>
  </si>
  <si>
    <t>010</t>
    <phoneticPr fontId="1" type="noConversion"/>
  </si>
  <si>
    <t>ADC_CH_SEL</t>
    <phoneticPr fontId="1" type="noConversion"/>
  </si>
  <si>
    <t>16</t>
    <phoneticPr fontId="1" type="noConversion"/>
  </si>
  <si>
    <t>31</t>
    <phoneticPr fontId="1" type="noConversion"/>
  </si>
  <si>
    <t>dma_ch_en</t>
    <phoneticPr fontId="1" type="noConversion"/>
  </si>
  <si>
    <t>DMA Channel Enable.One bit for each of the 16 channels,and supports more than one channel to be selected.</t>
    <phoneticPr fontId="1" type="noConversion"/>
  </si>
  <si>
    <t>0</t>
    <phoneticPr fontId="1" type="noConversion"/>
  </si>
  <si>
    <t>15</t>
    <phoneticPr fontId="1" type="noConversion"/>
  </si>
  <si>
    <t>020</t>
    <phoneticPr fontId="1" type="noConversion"/>
  </si>
  <si>
    <t>ADC_GAIN_A_B</t>
    <phoneticPr fontId="1" type="noConversion"/>
  </si>
  <si>
    <t>cal_gain_b</t>
    <phoneticPr fontId="1" type="noConversion"/>
  </si>
  <si>
    <t>calibration gain for VREF=1/2 VDD_IO (the same gain for VIN amplifier on/off ) 
((Vmeas-Videal)/Videal)
bit8: sign
bit7-0: lower 8 bits of 11-bit fraction
the gain range: (-12.5%, +12.5%)
exampls:
for 3.1%, cal_gain = (0.031 * (2**11))=0x3f</t>
    <phoneticPr fontId="1" type="noConversion"/>
  </si>
  <si>
    <t>Reserved</t>
    <phoneticPr fontId="1" type="noConversion"/>
  </si>
  <si>
    <t>not used</t>
    <phoneticPr fontId="1" type="noConversion"/>
  </si>
  <si>
    <t>calibration gain for VREF=Vbg 1.2v or Vref_ext (the same gain for VIN amplifier on/off)
((Vmeas-Videal)/Videal)
bit8: sign
bit7-0: lower 8 bits of 11-bit fraction
the gain range: (-12.5%, +12.5%)
exampls:
for 3.1%, cal_gain = (0.031 * (2**11))=0x3f</t>
    <phoneticPr fontId="1" type="noConversion"/>
  </si>
  <si>
    <t>024</t>
    <phoneticPr fontId="1" type="noConversion"/>
  </si>
  <si>
    <t>ADC_GAIN_C_D</t>
    <phoneticPr fontId="1" type="noConversion"/>
  </si>
  <si>
    <t>cal_gain_d</t>
    <phoneticPr fontId="1" type="noConversion"/>
  </si>
  <si>
    <t>calibration gain for VREF=VDD_VA divived to 1.2v (the same gain for VIN amplifier on/off )  ((Vmeas-Videal)/Videal)
bit8: sign
bit7-0: lower 8 bits of 11-bit fraction
the gain range: (-12.5%, +12.5%)
exampls:
for 3.1%, cal_gain = (0.031 * (2**11))=0x3f</t>
    <phoneticPr fontId="1" type="noConversion"/>
  </si>
  <si>
    <t>cal_gain_c</t>
    <phoneticPr fontId="1" type="noConversion"/>
  </si>
  <si>
    <t>calibration gain for VREF=1/3 VDD_IO  (the same gain for VIN amplifier on/off )
((Vmeas-Videal)/Videal)
bit8: sign
bit7-0: lower 8 bits of 11-bit fraction
the gain range: (-12.5%, +12.5%)
exampls:
for 3.1%, cal_gain = (0.031 * (2**11))=0x3f</t>
    <phoneticPr fontId="1" type="noConversion"/>
  </si>
  <si>
    <t>028</t>
    <phoneticPr fontId="1" type="noConversion"/>
  </si>
  <si>
    <r>
      <t>calibration offset for VREF=Vbg 1.2v or Vref_ext,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1" type="noConversion"/>
  </si>
  <si>
    <r>
      <t>calibration offset for VREF=Vbg 1.2v or Vref_ext,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1" type="noConversion"/>
  </si>
  <si>
    <t>02C</t>
    <phoneticPr fontId="1" type="noConversion"/>
  </si>
  <si>
    <r>
      <t>calibration offset for VREF=1/2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1" type="noConversion"/>
  </si>
  <si>
    <r>
      <t>calibration offset for VREF=1/2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1" type="noConversion"/>
  </si>
  <si>
    <t>030</t>
    <phoneticPr fontId="1" type="noConversion"/>
  </si>
  <si>
    <r>
      <t>calibration offset for VREF=1/3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1" type="noConversion"/>
  </si>
  <si>
    <r>
      <t>calibration offset for VREF=1/3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1" type="noConversion"/>
  </si>
  <si>
    <t>034</t>
    <phoneticPr fontId="1" type="noConversion"/>
  </si>
  <si>
    <t>ADC_OFFSET_D</t>
    <phoneticPr fontId="1" type="noConversion"/>
  </si>
  <si>
    <t>cal_offset_d</t>
    <phoneticPr fontId="1" type="noConversion"/>
  </si>
  <si>
    <r>
      <t>calibration offset for VREF=VDD_VA divived to 1.2v (the same offset for VIN amplifier on/off ) 
bit7: sign
bit6: 32 LSBs
bit5: 16 LSBs
bit4: 8 LSBs
bit3: 4 LSBs
bit2: 2 LSBs
bit1: 1 LSB
bit0: 0.5 LSB
the offset range</t>
    </r>
    <r>
      <rPr>
        <sz val="11"/>
        <rFont val="宋体"/>
        <family val="3"/>
        <charset val="134"/>
      </rPr>
      <t>：</t>
    </r>
    <r>
      <rPr>
        <sz val="11"/>
        <rFont val="Calibri"/>
        <family val="2"/>
      </rPr>
      <t>+/- 63.5 LSBs</t>
    </r>
    <phoneticPr fontId="1" type="noConversion"/>
  </si>
  <si>
    <t>040</t>
    <phoneticPr fontId="1" type="noConversion"/>
  </si>
  <si>
    <t>ADC_DEBUG_BUS</t>
    <phoneticPr fontId="1" type="noConversion"/>
  </si>
  <si>
    <t>15</t>
    <phoneticPr fontId="1" type="noConversion"/>
  </si>
  <si>
    <t>debug_bus</t>
    <phoneticPr fontId="1" type="noConversion"/>
  </si>
  <si>
    <t>060</t>
    <phoneticPr fontId="1" type="noConversion"/>
  </si>
  <si>
    <t>ADC_IMR0</t>
    <phoneticPr fontId="1" type="noConversion"/>
  </si>
  <si>
    <t>RW</t>
    <phoneticPr fontId="1" type="noConversion"/>
  </si>
  <si>
    <t>fifo_empty_imr_ch15</t>
    <phoneticPr fontId="1" type="noConversion"/>
  </si>
  <si>
    <t>Mask FIFO empty interrupt of ADC channel 15. High active.</t>
    <phoneticPr fontId="1" type="noConversion"/>
  </si>
  <si>
    <t>fifo_empty_imr_ch14</t>
    <phoneticPr fontId="1" type="noConversion"/>
  </si>
  <si>
    <t>Mask FIFO empty interrupt of ADC channel 14. High active.</t>
    <phoneticPr fontId="1" type="noConversion"/>
  </si>
  <si>
    <t>fifo_empty_imr_ch13</t>
    <phoneticPr fontId="1" type="noConversion"/>
  </si>
  <si>
    <t>Mask FIFO empty interrupt of ADC channel 13. High active.</t>
    <phoneticPr fontId="1" type="noConversion"/>
  </si>
  <si>
    <t>fifo_empty_imr_ch12</t>
    <phoneticPr fontId="1" type="noConversion"/>
  </si>
  <si>
    <t>Mask FIFO empty interrupt of ADC channel 12. High active.</t>
    <phoneticPr fontId="1" type="noConversion"/>
  </si>
  <si>
    <t>fifo_empty_imr_ch11</t>
    <phoneticPr fontId="1" type="noConversion"/>
  </si>
  <si>
    <t>Mask FIFO empty interrupt of ADC channel 11. High active.</t>
    <phoneticPr fontId="1" type="noConversion"/>
  </si>
  <si>
    <t>fifo_empty_imr_ch10</t>
    <phoneticPr fontId="1" type="noConversion"/>
  </si>
  <si>
    <t>Mask FIFO empty interrupt of ADC channel 10. High active.</t>
    <phoneticPr fontId="1" type="noConversion"/>
  </si>
  <si>
    <t>fifo_empty_imr_ch9</t>
    <phoneticPr fontId="1" type="noConversion"/>
  </si>
  <si>
    <t>Mask FIFO empty interrupt of ADC channel 9. High active.</t>
    <phoneticPr fontId="1" type="noConversion"/>
  </si>
  <si>
    <t>RW</t>
    <phoneticPr fontId="1" type="noConversion"/>
  </si>
  <si>
    <t>fifo_empty_imr_ch8</t>
    <phoneticPr fontId="1" type="noConversion"/>
  </si>
  <si>
    <t>Mask FIFO empty interrupt of ADC channel 8. High active.</t>
    <phoneticPr fontId="1" type="noConversion"/>
  </si>
  <si>
    <t>adc_complete_imr</t>
    <phoneticPr fontId="1" type="noConversion"/>
  </si>
  <si>
    <t>Mask ADC complete interrupt</t>
    <phoneticPr fontId="1" type="noConversion"/>
  </si>
  <si>
    <t>eoc_err_imr</t>
    <phoneticPr fontId="1" type="noConversion"/>
  </si>
  <si>
    <t>Mask no EOC generated error  interrupt</t>
    <phoneticPr fontId="1" type="noConversion"/>
  </si>
  <si>
    <t>adc_ready_imr</t>
    <phoneticPr fontId="1" type="noConversion"/>
  </si>
  <si>
    <t>Mask adc ready interrupt</t>
    <phoneticPr fontId="1" type="noConversion"/>
  </si>
  <si>
    <t>channel_err_imr</t>
    <phoneticPr fontId="1" type="noConversion"/>
  </si>
  <si>
    <t>Mask channel select error interrupt</t>
    <phoneticPr fontId="1" type="noConversion"/>
  </si>
  <si>
    <t>064</t>
    <phoneticPr fontId="1" type="noConversion"/>
  </si>
  <si>
    <t>ADC_IMR1</t>
    <phoneticPr fontId="1" type="noConversion"/>
  </si>
  <si>
    <t>fifo_thd_imr_ch15</t>
    <phoneticPr fontId="1" type="noConversion"/>
  </si>
  <si>
    <t>Mask FIFO threshold reach interrupt of ADC channel 15.High active.</t>
    <phoneticPr fontId="1" type="noConversion"/>
  </si>
  <si>
    <t>fifo_thd_imr_ch14</t>
    <phoneticPr fontId="1" type="noConversion"/>
  </si>
  <si>
    <t>Mask FIFO threshold reach interrupt of ADC channel 14.High active.</t>
    <phoneticPr fontId="1" type="noConversion"/>
  </si>
  <si>
    <t>fifo_thd_imr_ch13</t>
    <phoneticPr fontId="1" type="noConversion"/>
  </si>
  <si>
    <t>Mask FIFO threshold reach interrupt of ADC channel 13.High active.</t>
    <phoneticPr fontId="1" type="noConversion"/>
  </si>
  <si>
    <t>fifo_thd_imr_ch12</t>
    <phoneticPr fontId="1" type="noConversion"/>
  </si>
  <si>
    <t>Mask FIFO threshold reach interrupt of ADC channel 12.High active.</t>
    <phoneticPr fontId="1" type="noConversion"/>
  </si>
  <si>
    <t>fifo_thd_imr_ch11</t>
    <phoneticPr fontId="1" type="noConversion"/>
  </si>
  <si>
    <t>Mask FIFO threshold reach interrupt of ADC channel 11.High active.</t>
    <phoneticPr fontId="1" type="noConversion"/>
  </si>
  <si>
    <t>fifo_thd_imr_ch10</t>
    <phoneticPr fontId="1" type="noConversion"/>
  </si>
  <si>
    <t>Mask FIFO threshold reach interrupt of ADC channel 10.High active.</t>
    <phoneticPr fontId="1" type="noConversion"/>
  </si>
  <si>
    <t>fifo_thd_imr_ch9</t>
    <phoneticPr fontId="1" type="noConversion"/>
  </si>
  <si>
    <t>Mask FIFO threshold reach interrupt of ADC channel 9.High active.</t>
    <phoneticPr fontId="1" type="noConversion"/>
  </si>
  <si>
    <t>fifo_thd_imr_ch8</t>
    <phoneticPr fontId="1" type="noConversion"/>
  </si>
  <si>
    <t>Mask FIFO threshold reach interrupt of ADC channel 8.High active.</t>
    <phoneticPr fontId="1" type="noConversion"/>
  </si>
  <si>
    <t>Mask FIFO threshold reach interrupt of ADC channel 7.High active.</t>
    <phoneticPr fontId="1" type="noConversion"/>
  </si>
  <si>
    <t>Mask FIFO threshold reach interrupt of ADC channel 6.High active.</t>
    <phoneticPr fontId="1" type="noConversion"/>
  </si>
  <si>
    <t>Mask FIFO threshold reach interrupt of ADC channel 5.High active.</t>
    <phoneticPr fontId="1" type="noConversion"/>
  </si>
  <si>
    <t>Mask FIFO threshold reach interrupt of ADC channel 4.High active.</t>
    <phoneticPr fontId="1" type="noConversion"/>
  </si>
  <si>
    <t>Mask FIFO threshold reach interrupt of ADC channel 3.High active.</t>
    <phoneticPr fontId="1" type="noConversion"/>
  </si>
  <si>
    <t>Mask FIFO threshold reach interrupt of ADC channel 2.High active.</t>
    <phoneticPr fontId="1" type="noConversion"/>
  </si>
  <si>
    <t>Mask FIFO threshold reach interrupt of ADC channel 1.High active.</t>
    <phoneticPr fontId="1" type="noConversion"/>
  </si>
  <si>
    <t>fifo_thd_imr_ch0</t>
    <phoneticPr fontId="1" type="noConversion"/>
  </si>
  <si>
    <t>Mask FIFO threshold reach interrupt of ADC channel 0.High active.</t>
    <phoneticPr fontId="1" type="noConversion"/>
  </si>
  <si>
    <t>fifo_full_imr_ch15</t>
    <phoneticPr fontId="1" type="noConversion"/>
  </si>
  <si>
    <t>Mask FIFO full interrupt of ADC channel 15. High active.</t>
    <phoneticPr fontId="1" type="noConversion"/>
  </si>
  <si>
    <t>fifo_full_imr_ch14</t>
    <phoneticPr fontId="1" type="noConversion"/>
  </si>
  <si>
    <t>Mask FIFO full interrupt of ADC channel 14. High active.</t>
    <phoneticPr fontId="1" type="noConversion"/>
  </si>
  <si>
    <t>fifo_full_imr_ch13</t>
    <phoneticPr fontId="1" type="noConversion"/>
  </si>
  <si>
    <t>Mask FIFO full interrupt of ADC channel 13. High active.</t>
    <phoneticPr fontId="1" type="noConversion"/>
  </si>
  <si>
    <t>fifo_full_imr_ch12</t>
    <phoneticPr fontId="1" type="noConversion"/>
  </si>
  <si>
    <t>Mask FIFO full interrupt of ADC channel 12. High active.</t>
    <phoneticPr fontId="1" type="noConversion"/>
  </si>
  <si>
    <t>fifo_full_imr_ch11</t>
    <phoneticPr fontId="1" type="noConversion"/>
  </si>
  <si>
    <t>Mask FIFO full interrupt of ADC channel 11. High active.</t>
    <phoneticPr fontId="1" type="noConversion"/>
  </si>
  <si>
    <t>fifo_full_imr_ch10</t>
    <phoneticPr fontId="1" type="noConversion"/>
  </si>
  <si>
    <t>Mask FIFO full interrupt of ADC channel 10. High active.</t>
    <phoneticPr fontId="1" type="noConversion"/>
  </si>
  <si>
    <t>fifo_full_imr_ch9</t>
    <phoneticPr fontId="1" type="noConversion"/>
  </si>
  <si>
    <t>Mask FIFO full interrupt of ADC channel 9. High active.</t>
    <phoneticPr fontId="1" type="noConversion"/>
  </si>
  <si>
    <t>fifo_full_imr_ch8</t>
    <phoneticPr fontId="1" type="noConversion"/>
  </si>
  <si>
    <t>Mask FIFO full interrupt of ADC channel 8. High active.</t>
    <phoneticPr fontId="1" type="noConversion"/>
  </si>
  <si>
    <t>fifo_full_imr_ch0</t>
    <phoneticPr fontId="1" type="noConversion"/>
  </si>
  <si>
    <t>Mask FIFO full interrupt of ADC channel 0. High active.</t>
    <phoneticPr fontId="1" type="noConversion"/>
  </si>
  <si>
    <t>068</t>
    <phoneticPr fontId="1" type="noConversion"/>
  </si>
  <si>
    <t>ADC_IMR2</t>
    <phoneticPr fontId="1" type="noConversion"/>
  </si>
  <si>
    <t>fifo_underflow_imr_ch15</t>
    <phoneticPr fontId="1" type="noConversion"/>
  </si>
  <si>
    <t>Mask FIFO underflow interrupt of ADC channel 15.High active.</t>
    <phoneticPr fontId="1" type="noConversion"/>
  </si>
  <si>
    <t>fifo_underflow_imr_ch14</t>
    <phoneticPr fontId="1" type="noConversion"/>
  </si>
  <si>
    <t>Mask FIFO underflow interrupt of ADC channel 14.High active.</t>
    <phoneticPr fontId="1" type="noConversion"/>
  </si>
  <si>
    <t>fifo_underflow_imr_ch13</t>
    <phoneticPr fontId="1" type="noConversion"/>
  </si>
  <si>
    <t>Mask FIFO underflow interrupt of ADC channel 13.High active.</t>
    <phoneticPr fontId="1" type="noConversion"/>
  </si>
  <si>
    <t>fifo_underflow_imr_ch12</t>
    <phoneticPr fontId="1" type="noConversion"/>
  </si>
  <si>
    <t>Mask FIFO underflow interrupt of ADC channel 12.High active.</t>
    <phoneticPr fontId="1" type="noConversion"/>
  </si>
  <si>
    <t>fifo_underflow_imr_ch11</t>
    <phoneticPr fontId="1" type="noConversion"/>
  </si>
  <si>
    <t>Mask FIFO underflow interrupt of ADC channel 11.High active.</t>
    <phoneticPr fontId="1" type="noConversion"/>
  </si>
  <si>
    <t>fifo_underflow_imr_ch10</t>
    <phoneticPr fontId="1" type="noConversion"/>
  </si>
  <si>
    <t>Mask FIFO underflow interrupt of ADC channel 10.High active.</t>
    <phoneticPr fontId="1" type="noConversion"/>
  </si>
  <si>
    <t>fifo_underflow_imr_ch9</t>
    <phoneticPr fontId="1" type="noConversion"/>
  </si>
  <si>
    <t>Mask FIFO underflow interrupt of ADC channel 9.High active.</t>
    <phoneticPr fontId="1" type="noConversion"/>
  </si>
  <si>
    <t>fifo_underflow_imr_ch8</t>
    <phoneticPr fontId="1" type="noConversion"/>
  </si>
  <si>
    <t>Mask FIFO underflow interrupt of ADC channel 8.High active.</t>
    <phoneticPr fontId="1" type="noConversion"/>
  </si>
  <si>
    <t>fifo_underflow_imr_ch7</t>
    <phoneticPr fontId="1" type="noConversion"/>
  </si>
  <si>
    <t>Mask FIFO underflow interrupt of ADC channel 7.High active.</t>
    <phoneticPr fontId="1" type="noConversion"/>
  </si>
  <si>
    <t>fifo_underflow_imr_ch6</t>
    <phoneticPr fontId="1" type="noConversion"/>
  </si>
  <si>
    <t>Mask FIFO underflow interrupt of ADC channel 6.High active.</t>
    <phoneticPr fontId="1" type="noConversion"/>
  </si>
  <si>
    <t>fifo_underflow_imr_ch5</t>
    <phoneticPr fontId="1" type="noConversion"/>
  </si>
  <si>
    <t>Mask FIFO underflow interrupt of ADC channel 5.High active.</t>
    <phoneticPr fontId="1" type="noConversion"/>
  </si>
  <si>
    <t>fifo_underflow_imr_ch4</t>
    <phoneticPr fontId="1" type="noConversion"/>
  </si>
  <si>
    <t>Mask FIFO underflow interrupt of ADC channel 4.High active.</t>
    <phoneticPr fontId="1" type="noConversion"/>
  </si>
  <si>
    <t>fifo_underflow_imr_ch3</t>
    <phoneticPr fontId="1" type="noConversion"/>
  </si>
  <si>
    <t>Mask FIFO underflow interrupt of ADC channel 3.High active.</t>
    <phoneticPr fontId="1" type="noConversion"/>
  </si>
  <si>
    <t>fifo_underflow_imr_ch2</t>
    <phoneticPr fontId="1" type="noConversion"/>
  </si>
  <si>
    <t>Mask FIFO underflow interrupt of ADC channel 2.High active.</t>
    <phoneticPr fontId="1" type="noConversion"/>
  </si>
  <si>
    <t>fifo_underflow_imr_ch1</t>
    <phoneticPr fontId="1" type="noConversion"/>
  </si>
  <si>
    <t>Mask FIFO underflow interrupt of ADC channel 1.High active.</t>
    <phoneticPr fontId="1" type="noConversion"/>
  </si>
  <si>
    <t>fifo_underflow_imr_ch0</t>
    <phoneticPr fontId="1" type="noConversion"/>
  </si>
  <si>
    <t>Mask FIFO underflow interrupt of ADC channel 0.High active.</t>
    <phoneticPr fontId="1" type="noConversion"/>
  </si>
  <si>
    <t>fifo_overflow_imr_ch15</t>
    <phoneticPr fontId="1" type="noConversion"/>
  </si>
  <si>
    <t>Mask FIFO overflow interrupt of ADC channel 15. High active.</t>
    <phoneticPr fontId="1" type="noConversion"/>
  </si>
  <si>
    <t>fifo_overflow_imr_ch14</t>
    <phoneticPr fontId="1" type="noConversion"/>
  </si>
  <si>
    <t>Mask FIFO overflow interrupt of ADC channel 14. High active.</t>
    <phoneticPr fontId="1" type="noConversion"/>
  </si>
  <si>
    <t>fifo_overflow_imr_ch13</t>
    <phoneticPr fontId="1" type="noConversion"/>
  </si>
  <si>
    <t>Mask FIFO overflow interrupt of ADC channel 13. High active.</t>
    <phoneticPr fontId="1" type="noConversion"/>
  </si>
  <si>
    <t>fifo_overflow_imr_ch12</t>
    <phoneticPr fontId="1" type="noConversion"/>
  </si>
  <si>
    <t>Mask FIFO overflow interrupt of ADC channel 12. High active.</t>
    <phoneticPr fontId="1" type="noConversion"/>
  </si>
  <si>
    <t>fifo_overflow_imr_ch11</t>
    <phoneticPr fontId="1" type="noConversion"/>
  </si>
  <si>
    <t>Mask FIFO overflow interrupt of ADC channel 11. High active.</t>
    <phoneticPr fontId="1" type="noConversion"/>
  </si>
  <si>
    <t>fifo_overflow_imr_ch10</t>
    <phoneticPr fontId="1" type="noConversion"/>
  </si>
  <si>
    <t>Mask FIFO overflow interrupt of ADC channel 10. High active.</t>
    <phoneticPr fontId="1" type="noConversion"/>
  </si>
  <si>
    <t>fifo_overflow_imr_ch9</t>
    <phoneticPr fontId="1" type="noConversion"/>
  </si>
  <si>
    <t>Mask FIFO overflow interrupt of ADC channel 9. High active.</t>
    <phoneticPr fontId="1" type="noConversion"/>
  </si>
  <si>
    <t>fifo_overflow_imr_ch8</t>
    <phoneticPr fontId="1" type="noConversion"/>
  </si>
  <si>
    <t>Mask FIFO overflow interrupt of ADC channel 8. High active.</t>
    <phoneticPr fontId="1" type="noConversion"/>
  </si>
  <si>
    <t>fifo_overflow_imr_ch7</t>
    <phoneticPr fontId="1" type="noConversion"/>
  </si>
  <si>
    <t>Mask FIFO overflow interrupt of ADC channel 7. High active.</t>
    <phoneticPr fontId="1" type="noConversion"/>
  </si>
  <si>
    <t>fifo_overflow_imr_ch6</t>
    <phoneticPr fontId="1" type="noConversion"/>
  </si>
  <si>
    <t>Mask FIFO overflow interrupt of ADC channel 6. High active.</t>
    <phoneticPr fontId="1" type="noConversion"/>
  </si>
  <si>
    <t>fifo_overflow_imr_ch5</t>
    <phoneticPr fontId="1" type="noConversion"/>
  </si>
  <si>
    <t>Mask FIFO overflow interrupt of ADC channel 5. High active.</t>
    <phoneticPr fontId="1" type="noConversion"/>
  </si>
  <si>
    <t>fifo_overflow_imr_ch4</t>
    <phoneticPr fontId="1" type="noConversion"/>
  </si>
  <si>
    <t>Mask FIFO overflow interrupt of ADC channel 4. High active.</t>
    <phoneticPr fontId="1" type="noConversion"/>
  </si>
  <si>
    <t>fifo_overflow_imr_ch3</t>
    <phoneticPr fontId="1" type="noConversion"/>
  </si>
  <si>
    <t>Mask FIFO overflow interrupt of ADC channel 3. High active.</t>
    <phoneticPr fontId="1" type="noConversion"/>
  </si>
  <si>
    <t>fifo_overflow_imr_ch2</t>
    <phoneticPr fontId="1" type="noConversion"/>
  </si>
  <si>
    <t>Mask FIFO overflow interrupt of ADC channel 2. High active.</t>
    <phoneticPr fontId="1" type="noConversion"/>
  </si>
  <si>
    <t>fifo_overflow_imr_ch1</t>
    <phoneticPr fontId="1" type="noConversion"/>
  </si>
  <si>
    <t>Mask FIFO overflow interrupt of ADC channel 1. High active.</t>
    <phoneticPr fontId="1" type="noConversion"/>
  </si>
  <si>
    <t>fifo_overflow_imr_ch0</t>
    <phoneticPr fontId="1" type="noConversion"/>
  </si>
  <si>
    <t>Mask FIFO overflow interrupt of ADC channel 0. High active.</t>
    <phoneticPr fontId="1" type="noConversion"/>
  </si>
  <si>
    <t>06C</t>
    <phoneticPr fontId="1" type="noConversion"/>
  </si>
  <si>
    <t>ADC_ICR0</t>
    <phoneticPr fontId="1" type="noConversion"/>
  </si>
  <si>
    <t>070</t>
    <phoneticPr fontId="1" type="noConversion"/>
  </si>
  <si>
    <t>ADC_ICR1</t>
    <phoneticPr fontId="1" type="noConversion"/>
  </si>
  <si>
    <t>RO</t>
    <phoneticPr fontId="1" type="noConversion"/>
  </si>
  <si>
    <t>not used</t>
    <phoneticPr fontId="1" type="noConversion"/>
  </si>
  <si>
    <t>074</t>
    <phoneticPr fontId="1" type="noConversion"/>
  </si>
  <si>
    <t>ADC_ICR2</t>
    <phoneticPr fontId="1" type="noConversion"/>
  </si>
  <si>
    <t>078</t>
    <phoneticPr fontId="1" type="noConversion"/>
  </si>
  <si>
    <t>ADC_IRSR0</t>
    <phoneticPr fontId="1" type="noConversion"/>
  </si>
  <si>
    <t>W1C</t>
    <phoneticPr fontId="1" type="noConversion"/>
  </si>
  <si>
    <t>fifo_empty_irsr_ch15</t>
    <phoneticPr fontId="1" type="noConversion"/>
  </si>
  <si>
    <t xml:space="preserve"> FIFO empty raw status of ADC channel 15.  Active high. Write 1 to clear.</t>
    <phoneticPr fontId="1" type="noConversion"/>
  </si>
  <si>
    <t>fifo_empty_irsr_ch14</t>
    <phoneticPr fontId="1" type="noConversion"/>
  </si>
  <si>
    <t xml:space="preserve"> FIFO empty raw status of ADC channel 14.  Active high. Write 1 to clear.</t>
    <phoneticPr fontId="1" type="noConversion"/>
  </si>
  <si>
    <t>fifo_empty_irsr_ch13</t>
    <phoneticPr fontId="1" type="noConversion"/>
  </si>
  <si>
    <t xml:space="preserve"> FIFO empty raw status of ADC channel 13.  Active high. Write 1 to clear.</t>
    <phoneticPr fontId="1" type="noConversion"/>
  </si>
  <si>
    <t>fifo_empty_irsr_ch12</t>
    <phoneticPr fontId="1" type="noConversion"/>
  </si>
  <si>
    <t xml:space="preserve"> FIFO empty raw status of ADC channel 12.  Active high. Write 1 to clear.</t>
    <phoneticPr fontId="1" type="noConversion"/>
  </si>
  <si>
    <t>fifo_empty_irsr_ch11</t>
    <phoneticPr fontId="1" type="noConversion"/>
  </si>
  <si>
    <t xml:space="preserve"> FIFO empty raw status of ADC channel 11.  Active high. Write 1 to clear.</t>
    <phoneticPr fontId="1" type="noConversion"/>
  </si>
  <si>
    <t>fifo_empty_irsr_ch10</t>
    <phoneticPr fontId="1" type="noConversion"/>
  </si>
  <si>
    <t xml:space="preserve"> FIFO empty raw status of ADC channel 10.  Active high. Write 1 to clear.</t>
    <phoneticPr fontId="1" type="noConversion"/>
  </si>
  <si>
    <t>fifo_empty_irsr_ch9</t>
    <phoneticPr fontId="1" type="noConversion"/>
  </si>
  <si>
    <t xml:space="preserve"> FIFO empty raw status of ADC channel 9.  Active high. Write 1 to clear.</t>
    <phoneticPr fontId="1" type="noConversion"/>
  </si>
  <si>
    <t>fifo_empty_irsr_ch8</t>
    <phoneticPr fontId="1" type="noConversion"/>
  </si>
  <si>
    <t xml:space="preserve"> FIFO empty raw status of ADC channel 8.  Active high. Write 1 to clear.</t>
    <phoneticPr fontId="1" type="noConversion"/>
  </si>
  <si>
    <t xml:space="preserve"> FIFO empty raw status of ADC channel 7.  Active high. Write 1 to clear.</t>
    <phoneticPr fontId="1" type="noConversion"/>
  </si>
  <si>
    <t xml:space="preserve"> FIFO empty raw status of ADC channel 6.  Active high. Write 1 to clear.</t>
    <phoneticPr fontId="1" type="noConversion"/>
  </si>
  <si>
    <t xml:space="preserve"> FIFO empty raw status of ADC channel 5.  Active high. Write 1 to clear.</t>
    <phoneticPr fontId="1" type="noConversion"/>
  </si>
  <si>
    <t xml:space="preserve"> FIFO empty raw status of ADC channel 4.  Active high. Write 1 to clear.</t>
    <phoneticPr fontId="1" type="noConversion"/>
  </si>
  <si>
    <t xml:space="preserve"> FIFO empty raw status of ADC channel 3.  Active high. Write 1 to clear.</t>
    <phoneticPr fontId="1" type="noConversion"/>
  </si>
  <si>
    <t xml:space="preserve"> FIFO empty raw status of ADC channel 2.  Active high. Write 1 to clear.</t>
    <phoneticPr fontId="1" type="noConversion"/>
  </si>
  <si>
    <t xml:space="preserve"> FIFO empty raw status of ADC channel 1.  Active high. Write 1 to clear.</t>
    <phoneticPr fontId="1" type="noConversion"/>
  </si>
  <si>
    <t xml:space="preserve"> FIFO empty raw status of ADC channel 0.  Active high. Write 1 to clear.</t>
    <phoneticPr fontId="1" type="noConversion"/>
  </si>
  <si>
    <t>RO</t>
    <phoneticPr fontId="1" type="noConversion"/>
  </si>
  <si>
    <t>adc_complete_irsr</t>
    <phoneticPr fontId="1" type="noConversion"/>
  </si>
  <si>
    <t>N-round ADC conversion complete raw status. Active high. Write 1 to clear.</t>
    <phoneticPr fontId="1" type="noConversion"/>
  </si>
  <si>
    <t xml:space="preserve"> no EOC generated error  raw status. Active high. Write 1 to clear.</t>
    <phoneticPr fontId="1" type="noConversion"/>
  </si>
  <si>
    <t xml:space="preserve"> adc ready raw status. Active high. Write 1 to clear.</t>
    <phoneticPr fontId="1" type="noConversion"/>
  </si>
  <si>
    <t xml:space="preserve"> channel select error raw status. Active high. Write 1 to clear.</t>
    <phoneticPr fontId="1" type="noConversion"/>
  </si>
  <si>
    <t>07C</t>
    <phoneticPr fontId="1" type="noConversion"/>
  </si>
  <si>
    <t>ADC_IRSR1</t>
    <phoneticPr fontId="1" type="noConversion"/>
  </si>
  <si>
    <t>fifo_thd_irsr_ch15</t>
    <phoneticPr fontId="1" type="noConversion"/>
  </si>
  <si>
    <t xml:space="preserve"> FIFO threshold reach raw status of ADC channnel 15. Active high. Write 1 to clear.</t>
    <phoneticPr fontId="1" type="noConversion"/>
  </si>
  <si>
    <t>fifo_thd_irsr_ch14</t>
    <phoneticPr fontId="1" type="noConversion"/>
  </si>
  <si>
    <t xml:space="preserve"> FIFO threshold reach raw status of ADC channnel 14. Active high. Write 1 to clear.</t>
    <phoneticPr fontId="1" type="noConversion"/>
  </si>
  <si>
    <t>fifo_thd_irsr_ch13</t>
    <phoneticPr fontId="1" type="noConversion"/>
  </si>
  <si>
    <t xml:space="preserve"> FIFO threshold reach raw status of ADC channnel 13. Active high. Write 1 to clear.</t>
    <phoneticPr fontId="1" type="noConversion"/>
  </si>
  <si>
    <t>fifo_thd_irsr_ch12</t>
    <phoneticPr fontId="1" type="noConversion"/>
  </si>
  <si>
    <t xml:space="preserve"> FIFO threshold reach raw status of ADC channnel 12. Active high. Write 1 to clear.</t>
    <phoneticPr fontId="1" type="noConversion"/>
  </si>
  <si>
    <t>fifo_thd_irsr_ch11</t>
    <phoneticPr fontId="1" type="noConversion"/>
  </si>
  <si>
    <t xml:space="preserve"> FIFO threshold reach raw status of ADC channnel 11. Active high. Write 1 to clear.</t>
    <phoneticPr fontId="1" type="noConversion"/>
  </si>
  <si>
    <t>fifo_thd_irsr_ch10</t>
    <phoneticPr fontId="1" type="noConversion"/>
  </si>
  <si>
    <t xml:space="preserve"> FIFO threshold reach raw status of ADC channnel 10. Active high. Write 1 to clear.</t>
    <phoneticPr fontId="1" type="noConversion"/>
  </si>
  <si>
    <t>fifo_thd_irsr_ch9</t>
    <phoneticPr fontId="1" type="noConversion"/>
  </si>
  <si>
    <t xml:space="preserve"> FIFO threshold reach raw status of ADC channnel 9. Active high. Write 1 to clear.</t>
    <phoneticPr fontId="1" type="noConversion"/>
  </si>
  <si>
    <t>fifo_thd_irsr_ch8</t>
    <phoneticPr fontId="1" type="noConversion"/>
  </si>
  <si>
    <t xml:space="preserve"> FIFO threshold reach raw status of ADC channnel 8. Active high. Write 1 to clear.</t>
    <phoneticPr fontId="1" type="noConversion"/>
  </si>
  <si>
    <t xml:space="preserve"> FIFO threshold reach raw status of ADC channnel 7. Active high. Write 1 to clear.</t>
    <phoneticPr fontId="1" type="noConversion"/>
  </si>
  <si>
    <t xml:space="preserve"> FIFO threshold reach raw status of ADC channnel 6. Active high. Write 1 to clear.</t>
    <phoneticPr fontId="1" type="noConversion"/>
  </si>
  <si>
    <t xml:space="preserve"> FIFO threshold reach raw status of ADC channnel 5. Active high. Write 1 to clear.</t>
    <phoneticPr fontId="1" type="noConversion"/>
  </si>
  <si>
    <t xml:space="preserve"> FIFO threshold reach raw status of ADC channnel 4. Active high. Write 1 to clear.</t>
    <phoneticPr fontId="1" type="noConversion"/>
  </si>
  <si>
    <t xml:space="preserve"> FIFO threshold reach raw status of ADC channnel 3. Active high. Write 1 to clear.</t>
    <phoneticPr fontId="1" type="noConversion"/>
  </si>
  <si>
    <t xml:space="preserve"> FIFO threshold reach raw status of ADC channnel 2. Active high. Write 1 to clear.</t>
    <phoneticPr fontId="1" type="noConversion"/>
  </si>
  <si>
    <t xml:space="preserve"> FIFO threshold reach raw status of ADC channnel 1. Active high. Write 1 to clear.</t>
    <phoneticPr fontId="1" type="noConversion"/>
  </si>
  <si>
    <t>fifo_thd_irsr_ch0</t>
    <phoneticPr fontId="1" type="noConversion"/>
  </si>
  <si>
    <t xml:space="preserve"> FIFO threshold reach raw status of ADC channnel 0. Active high. Write 1 to clear.</t>
    <phoneticPr fontId="1" type="noConversion"/>
  </si>
  <si>
    <t>fifo_full_irsr_ch15</t>
    <phoneticPr fontId="1" type="noConversion"/>
  </si>
  <si>
    <t xml:space="preserve"> FIFO full raw status of ADC channel 15. Active high. Write 1 to clear.</t>
    <phoneticPr fontId="1" type="noConversion"/>
  </si>
  <si>
    <t>fifo_full_irsr_ch14</t>
    <phoneticPr fontId="1" type="noConversion"/>
  </si>
  <si>
    <t xml:space="preserve"> FIFO full raw status of ADC channel 14. Active high. Write 1 to clear.</t>
    <phoneticPr fontId="1" type="noConversion"/>
  </si>
  <si>
    <t>fifo_full_irsr_ch13</t>
    <phoneticPr fontId="1" type="noConversion"/>
  </si>
  <si>
    <t xml:space="preserve"> FIFO full raw status of ADC channel 13. Active high. Write 1 to clear.</t>
    <phoneticPr fontId="1" type="noConversion"/>
  </si>
  <si>
    <t>fifo_full_irsr_ch12</t>
    <phoneticPr fontId="1" type="noConversion"/>
  </si>
  <si>
    <t xml:space="preserve"> FIFO full raw status of ADC channel 12. Active high. Write 1 to clear.</t>
    <phoneticPr fontId="1" type="noConversion"/>
  </si>
  <si>
    <t>fifo_full_irsr_ch11</t>
    <phoneticPr fontId="1" type="noConversion"/>
  </si>
  <si>
    <t xml:space="preserve"> FIFO full raw status of ADC channel 11. Active high. Write 1 to clear.</t>
    <phoneticPr fontId="1" type="noConversion"/>
  </si>
  <si>
    <t>fifo_full_irsr_ch10</t>
    <phoneticPr fontId="1" type="noConversion"/>
  </si>
  <si>
    <t xml:space="preserve"> FIFO full raw status of ADC channel 10. Active high. Write 1 to clear.</t>
    <phoneticPr fontId="1" type="noConversion"/>
  </si>
  <si>
    <t>fifo_full_irsr_ch9</t>
    <phoneticPr fontId="1" type="noConversion"/>
  </si>
  <si>
    <t xml:space="preserve"> FIFO full raw status of ADC channel 9. Active high. Write 1 to clear.</t>
    <phoneticPr fontId="1" type="noConversion"/>
  </si>
  <si>
    <t>fifo_full_irsr_ch8</t>
    <phoneticPr fontId="1" type="noConversion"/>
  </si>
  <si>
    <t xml:space="preserve"> FIFO full raw status of ADC channel 8. Active high. Write 1 to clear.</t>
    <phoneticPr fontId="1" type="noConversion"/>
  </si>
  <si>
    <t xml:space="preserve"> FIFO full raw status of ADC channel 7. Active high. Write 1 to clear.</t>
    <phoneticPr fontId="1" type="noConversion"/>
  </si>
  <si>
    <t xml:space="preserve"> FIFO full raw status of ADC channel 6. Active high. Write 1 to clear.</t>
    <phoneticPr fontId="1" type="noConversion"/>
  </si>
  <si>
    <t xml:space="preserve"> FIFO full raw status of ADC channel 5. Active high. Write 1 to clear.</t>
    <phoneticPr fontId="1" type="noConversion"/>
  </si>
  <si>
    <t xml:space="preserve"> FIFO full raw status of ADC channel 4. Active high. Write 1 to clear.</t>
    <phoneticPr fontId="1" type="noConversion"/>
  </si>
  <si>
    <t xml:space="preserve"> FIFO full raw status of ADC channel 3. Active high. Write 1 to clear.</t>
    <phoneticPr fontId="1" type="noConversion"/>
  </si>
  <si>
    <t xml:space="preserve"> FIFO full raw status of ADC channel 2. Active high. Write 1 to clear.</t>
    <phoneticPr fontId="1" type="noConversion"/>
  </si>
  <si>
    <t xml:space="preserve"> FIFO full raw status of ADC channel 1. Active high. Write 1 to clear.</t>
    <phoneticPr fontId="1" type="noConversion"/>
  </si>
  <si>
    <t xml:space="preserve"> FIFO full raw status of ADC channel 0. Active high. Write 1 to clear.</t>
    <phoneticPr fontId="1" type="noConversion"/>
  </si>
  <si>
    <t>080</t>
    <phoneticPr fontId="1" type="noConversion"/>
  </si>
  <si>
    <t>ADC_IRSR2</t>
    <phoneticPr fontId="1" type="noConversion"/>
  </si>
  <si>
    <t>fifo_underflow_irsr_ch15</t>
    <phoneticPr fontId="1" type="noConversion"/>
  </si>
  <si>
    <t xml:space="preserve"> FIFO underflow raw status of ADC channnel 15. Active high. Write 1 to clear.</t>
    <phoneticPr fontId="1" type="noConversion"/>
  </si>
  <si>
    <t>fifo_underflow_irsr_ch14</t>
    <phoneticPr fontId="1" type="noConversion"/>
  </si>
  <si>
    <t xml:space="preserve"> FIFO underflow raw status of ADC channnel 14. Active high. Write 1 to clear.</t>
    <phoneticPr fontId="1" type="noConversion"/>
  </si>
  <si>
    <t>fifo_underflow_irsr_ch13</t>
    <phoneticPr fontId="1" type="noConversion"/>
  </si>
  <si>
    <t xml:space="preserve"> FIFO underflow raw status of ADC channnel 13. Active high. Write 1 to clear.</t>
    <phoneticPr fontId="1" type="noConversion"/>
  </si>
  <si>
    <t>fifo_underflow_irsr_ch12</t>
    <phoneticPr fontId="1" type="noConversion"/>
  </si>
  <si>
    <t xml:space="preserve"> FIFO underflow raw status of ADC channnel 12. Active high. Write 1 to clear.</t>
    <phoneticPr fontId="1" type="noConversion"/>
  </si>
  <si>
    <t>fifo_underflow_irsr_ch11</t>
    <phoneticPr fontId="1" type="noConversion"/>
  </si>
  <si>
    <t xml:space="preserve"> FIFO underflow raw status of ADC channnel 11. Active high. Write 1 to clear.</t>
    <phoneticPr fontId="1" type="noConversion"/>
  </si>
  <si>
    <t>fifo_underflow_irsr_ch10</t>
    <phoneticPr fontId="1" type="noConversion"/>
  </si>
  <si>
    <t xml:space="preserve"> FIFO underflow raw status of ADC channnel 10. Active high. Write 1 to clear.</t>
    <phoneticPr fontId="1" type="noConversion"/>
  </si>
  <si>
    <t>fifo_underflow_irsr_ch9</t>
    <phoneticPr fontId="1" type="noConversion"/>
  </si>
  <si>
    <t xml:space="preserve"> FIFO underflow raw status of ADC channnel 9. Active high. Write 1 to clear.</t>
    <phoneticPr fontId="1" type="noConversion"/>
  </si>
  <si>
    <t>fifo_underflow_irsr_ch8</t>
    <phoneticPr fontId="1" type="noConversion"/>
  </si>
  <si>
    <t xml:space="preserve"> FIFO underflow raw status of ADC channnel 8. Active high. Write 1 to clear.</t>
    <phoneticPr fontId="1" type="noConversion"/>
  </si>
  <si>
    <t>fifo_underflow_irsr_ch7</t>
    <phoneticPr fontId="1" type="noConversion"/>
  </si>
  <si>
    <t xml:space="preserve"> FIFO underflow raw status of ADC channnel 7. Active high. Write 1 to clear.</t>
    <phoneticPr fontId="1" type="noConversion"/>
  </si>
  <si>
    <t>fifo_underflow_irsr_ch6</t>
    <phoneticPr fontId="1" type="noConversion"/>
  </si>
  <si>
    <t xml:space="preserve"> FIFO underflow raw status of ADC channnel 6. Active high. Write 1 to clear.</t>
    <phoneticPr fontId="1" type="noConversion"/>
  </si>
  <si>
    <t>fifo_underflow_irsr_ch5</t>
    <phoneticPr fontId="1" type="noConversion"/>
  </si>
  <si>
    <t xml:space="preserve"> FIFO underflow raw status of ADC channnel 5. Active high. Write 1 to clear.</t>
    <phoneticPr fontId="1" type="noConversion"/>
  </si>
  <si>
    <t>fifo_underflow_irsr_ch4</t>
    <phoneticPr fontId="1" type="noConversion"/>
  </si>
  <si>
    <t xml:space="preserve"> FIFO underflow raw status of ADC channnel 4. Active high. Write 1 to clear.</t>
    <phoneticPr fontId="1" type="noConversion"/>
  </si>
  <si>
    <t>fifo_underflow_irsr_ch3</t>
    <phoneticPr fontId="1" type="noConversion"/>
  </si>
  <si>
    <t xml:space="preserve"> FIFO underflow raw status of ADC channnel 3. Active high. Write 1 to clear.</t>
    <phoneticPr fontId="1" type="noConversion"/>
  </si>
  <si>
    <t>fifo_underflow_irsr_ch2</t>
    <phoneticPr fontId="1" type="noConversion"/>
  </si>
  <si>
    <t xml:space="preserve"> FIFO underflow raw status of ADC channnel 2. Active high. Write 1 to clear.</t>
    <phoneticPr fontId="1" type="noConversion"/>
  </si>
  <si>
    <t>fifo_underflow_irsr_ch1</t>
    <phoneticPr fontId="1" type="noConversion"/>
  </si>
  <si>
    <t xml:space="preserve"> FIFO underflow raw status of ADC channnel 1. Active high. Write 1 to clear.</t>
    <phoneticPr fontId="1" type="noConversion"/>
  </si>
  <si>
    <t>fifo_underflow_irsr_ch0</t>
    <phoneticPr fontId="1" type="noConversion"/>
  </si>
  <si>
    <t xml:space="preserve"> FIFO underflow raw status of ADC channnel 0. Active high. Write 1 to clear.</t>
    <phoneticPr fontId="1" type="noConversion"/>
  </si>
  <si>
    <t>fifo_overflow_irsr_ch15</t>
    <phoneticPr fontId="1" type="noConversion"/>
  </si>
  <si>
    <t xml:space="preserve"> FIFO overflow raw status of ADC channel 15. Active high. Write 1 to clear.</t>
    <phoneticPr fontId="1" type="noConversion"/>
  </si>
  <si>
    <t>fifo_overflow_irsr_ch14</t>
    <phoneticPr fontId="1" type="noConversion"/>
  </si>
  <si>
    <t xml:space="preserve"> FIFO overflow raw status of ADC channel 14. Active high. Write 1 to clear.</t>
    <phoneticPr fontId="1" type="noConversion"/>
  </si>
  <si>
    <t>fifo_overflow_irsr_ch13</t>
    <phoneticPr fontId="1" type="noConversion"/>
  </si>
  <si>
    <t xml:space="preserve"> FIFO overflow raw status of ADC channel 13. Active high. Write 1 to clear.</t>
    <phoneticPr fontId="1" type="noConversion"/>
  </si>
  <si>
    <t>fifo_overflow_irsr_ch12</t>
    <phoneticPr fontId="1" type="noConversion"/>
  </si>
  <si>
    <t xml:space="preserve"> FIFO overflow raw status of ADC channel 12. Active high. Write 1 to clear.</t>
    <phoneticPr fontId="1" type="noConversion"/>
  </si>
  <si>
    <t>fifo_overflow_irsr_ch11</t>
    <phoneticPr fontId="1" type="noConversion"/>
  </si>
  <si>
    <t xml:space="preserve"> FIFO overflow raw status of ADC channel 11. Active high. Write 1 to clear.</t>
    <phoneticPr fontId="1" type="noConversion"/>
  </si>
  <si>
    <t>fifo_overflow_irsr_ch10</t>
    <phoneticPr fontId="1" type="noConversion"/>
  </si>
  <si>
    <t xml:space="preserve"> FIFO overflow raw status of ADC channel 10. Active high. Write 1 to clear.</t>
    <phoneticPr fontId="1" type="noConversion"/>
  </si>
  <si>
    <t>fifo_overflow_irsr_ch9</t>
    <phoneticPr fontId="1" type="noConversion"/>
  </si>
  <si>
    <t xml:space="preserve"> FIFO overflow raw status of ADC channel 9. Active high. Write 1 to clear.</t>
    <phoneticPr fontId="1" type="noConversion"/>
  </si>
  <si>
    <t>fifo_overflow_irsr_ch8</t>
    <phoneticPr fontId="1" type="noConversion"/>
  </si>
  <si>
    <t xml:space="preserve"> FIFO overflow raw status of ADC channel 8. Active high. Write 1 to clear.</t>
    <phoneticPr fontId="1" type="noConversion"/>
  </si>
  <si>
    <t>fifo_overflow_irsr_ch7</t>
    <phoneticPr fontId="1" type="noConversion"/>
  </si>
  <si>
    <t xml:space="preserve"> FIFO overflow raw status of ADC channel 7. Active high. Write 1 to clear.</t>
    <phoneticPr fontId="1" type="noConversion"/>
  </si>
  <si>
    <t>fifo_overflow_irsr_ch6</t>
    <phoneticPr fontId="1" type="noConversion"/>
  </si>
  <si>
    <t xml:space="preserve"> FIFO overflow raw status of ADC channel 6. Active high. Write 1 to clear.</t>
    <phoneticPr fontId="1" type="noConversion"/>
  </si>
  <si>
    <t>fifo_overflow_irsr_ch5</t>
    <phoneticPr fontId="1" type="noConversion"/>
  </si>
  <si>
    <t xml:space="preserve"> FIFO overflow raw status of ADC channel 5. Active high. Write 1 to clear.</t>
    <phoneticPr fontId="1" type="noConversion"/>
  </si>
  <si>
    <t>fifo_overflow_irsr_ch4</t>
    <phoneticPr fontId="1" type="noConversion"/>
  </si>
  <si>
    <t xml:space="preserve"> FIFO overflow raw status of ADC channel 4. Active high. Write 1 to clear.</t>
    <phoneticPr fontId="1" type="noConversion"/>
  </si>
  <si>
    <t>fifo_overflow_irsr_ch3</t>
    <phoneticPr fontId="1" type="noConversion"/>
  </si>
  <si>
    <t xml:space="preserve"> FIFO overflow raw status of ADC channel 3. Active high. Write 1 to clear.</t>
    <phoneticPr fontId="1" type="noConversion"/>
  </si>
  <si>
    <t>fifo_overflow_irsr_ch2</t>
    <phoneticPr fontId="1" type="noConversion"/>
  </si>
  <si>
    <t xml:space="preserve"> FIFO overflow raw status of ADC channel 2. Active high. Write 1 to clear.</t>
    <phoneticPr fontId="1" type="noConversion"/>
  </si>
  <si>
    <t>fifo_overflow_irsr_ch1</t>
    <phoneticPr fontId="1" type="noConversion"/>
  </si>
  <si>
    <t xml:space="preserve"> FIFO overflow raw status of ADC channel 1. Active high. Write 1 to clear.</t>
    <phoneticPr fontId="1" type="noConversion"/>
  </si>
  <si>
    <t>fifo_overflow_irsr_ch0</t>
    <phoneticPr fontId="1" type="noConversion"/>
  </si>
  <si>
    <t xml:space="preserve"> FIFO overflow raw status of ADC channel 0. Active high. Write 1 to clear.</t>
    <phoneticPr fontId="1" type="noConversion"/>
  </si>
  <si>
    <t>084</t>
    <phoneticPr fontId="1" type="noConversion"/>
  </si>
  <si>
    <t>ADC_ISR0</t>
    <phoneticPr fontId="1" type="noConversion"/>
  </si>
  <si>
    <t>fifo_empty_isr_ch15</t>
    <phoneticPr fontId="1" type="noConversion"/>
  </si>
  <si>
    <t xml:space="preserve"> FIFO empty status after mask of ADC channel 15. High active.</t>
    <phoneticPr fontId="1" type="noConversion"/>
  </si>
  <si>
    <t>fifo_empty_isr_ch14</t>
    <phoneticPr fontId="1" type="noConversion"/>
  </si>
  <si>
    <t xml:space="preserve"> FIFO empty status after mask of ADC channel 14. High active.</t>
    <phoneticPr fontId="1" type="noConversion"/>
  </si>
  <si>
    <t>fifo_empty_isr_ch13</t>
    <phoneticPr fontId="1" type="noConversion"/>
  </si>
  <si>
    <t xml:space="preserve"> FIFO empty status after mask of ADC channel 13. High active.</t>
    <phoneticPr fontId="1" type="noConversion"/>
  </si>
  <si>
    <t>fifo_empty_isr_ch12</t>
    <phoneticPr fontId="1" type="noConversion"/>
  </si>
  <si>
    <t xml:space="preserve"> FIFO empty status after mask of ADC channel 12. High active.</t>
    <phoneticPr fontId="1" type="noConversion"/>
  </si>
  <si>
    <t>fifo_empty_isr_ch11</t>
    <phoneticPr fontId="1" type="noConversion"/>
  </si>
  <si>
    <t xml:space="preserve"> FIFO empty status after mask of ADC channel 11. High active.</t>
    <phoneticPr fontId="1" type="noConversion"/>
  </si>
  <si>
    <t>fifo_empty_isr_ch10</t>
    <phoneticPr fontId="1" type="noConversion"/>
  </si>
  <si>
    <t xml:space="preserve"> FIFO empty status after mask of ADC channel 10. High active.</t>
    <phoneticPr fontId="1" type="noConversion"/>
  </si>
  <si>
    <t>fifo_empty_isr_ch9</t>
    <phoneticPr fontId="1" type="noConversion"/>
  </si>
  <si>
    <t xml:space="preserve"> FIFO empty status after mask of ADC channel 9. High active.</t>
    <phoneticPr fontId="1" type="noConversion"/>
  </si>
  <si>
    <t>fifo_empty_isr_ch8</t>
    <phoneticPr fontId="1" type="noConversion"/>
  </si>
  <si>
    <t xml:space="preserve"> FIFO empty status after mask of ADC channel 8. High active.</t>
    <phoneticPr fontId="1" type="noConversion"/>
  </si>
  <si>
    <t>adc_complete_isr</t>
    <phoneticPr fontId="1" type="noConversion"/>
  </si>
  <si>
    <t>N-round ADC conversion complete status after mask</t>
    <phoneticPr fontId="1" type="noConversion"/>
  </si>
  <si>
    <t>088</t>
    <phoneticPr fontId="1" type="noConversion"/>
  </si>
  <si>
    <t>ADC_ISR1</t>
    <phoneticPr fontId="1" type="noConversion"/>
  </si>
  <si>
    <t>fifo_thd_isr_ch15</t>
    <phoneticPr fontId="1" type="noConversion"/>
  </si>
  <si>
    <t xml:space="preserve"> FIFO threshold reach status after mask of ADC channnel 15. High active</t>
    <phoneticPr fontId="1" type="noConversion"/>
  </si>
  <si>
    <t>fifo_thd_isr_ch14</t>
    <phoneticPr fontId="1" type="noConversion"/>
  </si>
  <si>
    <t xml:space="preserve"> FIFO threshold reach status after mask of ADC channnel 14. High active</t>
    <phoneticPr fontId="1" type="noConversion"/>
  </si>
  <si>
    <t>fifo_thd_isr_ch13</t>
    <phoneticPr fontId="1" type="noConversion"/>
  </si>
  <si>
    <t xml:space="preserve"> FIFO threshold reach status after mask of ADC channnel 13. High active</t>
    <phoneticPr fontId="1" type="noConversion"/>
  </si>
  <si>
    <t>fifo_thd_isr_ch12</t>
    <phoneticPr fontId="1" type="noConversion"/>
  </si>
  <si>
    <t xml:space="preserve"> FIFO threshold reach status after mask of ADC channnel 12. High active</t>
    <phoneticPr fontId="1" type="noConversion"/>
  </si>
  <si>
    <t>fifo_thd_isr_ch11</t>
    <phoneticPr fontId="1" type="noConversion"/>
  </si>
  <si>
    <t xml:space="preserve"> FIFO threshold reach status after mask of ADC channnel 11. High active</t>
    <phoneticPr fontId="1" type="noConversion"/>
  </si>
  <si>
    <t>fifo_thd_isr_ch10</t>
    <phoneticPr fontId="1" type="noConversion"/>
  </si>
  <si>
    <t xml:space="preserve"> FIFO threshold reach status after mask of ADC channnel 10. High active</t>
    <phoneticPr fontId="1" type="noConversion"/>
  </si>
  <si>
    <t>fifo_thd_isr_ch9</t>
    <phoneticPr fontId="1" type="noConversion"/>
  </si>
  <si>
    <t xml:space="preserve"> FIFO threshold reach status after mask of ADC channnel 9. High active</t>
    <phoneticPr fontId="1" type="noConversion"/>
  </si>
  <si>
    <t>fifo_thd_isr_ch8</t>
    <phoneticPr fontId="1" type="noConversion"/>
  </si>
  <si>
    <t xml:space="preserve"> FIFO threshold reach status after mask of ADC channnel 8. High active</t>
    <phoneticPr fontId="1" type="noConversion"/>
  </si>
  <si>
    <t>fifo_full_isr_ch15</t>
    <phoneticPr fontId="1" type="noConversion"/>
  </si>
  <si>
    <t xml:space="preserve"> FIFO full status after mask of ADC channel 15. High active.</t>
    <phoneticPr fontId="1" type="noConversion"/>
  </si>
  <si>
    <t>fifo_full_isr_ch14</t>
    <phoneticPr fontId="1" type="noConversion"/>
  </si>
  <si>
    <t xml:space="preserve"> FIFO full status after mask of ADC channel 14. High active.</t>
    <phoneticPr fontId="1" type="noConversion"/>
  </si>
  <si>
    <t>fifo_full_isr_ch13</t>
    <phoneticPr fontId="1" type="noConversion"/>
  </si>
  <si>
    <t xml:space="preserve"> FIFO full status after mask of ADC channel 13. High active.</t>
    <phoneticPr fontId="1" type="noConversion"/>
  </si>
  <si>
    <t>fifo_full_isr_ch12</t>
    <phoneticPr fontId="1" type="noConversion"/>
  </si>
  <si>
    <t xml:space="preserve"> FIFO full status after mask of ADC channel 12. High active.</t>
    <phoneticPr fontId="1" type="noConversion"/>
  </si>
  <si>
    <t>fifo_full_isr_ch11</t>
    <phoneticPr fontId="1" type="noConversion"/>
  </si>
  <si>
    <t xml:space="preserve"> FIFO full status after mask of ADC channel 11. High active.</t>
    <phoneticPr fontId="1" type="noConversion"/>
  </si>
  <si>
    <t>fifo_full_isr_ch10</t>
    <phoneticPr fontId="1" type="noConversion"/>
  </si>
  <si>
    <t xml:space="preserve"> FIFO full status after mask of ADC channel 10. High active.</t>
    <phoneticPr fontId="1" type="noConversion"/>
  </si>
  <si>
    <t>fifo_full_isr_ch9</t>
    <phoneticPr fontId="1" type="noConversion"/>
  </si>
  <si>
    <t xml:space="preserve"> FIFO full status after mask of ADC channel 9. High active.</t>
    <phoneticPr fontId="1" type="noConversion"/>
  </si>
  <si>
    <t>fifo_full_isr_ch8</t>
    <phoneticPr fontId="1" type="noConversion"/>
  </si>
  <si>
    <t xml:space="preserve"> FIFO full status after mask of ADC channel 8. High active.</t>
    <phoneticPr fontId="1" type="noConversion"/>
  </si>
  <si>
    <t xml:space="preserve"> FIFO full status after mask of ADC channel 0. High active.</t>
    <phoneticPr fontId="1" type="noConversion"/>
  </si>
  <si>
    <t>08C</t>
    <phoneticPr fontId="1" type="noConversion"/>
  </si>
  <si>
    <t>ADC_ISR2</t>
    <phoneticPr fontId="1" type="noConversion"/>
  </si>
  <si>
    <t>fifo_underflow_isr_ch15</t>
    <phoneticPr fontId="1" type="noConversion"/>
  </si>
  <si>
    <t xml:space="preserve"> FIFO underflow status after mask of ADC channnel 15. High active</t>
    <phoneticPr fontId="1" type="noConversion"/>
  </si>
  <si>
    <t>fifo_underflow_isr_ch14</t>
    <phoneticPr fontId="1" type="noConversion"/>
  </si>
  <si>
    <t xml:space="preserve"> FIFO underflow status after mask of ADC channnel 14. High active</t>
    <phoneticPr fontId="1" type="noConversion"/>
  </si>
  <si>
    <t>fifo_underflow_isr_ch13</t>
    <phoneticPr fontId="1" type="noConversion"/>
  </si>
  <si>
    <t xml:space="preserve"> FIFO underflow status after mask of ADC channnel 13. High active</t>
    <phoneticPr fontId="1" type="noConversion"/>
  </si>
  <si>
    <t>fifo_underflow_isr_ch12</t>
    <phoneticPr fontId="1" type="noConversion"/>
  </si>
  <si>
    <t xml:space="preserve"> FIFO underflow status after mask of ADC channnel 12. High active</t>
    <phoneticPr fontId="1" type="noConversion"/>
  </si>
  <si>
    <t>fifo_underflow_isr_ch11</t>
    <phoneticPr fontId="1" type="noConversion"/>
  </si>
  <si>
    <t xml:space="preserve"> FIFO underflow status after mask of ADC channnel 11. High active</t>
    <phoneticPr fontId="1" type="noConversion"/>
  </si>
  <si>
    <t>fifo_underflow_isr_ch10</t>
    <phoneticPr fontId="1" type="noConversion"/>
  </si>
  <si>
    <t xml:space="preserve"> FIFO underflow status after mask of ADC channnel 10. High active</t>
    <phoneticPr fontId="1" type="noConversion"/>
  </si>
  <si>
    <t>fifo_underflow_isr_ch9</t>
    <phoneticPr fontId="1" type="noConversion"/>
  </si>
  <si>
    <t xml:space="preserve"> FIFO underflow status after mask of ADC channnel 9. High active</t>
    <phoneticPr fontId="1" type="noConversion"/>
  </si>
  <si>
    <t>fifo_underflow_isr_ch8</t>
    <phoneticPr fontId="1" type="noConversion"/>
  </si>
  <si>
    <t xml:space="preserve"> FIFO underflow status after mask of ADC channnel 8. High active</t>
    <phoneticPr fontId="1" type="noConversion"/>
  </si>
  <si>
    <t>fifo_underflow_isr_ch7</t>
    <phoneticPr fontId="1" type="noConversion"/>
  </si>
  <si>
    <t xml:space="preserve"> FIFO underflow status after mask of ADC channnel 7. High active</t>
    <phoneticPr fontId="1" type="noConversion"/>
  </si>
  <si>
    <t>fifo_underflow_isr_ch6</t>
    <phoneticPr fontId="1" type="noConversion"/>
  </si>
  <si>
    <t xml:space="preserve"> FIFO underflow status after mask of ADC channnel 6. High active</t>
    <phoneticPr fontId="1" type="noConversion"/>
  </si>
  <si>
    <t>fifo_underflow_isr_ch5</t>
    <phoneticPr fontId="1" type="noConversion"/>
  </si>
  <si>
    <t xml:space="preserve"> FIFO underflow status after mask of ADC channnel 5. High active</t>
    <phoneticPr fontId="1" type="noConversion"/>
  </si>
  <si>
    <t>fifo_underflow_isr_ch4</t>
    <phoneticPr fontId="1" type="noConversion"/>
  </si>
  <si>
    <t xml:space="preserve"> FIFO underflow status after mask of ADC channnel 4. High active</t>
    <phoneticPr fontId="1" type="noConversion"/>
  </si>
  <si>
    <t>fifo_underflow_isr_ch3</t>
    <phoneticPr fontId="1" type="noConversion"/>
  </si>
  <si>
    <t xml:space="preserve"> FIFO underflow status after mask of ADC channnel 3. High active</t>
    <phoneticPr fontId="1" type="noConversion"/>
  </si>
  <si>
    <t>fifo_underflow_isr_ch2</t>
    <phoneticPr fontId="1" type="noConversion"/>
  </si>
  <si>
    <t xml:space="preserve"> FIFO underflow status after mask of ADC channnel 2. High active</t>
    <phoneticPr fontId="1" type="noConversion"/>
  </si>
  <si>
    <t>fifo_underflow_isr_ch1</t>
    <phoneticPr fontId="1" type="noConversion"/>
  </si>
  <si>
    <t xml:space="preserve"> FIFO underflow status after mask of ADC channnel 1. High active</t>
    <phoneticPr fontId="1" type="noConversion"/>
  </si>
  <si>
    <t>fifo_underflow_isr_ch0</t>
    <phoneticPr fontId="1" type="noConversion"/>
  </si>
  <si>
    <t xml:space="preserve"> FIFO underflow status after mask of ADC channnel 0. High active</t>
    <phoneticPr fontId="1" type="noConversion"/>
  </si>
  <si>
    <t>fifo_overflow_isr_ch15</t>
    <phoneticPr fontId="1" type="noConversion"/>
  </si>
  <si>
    <t xml:space="preserve"> FIFO overflow status after mask of ADC channel 15. High active.</t>
    <phoneticPr fontId="1" type="noConversion"/>
  </si>
  <si>
    <t>fifo_overflow_isr_ch14</t>
    <phoneticPr fontId="1" type="noConversion"/>
  </si>
  <si>
    <t xml:space="preserve"> FIFO overflow status after mask of ADC channel 14. High active.</t>
    <phoneticPr fontId="1" type="noConversion"/>
  </si>
  <si>
    <t>fifo_overflow_isr_ch13</t>
    <phoneticPr fontId="1" type="noConversion"/>
  </si>
  <si>
    <t xml:space="preserve"> FIFO overflow status after mask of ADC channel 13. High active.</t>
    <phoneticPr fontId="1" type="noConversion"/>
  </si>
  <si>
    <t>fifo_overflow_isr_ch12</t>
    <phoneticPr fontId="1" type="noConversion"/>
  </si>
  <si>
    <t xml:space="preserve"> FIFO overflow status after mask of ADC channel 12. High active.</t>
    <phoneticPr fontId="1" type="noConversion"/>
  </si>
  <si>
    <t>fifo_overflow_isr_ch11</t>
    <phoneticPr fontId="1" type="noConversion"/>
  </si>
  <si>
    <t xml:space="preserve"> FIFO overflow status after mask of ADC channel 11. High active.</t>
    <phoneticPr fontId="1" type="noConversion"/>
  </si>
  <si>
    <t>fifo_overflow_isr_ch10</t>
    <phoneticPr fontId="1" type="noConversion"/>
  </si>
  <si>
    <t xml:space="preserve"> FIFO overflow status after mask of ADC channel 10. High active.</t>
    <phoneticPr fontId="1" type="noConversion"/>
  </si>
  <si>
    <t>fifo_overflow_isr_ch9</t>
    <phoneticPr fontId="1" type="noConversion"/>
  </si>
  <si>
    <t xml:space="preserve"> FIFO overflow status after mask of ADC channel 9. High active.</t>
    <phoneticPr fontId="1" type="noConversion"/>
  </si>
  <si>
    <t>fifo_overflow_isr_ch8</t>
    <phoneticPr fontId="1" type="noConversion"/>
  </si>
  <si>
    <t xml:space="preserve"> FIFO overflow status after mask of ADC channel 8. High active.</t>
    <phoneticPr fontId="1" type="noConversion"/>
  </si>
  <si>
    <t>fifo_overflow_isr_ch7</t>
    <phoneticPr fontId="1" type="noConversion"/>
  </si>
  <si>
    <t xml:space="preserve"> FIFO overflow status after mask of ADC channel 7. High active.</t>
    <phoneticPr fontId="1" type="noConversion"/>
  </si>
  <si>
    <t>fifo_overflow_isr_ch6</t>
    <phoneticPr fontId="1" type="noConversion"/>
  </si>
  <si>
    <t xml:space="preserve"> FIFO overflow status after mask of ADC channel 6. High active.</t>
    <phoneticPr fontId="1" type="noConversion"/>
  </si>
  <si>
    <t>fifo_overflow_isr_ch5</t>
    <phoneticPr fontId="1" type="noConversion"/>
  </si>
  <si>
    <t xml:space="preserve"> FIFO overflow status after mask of ADC channel 5. High active.</t>
    <phoneticPr fontId="1" type="noConversion"/>
  </si>
  <si>
    <t>fifo_overflow_isr_ch4</t>
    <phoneticPr fontId="1" type="noConversion"/>
  </si>
  <si>
    <t xml:space="preserve"> FIFO overflow status after mask of ADC channel 4. High active.</t>
    <phoneticPr fontId="1" type="noConversion"/>
  </si>
  <si>
    <t>fifo_overflow_isr_ch3</t>
    <phoneticPr fontId="1" type="noConversion"/>
  </si>
  <si>
    <t xml:space="preserve"> FIFO overflow status after mask of ADC channel 3. High active.</t>
    <phoneticPr fontId="1" type="noConversion"/>
  </si>
  <si>
    <t>fifo_overflow_isr_ch2</t>
    <phoneticPr fontId="1" type="noConversion"/>
  </si>
  <si>
    <t xml:space="preserve"> FIFO overflow status after mask of ADC channel 2. High active.</t>
    <phoneticPr fontId="1" type="noConversion"/>
  </si>
  <si>
    <t>fifo_overflow_isr_ch1</t>
    <phoneticPr fontId="1" type="noConversion"/>
  </si>
  <si>
    <t xml:space="preserve"> FIFO overflow status after mask of ADC channel 1. High active.</t>
    <phoneticPr fontId="1" type="noConversion"/>
  </si>
  <si>
    <t>fifo_overflow_isr_ch0</t>
    <phoneticPr fontId="1" type="noConversion"/>
  </si>
  <si>
    <t xml:space="preserve"> FIFO overflow status after mask of ADC channel 0. High active.</t>
    <phoneticPr fontId="1" type="noConversion"/>
  </si>
  <si>
    <t>090</t>
    <phoneticPr fontId="1" type="noConversion"/>
  </si>
  <si>
    <t>ADC_FIFO_THD0</t>
    <phoneticPr fontId="1" type="noConversion"/>
  </si>
  <si>
    <t>FIFO threshold for generating IRQ of ADC channel 0</t>
    <phoneticPr fontId="1" type="noConversion"/>
  </si>
  <si>
    <t>094</t>
    <phoneticPr fontId="1" type="noConversion"/>
  </si>
  <si>
    <t>ADC_FIFO_THD1</t>
    <phoneticPr fontId="1" type="noConversion"/>
  </si>
  <si>
    <t>fifo_thd_ch15</t>
    <phoneticPr fontId="1" type="noConversion"/>
  </si>
  <si>
    <t>FIFO threshold for generating IRQ of ADC channel 15</t>
    <phoneticPr fontId="1" type="noConversion"/>
  </si>
  <si>
    <t>fifo_thd_ch14</t>
    <phoneticPr fontId="1" type="noConversion"/>
  </si>
  <si>
    <t>FIFO threshold for generating IRQ of ADC channel 14</t>
    <phoneticPr fontId="1" type="noConversion"/>
  </si>
  <si>
    <t>fifo_thd_ch13</t>
    <phoneticPr fontId="1" type="noConversion"/>
  </si>
  <si>
    <t>FIFO threshold for generating IRQ of ADC channel 13</t>
    <phoneticPr fontId="1" type="noConversion"/>
  </si>
  <si>
    <t>fifo_thd_ch12</t>
    <phoneticPr fontId="1" type="noConversion"/>
  </si>
  <si>
    <t>FIFO threshold for generating IRQ of ADC channel 12</t>
    <phoneticPr fontId="1" type="noConversion"/>
  </si>
  <si>
    <t>fifo_thd_ch11</t>
    <phoneticPr fontId="1" type="noConversion"/>
  </si>
  <si>
    <t>FIFO threshold for generating IRQ of ADC channel 11</t>
    <phoneticPr fontId="1" type="noConversion"/>
  </si>
  <si>
    <t>fifo_thd_ch10</t>
    <phoneticPr fontId="1" type="noConversion"/>
  </si>
  <si>
    <t>FIFO threshold for generating IRQ of ADC channel 10</t>
    <phoneticPr fontId="1" type="noConversion"/>
  </si>
  <si>
    <t>fifo_thd_ch9</t>
    <phoneticPr fontId="1" type="noConversion"/>
  </si>
  <si>
    <t>FIFO threshold for generating IRQ of ADC channel 9</t>
    <phoneticPr fontId="1" type="noConversion"/>
  </si>
  <si>
    <t>fifo_thd_ch8</t>
    <phoneticPr fontId="1" type="noConversion"/>
  </si>
  <si>
    <t>FIFO threshold for generating IRQ of ADC channel 8</t>
    <phoneticPr fontId="1" type="noConversion"/>
  </si>
  <si>
    <t>0A0</t>
  </si>
  <si>
    <t>ADC_FIFO_DATA_CNT0</t>
    <phoneticPr fontId="1" type="noConversion"/>
  </si>
  <si>
    <t>rdata_cnt_ch3</t>
    <phoneticPr fontId="1" type="noConversion"/>
  </si>
  <si>
    <t>number of ADC data in fifo of ADC channel 3
It represents the number on read side when data_cnt_sel is 0
It represents the number on write side when data_cnt_sel is 1</t>
    <phoneticPr fontId="1" type="noConversion"/>
  </si>
  <si>
    <t>rdata_cnt_ch2</t>
    <phoneticPr fontId="1" type="noConversion"/>
  </si>
  <si>
    <t>number of ADC data in fifo of ADC channel 2
It represents the number on read side when data_cnt_sel is 0
It represents the number on write side when data_cnt_sel is 1</t>
    <phoneticPr fontId="1" type="noConversion"/>
  </si>
  <si>
    <t>rdata_cnt_ch1</t>
    <phoneticPr fontId="1" type="noConversion"/>
  </si>
  <si>
    <t>number of ADC data in fifo of ADC channel 1
It represents the number on read side when data_cnt_sel is 0
It represents the number on write side when data_cnt_sel is 1</t>
    <phoneticPr fontId="1" type="noConversion"/>
  </si>
  <si>
    <t>rdata_cnt_ch0</t>
    <phoneticPr fontId="1" type="noConversion"/>
  </si>
  <si>
    <t>number of ADC data in fifo of ADC channel 0
It represents the number on read side when data_cnt_sel is 0
It represents the number on write side when data_cnt_sel is 1</t>
    <phoneticPr fontId="1" type="noConversion"/>
  </si>
  <si>
    <t>0A4</t>
  </si>
  <si>
    <t>ADC_FIFO_DATA_CNT1</t>
    <phoneticPr fontId="1" type="noConversion"/>
  </si>
  <si>
    <t>rdata_cnt_ch7</t>
    <phoneticPr fontId="1" type="noConversion"/>
  </si>
  <si>
    <t>number of ADC data in fifo of ADC channel 7
It represents the number on read side when data_cnt_sel is 0
It represents the number on write side when data_cnt_sel is 1</t>
    <phoneticPr fontId="1" type="noConversion"/>
  </si>
  <si>
    <t>rdata_cnt_ch6</t>
    <phoneticPr fontId="1" type="noConversion"/>
  </si>
  <si>
    <t>number of ADC data in fifo of ADC channel 6
It represents the number on read side when data_cnt_sel is 0
It represents the number on write side when data_cnt_sel is 1</t>
    <phoneticPr fontId="1" type="noConversion"/>
  </si>
  <si>
    <t>rdata_cnt_ch5</t>
    <phoneticPr fontId="1" type="noConversion"/>
  </si>
  <si>
    <t>number of ADC data in fifo of ADC channel 5
It represents the number on read side when data_cnt_sel is 0
It represents the number on write side when data_cnt_sel is 1</t>
    <phoneticPr fontId="1" type="noConversion"/>
  </si>
  <si>
    <t>rdata_cnt_ch4</t>
    <phoneticPr fontId="1" type="noConversion"/>
  </si>
  <si>
    <t>number of ADC data in fifo of ADC channel 4
It represents the number on read side when data_cnt_sel is 0
It represents the number on write side when data_cnt_sel is 1</t>
    <phoneticPr fontId="1" type="noConversion"/>
  </si>
  <si>
    <t>0A8</t>
  </si>
  <si>
    <t>ADC_FIFO_DATA_CNT2</t>
    <phoneticPr fontId="1" type="noConversion"/>
  </si>
  <si>
    <t>rdata_cnt_ch11</t>
    <phoneticPr fontId="1" type="noConversion"/>
  </si>
  <si>
    <t>number of ADC data in fifo of ADC channel 11
It represents the number on read side when data_cnt_sel is 0
It represents the number on write side when data_cnt_sel is 1</t>
    <phoneticPr fontId="1" type="noConversion"/>
  </si>
  <si>
    <t>rdata_cnt_ch10</t>
    <phoneticPr fontId="1" type="noConversion"/>
  </si>
  <si>
    <t>number of ADC data in fifo of ADC channel 10
It represents the number on read side when data_cnt_sel is 0
It represents the number on write side when data_cnt_sel is 1</t>
    <phoneticPr fontId="1" type="noConversion"/>
  </si>
  <si>
    <t>rdata_cnt_ch9</t>
    <phoneticPr fontId="1" type="noConversion"/>
  </si>
  <si>
    <t>number of ADC data in fifo of ADC channel 9
It represents the number on read side when data_cnt_sel is 0
It represents the number on write side when data_cnt_sel is 1</t>
    <phoneticPr fontId="1" type="noConversion"/>
  </si>
  <si>
    <t>rdata_cnt_ch8</t>
    <phoneticPr fontId="1" type="noConversion"/>
  </si>
  <si>
    <t>number of ADC data in fifo of ADC channel 8
It represents the number on read side when data_cnt_sel is 0
It represents the number on write side when data_cnt_sel is 1</t>
    <phoneticPr fontId="1" type="noConversion"/>
  </si>
  <si>
    <t>0AC</t>
  </si>
  <si>
    <t>ADC_FIFO_DATA_CNT3</t>
    <phoneticPr fontId="1" type="noConversion"/>
  </si>
  <si>
    <t>rdata_cnt_ch15</t>
    <phoneticPr fontId="1" type="noConversion"/>
  </si>
  <si>
    <t>number of ADC data in fifo of ADC channel 15
It represents the number on read side when data_cnt_sel is 0
It represents the number on write side when data_cnt_sel is 1</t>
    <phoneticPr fontId="1" type="noConversion"/>
  </si>
  <si>
    <t>rdata_cnt_ch14</t>
    <phoneticPr fontId="1" type="noConversion"/>
  </si>
  <si>
    <t>number of ADC data in fifo of ADC channel 14
It represents the number on read side when data_cnt_sel is 0
It represents the number on write side when data_cnt_sel is 1</t>
    <phoneticPr fontId="1" type="noConversion"/>
  </si>
  <si>
    <t>rdata_cnt_ch13</t>
    <phoneticPr fontId="1" type="noConversion"/>
  </si>
  <si>
    <t>number of ADC data in fifo of ADC channel 13
It represents the number on read side when data_cnt_sel is 0
It represents the number on write side when data_cnt_sel is 1</t>
    <phoneticPr fontId="1" type="noConversion"/>
  </si>
  <si>
    <t>rdata_cnt_ch12</t>
    <phoneticPr fontId="1" type="noConversion"/>
  </si>
  <si>
    <t>number of ADC data in fifo of ADC channel 12
It represents the number on read side when data_cnt_sel is 0
It represents the number on write side when data_cnt_sel is 1</t>
    <phoneticPr fontId="1" type="noConversion"/>
  </si>
  <si>
    <t>0B0</t>
  </si>
  <si>
    <t>9</t>
    <phoneticPr fontId="1" type="noConversion"/>
  </si>
  <si>
    <t>0B4</t>
  </si>
  <si>
    <t>9</t>
    <phoneticPr fontId="1" type="noConversion"/>
  </si>
  <si>
    <t>0B8</t>
  </si>
  <si>
    <t>9</t>
    <phoneticPr fontId="1" type="noConversion"/>
  </si>
  <si>
    <t>0C0</t>
  </si>
  <si>
    <t>not used</t>
    <phoneticPr fontId="1" type="noConversion"/>
  </si>
  <si>
    <t>0C4</t>
  </si>
  <si>
    <t>9</t>
    <phoneticPr fontId="1" type="noConversion"/>
  </si>
  <si>
    <t>0C8</t>
  </si>
  <si>
    <t>9</t>
    <phoneticPr fontId="1" type="noConversion"/>
  </si>
  <si>
    <t>0CC</t>
  </si>
  <si>
    <t>0D0</t>
  </si>
  <si>
    <t>not used</t>
    <phoneticPr fontId="1" type="noConversion"/>
  </si>
  <si>
    <t>9</t>
    <phoneticPr fontId="1" type="noConversion"/>
  </si>
  <si>
    <t>0D4</t>
  </si>
  <si>
    <t>ADC_RDR8</t>
    <phoneticPr fontId="1" type="noConversion"/>
  </si>
  <si>
    <t>read_data_ch8</t>
    <phoneticPr fontId="1" type="noConversion"/>
  </si>
  <si>
    <t>FIFO read data register of ADC channel 8</t>
    <phoneticPr fontId="1" type="noConversion"/>
  </si>
  <si>
    <t>0D8</t>
  </si>
  <si>
    <t>ADC_RDR9</t>
    <phoneticPr fontId="1" type="noConversion"/>
  </si>
  <si>
    <t>read_data_ch9</t>
    <phoneticPr fontId="1" type="noConversion"/>
  </si>
  <si>
    <t>FIFO read data register of ADC channel 9</t>
    <phoneticPr fontId="1" type="noConversion"/>
  </si>
  <si>
    <t>0DC</t>
    <phoneticPr fontId="1" type="noConversion"/>
  </si>
  <si>
    <t>ADC_RDR10</t>
    <phoneticPr fontId="1" type="noConversion"/>
  </si>
  <si>
    <t>FIFO read data 0 register of ADC channel 10</t>
    <phoneticPr fontId="1" type="noConversion"/>
  </si>
  <si>
    <t>0E0</t>
    <phoneticPr fontId="1" type="noConversion"/>
  </si>
  <si>
    <t>ADC_RDR11</t>
    <phoneticPr fontId="1" type="noConversion"/>
  </si>
  <si>
    <t>FIFO read data 0 register of ADC channel 11</t>
    <phoneticPr fontId="1" type="noConversion"/>
  </si>
  <si>
    <t>0E4</t>
    <phoneticPr fontId="1" type="noConversion"/>
  </si>
  <si>
    <t>ADC_RDR12</t>
    <phoneticPr fontId="1" type="noConversion"/>
  </si>
  <si>
    <t>FIFO read data 0 register of ADC channel 12</t>
    <phoneticPr fontId="1" type="noConversion"/>
  </si>
  <si>
    <t>0E8</t>
    <phoneticPr fontId="1" type="noConversion"/>
  </si>
  <si>
    <t>ADC_RDR13</t>
    <phoneticPr fontId="1" type="noConversion"/>
  </si>
  <si>
    <t>FIFO read data 0 register of ADC channel 13</t>
    <phoneticPr fontId="1" type="noConversion"/>
  </si>
  <si>
    <t>0EC</t>
    <phoneticPr fontId="1" type="noConversion"/>
  </si>
  <si>
    <t>ADC_RDR14</t>
    <phoneticPr fontId="1" type="noConversion"/>
  </si>
  <si>
    <t>FIFO read data 0 register of ADC channel 14</t>
    <phoneticPr fontId="1" type="noConversion"/>
  </si>
  <si>
    <t>0F0</t>
    <phoneticPr fontId="1" type="noConversion"/>
  </si>
  <si>
    <t>ADC_RDR15</t>
    <phoneticPr fontId="1" type="noConversion"/>
  </si>
  <si>
    <t>not used</t>
    <phoneticPr fontId="1" type="noConversion"/>
  </si>
  <si>
    <t>FIFO read data 0 register of ADC channel 15</t>
    <phoneticPr fontId="1" type="noConversion"/>
  </si>
  <si>
    <t>DMA_RDR</t>
    <phoneticPr fontId="1" type="noConversion"/>
  </si>
  <si>
    <t>rdata_dma</t>
    <phoneticPr fontId="1" type="noConversion"/>
  </si>
  <si>
    <t>Read data Register of DMA 
{16'b0, channel_number[3:0]/4'b0, 2'b0, adc_data[9:0]} for ADC chanel 0~9
{6'b0, adc_data1[9:0], channel_number[3:0]/4'b0, 2'b0, adc_data0[9:0]} for ADC chanel 10~15</t>
    <phoneticPr fontId="1" type="noConversion"/>
  </si>
  <si>
    <t>adc_en</t>
    <phoneticPr fontId="1" type="noConversion"/>
  </si>
  <si>
    <t>cvd_acq</t>
    <phoneticPr fontId="1" type="noConversion"/>
  </si>
  <si>
    <t>cbutton_ctl_cbank</t>
    <phoneticPr fontId="1" type="noConversion"/>
  </si>
  <si>
    <t>read_data_ch10</t>
  </si>
  <si>
    <t>read_data_ch11</t>
  </si>
  <si>
    <t>read_data_ch12</t>
  </si>
  <si>
    <t>read_data_ch13</t>
  </si>
  <si>
    <t>read_data_ch14</t>
  </si>
  <si>
    <t>read_data_ch15</t>
  </si>
  <si>
    <t>cbutton_test_en</t>
    <phoneticPr fontId="1" type="noConversion"/>
  </si>
  <si>
    <t>2</t>
    <phoneticPr fontId="1" type="noConversion"/>
  </si>
  <si>
    <t>3</t>
    <phoneticPr fontId="13" type="noConversion"/>
  </si>
  <si>
    <t>4</t>
    <phoneticPr fontId="13" type="noConversion"/>
  </si>
  <si>
    <t>6</t>
    <phoneticPr fontId="13" type="noConversion"/>
  </si>
  <si>
    <t>10</t>
    <phoneticPr fontId="1" type="noConversion"/>
  </si>
  <si>
    <t>1'b0</t>
    <phoneticPr fontId="13" type="noConversion"/>
  </si>
  <si>
    <t>RW</t>
    <phoneticPr fontId="13" type="noConversion"/>
  </si>
  <si>
    <t>1'b0</t>
    <phoneticPr fontId="13" type="noConversion"/>
  </si>
  <si>
    <t>RO</t>
    <phoneticPr fontId="13" type="noConversion"/>
  </si>
  <si>
    <t>hdsel</t>
    <phoneticPr fontId="13" type="noConversion"/>
  </si>
  <si>
    <t>half_duplex_mode: 1:enable; 0:disable</t>
    <phoneticPr fontId="13" type="noConversion"/>
  </si>
  <si>
    <t>ng</t>
    <phoneticPr fontId="1" type="noConversion"/>
  </si>
  <si>
    <t>alcmin</t>
    <phoneticPr fontId="1" type="noConversion"/>
  </si>
  <si>
    <t>ADC_CTRL1</t>
  </si>
  <si>
    <t>ADC_CTRL0</t>
  </si>
  <si>
    <t>hard_trig</t>
    <phoneticPr fontId="1" type="noConversion"/>
  </si>
  <si>
    <t>Clear hard trigger</t>
    <phoneticPr fontId="1" type="noConversion"/>
  </si>
  <si>
    <t>CMN_SYSCFG</t>
    <phoneticPr fontId="1" type="noConversion"/>
  </si>
  <si>
    <t>CMN_BUSCFG</t>
    <phoneticPr fontId="1" type="noConversion"/>
  </si>
  <si>
    <t>004</t>
    <phoneticPr fontId="1" type="noConversion"/>
  </si>
  <si>
    <t>Initial cnt0 value(for rco32k stable) when the chip power up.Can be set 10 before wakeup.</t>
    <phoneticPr fontId="1" type="noConversion"/>
  </si>
  <si>
    <t>aon_reset</t>
    <phoneticPr fontId="1" type="noConversion"/>
  </si>
  <si>
    <t>en_ldo_core_frc</t>
    <phoneticPr fontId="13" type="noConversion"/>
  </si>
  <si>
    <t>en_bg_fine_frcdata</t>
    <phoneticPr fontId="13" type="noConversion"/>
  </si>
  <si>
    <t>dft_mode</t>
    <phoneticPr fontId="1" type="noConversion"/>
  </si>
  <si>
    <t>gpadc_soc_force</t>
    <phoneticPr fontId="1" type="noConversion"/>
  </si>
  <si>
    <t>gpadc_soc</t>
    <phoneticPr fontId="1" type="noConversion"/>
  </si>
  <si>
    <t>cvd prechgb force value</t>
    <phoneticPr fontId="1" type="noConversion"/>
  </si>
  <si>
    <t>gpadc_soc force value</t>
    <phoneticPr fontId="1" type="noConversion"/>
  </si>
  <si>
    <t>11</t>
    <phoneticPr fontId="13" type="noConversion"/>
  </si>
  <si>
    <t>VIN BUF ENABLE config for VIN</t>
    <phoneticPr fontId="1" type="noConversion"/>
  </si>
  <si>
    <t>17</t>
    <phoneticPr fontId="13" type="noConversion"/>
  </si>
  <si>
    <t>mcu_ap</t>
    <phoneticPr fontId="18" type="noConversion"/>
  </si>
  <si>
    <t xml:space="preserve">luna_irq                  </t>
    <phoneticPr fontId="18" type="noConversion"/>
  </si>
  <si>
    <t xml:space="preserve">gpt_irq                  </t>
    <phoneticPr fontId="18" type="noConversion"/>
  </si>
  <si>
    <t>gpio0_irq</t>
    <phoneticPr fontId="18" type="noConversion"/>
  </si>
  <si>
    <t xml:space="preserve">gpadc_irq  </t>
    <phoneticPr fontId="18" type="noConversion"/>
  </si>
  <si>
    <t>dmac_ap_irq</t>
    <phoneticPr fontId="18" type="noConversion"/>
  </si>
  <si>
    <t xml:space="preserve">flashc_irq               </t>
    <phoneticPr fontId="18" type="noConversion"/>
  </si>
  <si>
    <r>
      <rPr>
        <sz val="9"/>
        <color theme="1"/>
        <rFont val="宋体"/>
        <family val="3"/>
        <charset val="134"/>
      </rPr>
      <t>软件中断号</t>
    </r>
    <phoneticPr fontId="18" type="noConversion"/>
  </si>
  <si>
    <t xml:space="preserve">aon_ks_irq              </t>
    <phoneticPr fontId="18" type="noConversion"/>
  </si>
  <si>
    <r>
      <t>IRQ</t>
    </r>
    <r>
      <rPr>
        <sz val="11"/>
        <color theme="1"/>
        <rFont val="宋体"/>
        <family val="3"/>
        <charset val="134"/>
      </rPr>
      <t>源</t>
    </r>
    <phoneticPr fontId="18" type="noConversion"/>
  </si>
  <si>
    <t xml:space="preserve">Select ADC input channels. One bit for each of the 8 channels, and supports more than one channel to be selected. 
0: de-select; 1, select
Note:
16'b0000000000000000: no select
16'b0000000000000001: VCC/5
16'b0000000000000010: VDD_IO/3
16'b0000000000000100: Keysense/3
16'b0000000000001000: Temperature sensor
16'b0000000000010000: VIN&lt;0&gt;/3 or VIN&lt;0&gt;
16'b0000000000100000: VIN&lt;1&gt;/3 or VIN&lt;1&gt;
16'b0000000001000000: VIN&lt;2&gt;/3 or VIN&lt;2&gt;
16'b0000000010000000: VIN&lt;3&gt;/3 or VIN&lt;3&gt;
16'b0000000100000000: CVD&lt;0&gt;/3
16'b0000001000000000: CVD&lt;1&gt;/3
16'b0000010000000000: CVD&lt;2&gt;/3 
16'b0000100000000000: CVD&lt;3&gt;/3 
16'b0001000000000000: CVD&lt;4&gt;/3 
16'b0010000000000000: CVD&lt;5&gt;/3 
16'b0100000000000000: CVD&lt;6&gt;/3 
16'b1000000000000000: CVD&lt;7&gt;/3 </t>
    <phoneticPr fontId="1" type="noConversion"/>
  </si>
  <si>
    <t>adc_trig_num</t>
    <phoneticPr fontId="13" type="noConversion"/>
  </si>
  <si>
    <t>ADC periodical sampling 
0: infinite trigger mode,ADC will infinitely trigger the selected channel.
1~255: multi-trigger.  After n-round ADC sampling done, stops the ADC</t>
    <phoneticPr fontId="1" type="noConversion"/>
  </si>
  <si>
    <t>Set waiting time after setting adc_en=1 for ADC to be setup. After waiting, adc_ready flag in adc_sr will be set HIGH.
0: no wait time 
1~255: N * ADC conversion period (conversion time)</t>
    <phoneticPr fontId="1" type="noConversion"/>
  </si>
  <si>
    <t>Clear adc_en</t>
    <phoneticPr fontId="1" type="noConversion"/>
  </si>
  <si>
    <t>vio_ok_rise_irq</t>
    <phoneticPr fontId="18" type="noConversion"/>
  </si>
  <si>
    <t>vio_ok_fall_irq</t>
    <phoneticPr fontId="18" type="noConversion"/>
  </si>
  <si>
    <t xml:space="preserve"> </t>
    <phoneticPr fontId="18" type="noConversion"/>
  </si>
  <si>
    <t>At rising edge to load config. Before load, N:M=1:1</t>
    <phoneticPr fontId="1" type="noConversion"/>
  </si>
  <si>
    <t>sel_sys_clk</t>
    <phoneticPr fontId="13" type="noConversion"/>
  </si>
  <si>
    <t>Denominator M of N/M divider of AP HCLK M=div_ap_hclk_m</t>
    <phoneticPr fontId="1" type="noConversion"/>
  </si>
  <si>
    <t>div_ap_hclk_m</t>
    <phoneticPr fontId="1" type="noConversion"/>
  </si>
  <si>
    <t>At rising edge to load config. Before load N:M=1:1</t>
    <phoneticPr fontId="1" type="noConversion"/>
  </si>
  <si>
    <t>dualtimers0_irq</t>
    <phoneticPr fontId="18" type="noConversion"/>
  </si>
  <si>
    <t>048</t>
    <phoneticPr fontId="1" type="noConversion"/>
  </si>
  <si>
    <t>Write 1 to clear timer_wakeup_irsr, ane clear the timer_wakeup_isr at the same time.</t>
    <phoneticPr fontId="13" type="noConversion"/>
  </si>
  <si>
    <t>timer_wakeup_isr = (~timer_wakeup_imr)  &amp; timer_wakeup_irsr</t>
    <phoneticPr fontId="13" type="noConversion"/>
  </si>
  <si>
    <t>WAKEUP_IRSR</t>
    <phoneticPr fontId="1" type="noConversion"/>
  </si>
  <si>
    <t>050</t>
    <phoneticPr fontId="1" type="noConversion"/>
  </si>
  <si>
    <t>cmn_cfg_rsvd</t>
    <phoneticPr fontId="13" type="noConversion"/>
  </si>
  <si>
    <t>CMN_RSVD</t>
    <phoneticPr fontId="1" type="noConversion"/>
  </si>
  <si>
    <t>RO</t>
    <phoneticPr fontId="1" type="noConversion"/>
  </si>
  <si>
    <t>Reserved</t>
    <phoneticPr fontId="1" type="noConversion"/>
  </si>
  <si>
    <t>RW</t>
    <phoneticPr fontId="1" type="noConversion"/>
  </si>
  <si>
    <t>reset vector of MCU core</t>
    <phoneticPr fontId="13" type="noConversion"/>
  </si>
  <si>
    <t>reset_vector</t>
    <phoneticPr fontId="13" type="noConversion"/>
  </si>
  <si>
    <t>stop_on_reset</t>
    <phoneticPr fontId="13" type="noConversion"/>
  </si>
  <si>
    <t>1: would disable sleep request</t>
    <phoneticPr fontId="13" type="noConversion"/>
  </si>
  <si>
    <t>override_dm_sleep</t>
    <phoneticPr fontId="13" type="noConversion"/>
  </si>
  <si>
    <t>1: to disable external debugger</t>
    <phoneticPr fontId="13" type="noConversion"/>
  </si>
  <si>
    <t>dbg_stop</t>
    <phoneticPr fontId="13" type="noConversion"/>
  </si>
  <si>
    <t>1: to disable external debugger at boot</t>
    <phoneticPr fontId="13" type="noConversion"/>
  </si>
  <si>
    <t>dbg_stop_at_boot</t>
    <phoneticPr fontId="13" type="noConversion"/>
  </si>
  <si>
    <t>jtag dual wire (cjtag) bypass mode</t>
    <phoneticPr fontId="13" type="noConversion"/>
  </si>
  <si>
    <t>jtag_dwbypass</t>
    <phoneticPr fontId="13" type="noConversion"/>
  </si>
  <si>
    <t>enable CJTAG TMS's PUPD controlled by TMS input.</t>
    <phoneticPr fontId="13" type="noConversion"/>
  </si>
  <si>
    <t>jtag_bk_enable</t>
    <phoneticPr fontId="13" type="noConversion"/>
  </si>
  <si>
    <t>read-only register,  to read MCU's dbg_stoptime value.</t>
    <phoneticPr fontId="13" type="noConversion"/>
  </si>
  <si>
    <t>dbg_stoptime</t>
    <phoneticPr fontId="1" type="noConversion"/>
  </si>
  <si>
    <t>RO</t>
    <phoneticPr fontId="13" type="noConversion"/>
  </si>
  <si>
    <t>DMA_HS_SEL</t>
    <phoneticPr fontId="1" type="noConversion"/>
  </si>
  <si>
    <t>030</t>
    <phoneticPr fontId="1" type="noConversion"/>
  </si>
  <si>
    <t>Write 0xCAFE000A to generate a SW reset to MCU Core &amp; AP subsystem
The reset is a high active pulse, it is clear automatically.(keys=32'hCAFE000A)</t>
    <phoneticPr fontId="1" type="noConversion"/>
  </si>
  <si>
    <t>ap_reset</t>
    <phoneticPr fontId="13" type="noConversion"/>
  </si>
  <si>
    <t>02C</t>
    <phoneticPr fontId="1" type="noConversion"/>
  </si>
  <si>
    <t>Denominator M of 1/M divider. M=div_mtime_toggle_clk_m</t>
    <phoneticPr fontId="1" type="noConversion"/>
  </si>
  <si>
    <t>div_mtime_toggle_a_m</t>
    <phoneticPr fontId="1" type="noConversion"/>
  </si>
  <si>
    <t>div_mtime_toggle_a_ld</t>
    <phoneticPr fontId="1" type="noConversion"/>
  </si>
  <si>
    <t>W1P</t>
    <phoneticPr fontId="1" type="noConversion"/>
  </si>
  <si>
    <t>Enable mtime_toggle_a for MCU</t>
    <phoneticPr fontId="13" type="noConversion"/>
  </si>
  <si>
    <t>ena_mtime_toggle_a</t>
    <phoneticPr fontId="1" type="noConversion"/>
  </si>
  <si>
    <t>PERI_CLK_CFG4</t>
    <phoneticPr fontId="1" type="noConversion"/>
  </si>
  <si>
    <t>020</t>
    <phoneticPr fontId="1" type="noConversion"/>
  </si>
  <si>
    <t>At rising edge to load config. Before load, N:M=1:1</t>
    <phoneticPr fontId="1" type="noConversion"/>
  </si>
  <si>
    <t>sel_flashc_clk</t>
    <phoneticPr fontId="13" type="noConversion"/>
  </si>
  <si>
    <t>Denominator M of 1/M divider. M=div_flashc_clk_m</t>
    <phoneticPr fontId="1" type="noConversion"/>
  </si>
  <si>
    <t>div_flashc_clk_m</t>
    <phoneticPr fontId="1" type="noConversion"/>
  </si>
  <si>
    <t>div_flashc_clk_ld</t>
    <phoneticPr fontId="13" type="noConversion"/>
  </si>
  <si>
    <t>Denominator M of 1/M divider. M=div_gpadc_clk_m</t>
    <phoneticPr fontId="1" type="noConversion"/>
  </si>
  <si>
    <t>div_gpadc_clk_m</t>
    <phoneticPr fontId="1" type="noConversion"/>
  </si>
  <si>
    <t>div_gpadc_clk_ld</t>
    <phoneticPr fontId="1" type="noConversion"/>
  </si>
  <si>
    <t>014</t>
    <phoneticPr fontId="1" type="noConversion"/>
  </si>
  <si>
    <t>At rising edge to load config. Before load, N:M=1:2</t>
    <phoneticPr fontId="1" type="noConversion"/>
  </si>
  <si>
    <t>W1P</t>
    <phoneticPr fontId="1" type="noConversion"/>
  </si>
  <si>
    <t>RW</t>
    <phoneticPr fontId="1" type="noConversion"/>
  </si>
  <si>
    <t>Denominator M of N/M divider. M=div_uart0_clk_m</t>
    <phoneticPr fontId="1" type="noConversion"/>
  </si>
  <si>
    <t>div_uart0_clk_m</t>
    <phoneticPr fontId="1" type="noConversion"/>
  </si>
  <si>
    <t>PERI_CLK_CFG0</t>
    <phoneticPr fontId="1" type="noConversion"/>
  </si>
  <si>
    <t>00C</t>
    <phoneticPr fontId="1" type="noConversion"/>
  </si>
  <si>
    <t>0: the clock source is gated
1: enable clock gpio0_pclk</t>
    <phoneticPr fontId="13" type="noConversion"/>
  </si>
  <si>
    <t>ena_gpio0_clk</t>
    <phoneticPr fontId="1" type="noConversion"/>
  </si>
  <si>
    <t>0: the clock source is gated
1: enable clock gpadc_clk / gpadc_pclk</t>
    <phoneticPr fontId="13" type="noConversion"/>
  </si>
  <si>
    <t>ena_gpadc_clk</t>
    <phoneticPr fontId="1" type="noConversion"/>
  </si>
  <si>
    <t>0: the clock source is gated
1: enable clock flashc_clk / flash_hclk / flash_pclk</t>
    <phoneticPr fontId="13" type="noConversion"/>
  </si>
  <si>
    <t>ena_flashc_clk</t>
    <phoneticPr fontId="1" type="noConversion"/>
  </si>
  <si>
    <t>0: the clock source is gated
1: enable clock i2s_mclk</t>
    <phoneticPr fontId="13" type="noConversion"/>
  </si>
  <si>
    <t>ena_i2s_clk</t>
    <phoneticPr fontId="13" type="noConversion"/>
  </si>
  <si>
    <t>0: the clock source is gated
1: enable clock codec_pclk</t>
    <phoneticPr fontId="13" type="noConversion"/>
  </si>
  <si>
    <t>ena_codec_clk</t>
    <phoneticPr fontId="13" type="noConversion"/>
  </si>
  <si>
    <t>0: the clock source is gated
1: enable clock apc_pclk</t>
    <phoneticPr fontId="13" type="noConversion"/>
  </si>
  <si>
    <t>ena_apc_clk</t>
    <phoneticPr fontId="13" type="noConversion"/>
  </si>
  <si>
    <t>CLK_EN_CTRL0</t>
    <phoneticPr fontId="1" type="noConversion"/>
  </si>
  <si>
    <t>008</t>
    <phoneticPr fontId="1" type="noConversion"/>
  </si>
  <si>
    <t>Write 1 to generate a SW reset to GPADC digital part</t>
    <phoneticPr fontId="1" type="noConversion"/>
  </si>
  <si>
    <t>gpadc_reset</t>
    <phoneticPr fontId="1" type="noConversion"/>
  </si>
  <si>
    <t>Write 1 to generate a SW reset to Flash controller</t>
    <phoneticPr fontId="13" type="noConversion"/>
  </si>
  <si>
    <t>flashc_reset</t>
    <phoneticPr fontId="1" type="noConversion"/>
  </si>
  <si>
    <t>Write 1 to generate a SW reset to I2S</t>
    <phoneticPr fontId="13" type="noConversion"/>
  </si>
  <si>
    <t>i2s_reset</t>
    <phoneticPr fontId="13" type="noConversion"/>
  </si>
  <si>
    <t>Write 1 to generate a SW reset to codec regfile part</t>
    <phoneticPr fontId="13" type="noConversion"/>
  </si>
  <si>
    <t>codec_reg_reset</t>
    <phoneticPr fontId="13" type="noConversion"/>
  </si>
  <si>
    <t>Write 1 to generate a SW reset to codec core part</t>
    <phoneticPr fontId="1" type="noConversion"/>
  </si>
  <si>
    <t>codec_async_reset</t>
    <phoneticPr fontId="13" type="noConversion"/>
  </si>
  <si>
    <t>Write 1 to generate a SW reset to APC regfile part</t>
    <phoneticPr fontId="1" type="noConversion"/>
  </si>
  <si>
    <t>apc_reg_reset</t>
    <phoneticPr fontId="13" type="noConversion"/>
  </si>
  <si>
    <t>Write 1 to generate a SW reset to APC core part</t>
    <phoneticPr fontId="1" type="noConversion"/>
  </si>
  <si>
    <t>apc_core_reset</t>
    <phoneticPr fontId="13" type="noConversion"/>
  </si>
  <si>
    <t>Write 1 to generate a SW reset to MCU core</t>
    <phoneticPr fontId="1" type="noConversion"/>
  </si>
  <si>
    <t>mcu_core_reset</t>
    <phoneticPr fontId="1" type="noConversion"/>
  </si>
  <si>
    <t>Reserved</t>
    <phoneticPr fontId="13" type="noConversion"/>
  </si>
  <si>
    <t>RO</t>
    <phoneticPr fontId="13" type="noConversion"/>
  </si>
  <si>
    <t>enable sysrstreq to gen ap_hresetn</t>
    <phoneticPr fontId="1" type="noConversion"/>
  </si>
  <si>
    <t>sysrstreq2ap_rst_en</t>
    <phoneticPr fontId="13" type="noConversion"/>
  </si>
  <si>
    <t>RST_CTRL0</t>
    <phoneticPr fontId="1" type="noConversion"/>
  </si>
  <si>
    <t>004</t>
    <phoneticPr fontId="1" type="noConversion"/>
  </si>
  <si>
    <t>enable debug clock output, active high</t>
    <phoneticPr fontId="1" type="noConversion"/>
  </si>
  <si>
    <t>dbg_clk_en</t>
    <phoneticPr fontId="1" type="noConversion"/>
  </si>
  <si>
    <t>dbg_clk_sel</t>
    <phoneticPr fontId="1" type="noConversion"/>
  </si>
  <si>
    <t>dbg_clk output divider select
0:no div
1:div by 2 (2^1)
2:div by 4 (2^2)
3:div by 8 (2^3)
…...
7:div by 128 (2^7)</t>
    <phoneticPr fontId="1" type="noConversion"/>
  </si>
  <si>
    <t>dbg_clk_div_sel</t>
    <phoneticPr fontId="1" type="noConversion"/>
  </si>
  <si>
    <t>dbg_out_en</t>
    <phoneticPr fontId="1" type="noConversion"/>
  </si>
  <si>
    <t>dbg_out_sel</t>
    <phoneticPr fontId="1" type="noConversion"/>
  </si>
  <si>
    <t>dbg_out high-low exchange 
0: no exchange
1:output left-shift 1/4 word
2:output left-shift 1/2 word
3:output left-shift 3/4 word</t>
    <phoneticPr fontId="1" type="noConversion"/>
  </si>
  <si>
    <t>dbg_out_exchange</t>
    <phoneticPr fontId="1" type="noConversion"/>
  </si>
  <si>
    <t>RO</t>
    <phoneticPr fontId="1" type="noConversion"/>
  </si>
  <si>
    <t>TEST_CTRL</t>
    <phoneticPr fontId="1" type="noConversion"/>
  </si>
  <si>
    <t>000</t>
    <phoneticPr fontId="1" type="noConversion"/>
  </si>
  <si>
    <t>RO</t>
    <phoneticPr fontId="1" type="noConversion"/>
  </si>
  <si>
    <t>Numerator N of N/M divider of AP HCLK</t>
    <phoneticPr fontId="1" type="noConversion"/>
  </si>
  <si>
    <t>div_ap_hclk_n</t>
    <phoneticPr fontId="1" type="noConversion"/>
  </si>
  <si>
    <t>div_ap_hclk_ld</t>
    <phoneticPr fontId="1" type="noConversion"/>
  </si>
  <si>
    <t>Denominator M of N/M divider of AP PCLK. M=div_ap_peri_hclk_m</t>
    <phoneticPr fontId="1" type="noConversion"/>
  </si>
  <si>
    <t>Numerator N of N/M divider of AP PCLK</t>
    <phoneticPr fontId="13" type="noConversion"/>
  </si>
  <si>
    <t>W1P</t>
    <phoneticPr fontId="1" type="noConversion"/>
  </si>
  <si>
    <t>Denominator M of N/M divider of aon PCLK. M=div_aon_cfg_pclk_m</t>
    <phoneticPr fontId="1" type="noConversion"/>
  </si>
  <si>
    <t>div_aon_cfg_pclk_m</t>
    <phoneticPr fontId="1" type="noConversion"/>
  </si>
  <si>
    <t>Numerator N of N/M divider of aon PCLK</t>
    <phoneticPr fontId="1" type="noConversion"/>
  </si>
  <si>
    <t>div_aon_cfg_pclk_n</t>
    <phoneticPr fontId="1" type="noConversion"/>
  </si>
  <si>
    <t>At rising edge to load config. Before load, N:M=1:4</t>
    <phoneticPr fontId="1" type="noConversion"/>
  </si>
  <si>
    <t>div_aon_cfg_pclk_ld</t>
    <phoneticPr fontId="1" type="noConversion"/>
  </si>
  <si>
    <t>W1P</t>
    <phoneticPr fontId="1" type="noConversion"/>
  </si>
  <si>
    <t>RO</t>
    <phoneticPr fontId="1" type="noConversion"/>
  </si>
  <si>
    <t>BUSCFG</t>
    <phoneticPr fontId="13" type="noConversion"/>
  </si>
  <si>
    <t>000</t>
    <phoneticPr fontId="1" type="noConversion"/>
  </si>
  <si>
    <t>Write 1: resync
high active pulse used to resync the clk_delay to delay line, need to be issued by software after new value of clk_delay has been updated</t>
    <phoneticPr fontId="1" type="noConversion"/>
  </si>
  <si>
    <t>dly_resync</t>
  </si>
  <si>
    <t>RO</t>
    <phoneticPr fontId="1" type="noConversion"/>
  </si>
  <si>
    <t>RESYNC</t>
    <phoneticPr fontId="1" type="noConversion"/>
  </si>
  <si>
    <t>018</t>
    <phoneticPr fontId="1" type="noConversion"/>
  </si>
  <si>
    <t>0: reset dly
1: ignore
Step1:write 0 to reset dly
Step2:check if dly is lock_done
Step3:set clk_delay
Step4:dly resync</t>
    <phoneticPr fontId="1" type="noConversion"/>
  </si>
  <si>
    <t>dly_rst_n</t>
  </si>
  <si>
    <t>unused</t>
  </si>
  <si>
    <t>RSTN</t>
    <phoneticPr fontId="1" type="noConversion"/>
  </si>
  <si>
    <t>014</t>
    <phoneticPr fontId="1" type="noConversion"/>
  </si>
  <si>
    <t>High active signal to mean that dly has locked</t>
  </si>
  <si>
    <t>lock_done</t>
  </si>
  <si>
    <t>LOCK_DONE</t>
  </si>
  <si>
    <t>010</t>
    <phoneticPr fontId="1" type="noConversion"/>
  </si>
  <si>
    <t>Number of delay cells used to generate the delay for input clock</t>
    <phoneticPr fontId="1" type="noConversion"/>
  </si>
  <si>
    <t>decoder_out_rd</t>
  </si>
  <si>
    <t>OBS_REG1</t>
    <phoneticPr fontId="1" type="noConversion"/>
  </si>
  <si>
    <t>00C</t>
    <phoneticPr fontId="1" type="noConversion"/>
  </si>
  <si>
    <t xml:space="preserve"> dly has locked for calculating one or half cycle of input clock</t>
    <phoneticPr fontId="1" type="noConversion"/>
  </si>
  <si>
    <t>dly_lock</t>
    <phoneticPr fontId="1" type="noConversion"/>
  </si>
  <si>
    <t>All delay cells have been used but still fails to calculate the whole clock cycle</t>
    <phoneticPr fontId="1" type="noConversion"/>
  </si>
  <si>
    <t>force_lock_overflow</t>
  </si>
  <si>
    <t>The delay cells are only enough to lock half cycle.</t>
  </si>
  <si>
    <t>half_clock_mode</t>
  </si>
  <si>
    <t>dly_unlock_cnt</t>
  </si>
  <si>
    <t>dly lock value</t>
    <phoneticPr fontId="1" type="noConversion"/>
  </si>
  <si>
    <t>dly_lock_value</t>
  </si>
  <si>
    <t>dec value in the past 8 cycles(for debug only)</t>
    <phoneticPr fontId="1" type="noConversion"/>
  </si>
  <si>
    <t>lock_dec</t>
  </si>
  <si>
    <t>inc  value in the past 8 cycles(for debug only)</t>
    <phoneticPr fontId="1" type="noConversion"/>
  </si>
  <si>
    <t>lock_inc</t>
  </si>
  <si>
    <t>OBS_REG0</t>
    <phoneticPr fontId="1" type="noConversion"/>
  </si>
  <si>
    <t>008</t>
    <phoneticPr fontId="1" type="noConversion"/>
  </si>
  <si>
    <t>Delays of the  input clock</t>
    <phoneticPr fontId="1" type="noConversion"/>
  </si>
  <si>
    <t>clk_delay</t>
    <phoneticPr fontId="1" type="noConversion"/>
  </si>
  <si>
    <t>DELAY</t>
    <phoneticPr fontId="1" type="noConversion"/>
  </si>
  <si>
    <t>004</t>
    <phoneticPr fontId="1" type="noConversion"/>
  </si>
  <si>
    <t>Initial delay value for the  clk cycle time calculation</t>
    <phoneticPr fontId="1" type="noConversion"/>
  </si>
  <si>
    <t>dly_start_point</t>
    <phoneticPr fontId="1" type="noConversion"/>
  </si>
  <si>
    <t>Waiting cycles before asserting lock done</t>
  </si>
  <si>
    <t>dly_lock_num</t>
    <phoneticPr fontId="1" type="noConversion"/>
  </si>
  <si>
    <t>Phase detect selector to choose the number of delay cells to be inserted for the delay line in the edge detection circuit of phase detector.</t>
  </si>
  <si>
    <t>phase_detect_sel</t>
  </si>
  <si>
    <t>Controls the bypass mode of the master dly. If this bit is high, rdlvl_delay value would directly mean the number of delay cells used for the  input clock</t>
    <phoneticPr fontId="1" type="noConversion"/>
  </si>
  <si>
    <t>dly_bypass</t>
    <phoneticPr fontId="1" type="noConversion"/>
  </si>
  <si>
    <t>clock inversion enable. High active</t>
    <phoneticPr fontId="1" type="noConversion"/>
  </si>
  <si>
    <t>clk_inv_en</t>
    <phoneticPr fontId="1" type="noConversion"/>
  </si>
  <si>
    <t>RW</t>
    <phoneticPr fontId="1" type="noConversion"/>
  </si>
  <si>
    <t>CTRL</t>
    <phoneticPr fontId="1" type="noConversion"/>
  </si>
  <si>
    <t>000</t>
    <phoneticPr fontId="1" type="noConversion"/>
  </si>
  <si>
    <t>Appclk_pat</t>
    <phoneticPr fontId="1" type="noConversion"/>
  </si>
  <si>
    <t>RW</t>
    <phoneticPr fontId="1" type="noConversion"/>
  </si>
  <si>
    <t>USER_APPEND_CLOCK_PATTERN</t>
    <phoneticPr fontId="1" type="noConversion"/>
  </si>
  <si>
    <t>094</t>
    <phoneticPr fontId="1" type="noConversion"/>
  </si>
  <si>
    <t>Reg_dm_cnt</t>
    <phoneticPr fontId="1" type="noConversion"/>
  </si>
  <si>
    <t>Mem_dm_cnt</t>
    <phoneticPr fontId="1" type="noConversion"/>
  </si>
  <si>
    <t>USER_DUMMY_COUNT</t>
    <phoneticPr fontId="1" type="noConversion"/>
  </si>
  <si>
    <t>090</t>
    <phoneticPr fontId="1" type="noConversion"/>
  </si>
  <si>
    <t>Mem_trans</t>
    <phoneticPr fontId="1" type="noConversion"/>
  </si>
  <si>
    <t>USER_MEM_READ_TRANS</t>
    <phoneticPr fontId="1" type="noConversion"/>
  </si>
  <si>
    <t>08C</t>
    <phoneticPr fontId="1" type="noConversion"/>
  </si>
  <si>
    <t>Mem_op</t>
    <phoneticPr fontId="1" type="noConversion"/>
  </si>
  <si>
    <t>Mem_len</t>
    <phoneticPr fontId="1" type="noConversion"/>
  </si>
  <si>
    <t>USER_MEM_READ_OP</t>
    <phoneticPr fontId="1" type="noConversion"/>
  </si>
  <si>
    <t>088</t>
    <phoneticPr fontId="1" type="noConversion"/>
  </si>
  <si>
    <t>Token_value</t>
    <phoneticPr fontId="1" type="noConversion"/>
  </si>
  <si>
    <t>USER_TOKEN</t>
    <phoneticPr fontId="1" type="noConversion"/>
  </si>
  <si>
    <t>084</t>
    <phoneticPr fontId="1" type="noConversion"/>
  </si>
  <si>
    <t>Token_en</t>
    <phoneticPr fontId="1" type="noConversion"/>
  </si>
  <si>
    <t>Qpi_en</t>
    <phoneticPr fontId="1" type="noConversion"/>
  </si>
  <si>
    <t>inv_clk_sel</t>
    <phoneticPr fontId="1" type="noConversion"/>
  </si>
  <si>
    <t>Mem_dtr_en</t>
    <phoneticPr fontId="1" type="noConversion"/>
  </si>
  <si>
    <t>Reg_dm_en</t>
    <phoneticPr fontId="1" type="noConversion"/>
  </si>
  <si>
    <t>Mem_dm_en</t>
    <phoneticPr fontId="1" type="noConversion"/>
  </si>
  <si>
    <t>Appclk_en</t>
    <phoneticPr fontId="1" type="noConversion"/>
  </si>
  <si>
    <t>Crypto_en</t>
    <phoneticPr fontId="1" type="noConversion"/>
  </si>
  <si>
    <t>14'b0</t>
    <phoneticPr fontId="1" type="noConversion"/>
  </si>
  <si>
    <t>when you write the register USER_CONFIG, you must write this byte F5</t>
    <phoneticPr fontId="1" type="noConversion"/>
  </si>
  <si>
    <t>key_protection</t>
    <phoneticPr fontId="1" type="noConversion"/>
  </si>
  <si>
    <t>WO</t>
    <phoneticPr fontId="1" type="noConversion"/>
  </si>
  <si>
    <t>USER_CONFIG</t>
    <phoneticPr fontId="1" type="noConversion"/>
  </si>
  <si>
    <t>080</t>
    <phoneticPr fontId="1" type="noConversion"/>
  </si>
  <si>
    <t>0: mode0/mode2 slow mode, the frequency ratio of spi_clk and SCLK should be larger than 6
1: mode0/mode2 fast mode,  the freqency ration of spi_clk and SCLK should be larger than 2</t>
    <phoneticPr fontId="1" type="noConversion"/>
  </si>
  <si>
    <t>fast_md</t>
    <phoneticPr fontId="1" type="noConversion"/>
  </si>
  <si>
    <t>revminor</t>
    <phoneticPr fontId="13" type="noConversion"/>
  </si>
  <si>
    <t>revmajor</t>
    <phoneticPr fontId="13" type="noConversion"/>
  </si>
  <si>
    <t>enable debug data output, active high</t>
    <phoneticPr fontId="1" type="noConversion"/>
  </si>
  <si>
    <t>select dbg_out source
0: AON debug data out
1: GPADC debug data out
2: Audio debug data out
3: Keysense debug data out
4: IR debug data out
5: FLASH CTRL debug data out
6: Digtal Top Misc debug data out
7-31: Reserved</t>
    <phoneticPr fontId="1" type="noConversion"/>
  </si>
  <si>
    <t>0BC</t>
    <phoneticPr fontId="13" type="noConversion"/>
  </si>
  <si>
    <t>select dbg_clk source:
0: A2D_CORE_OSC24M_CLK_24M_DIG_CORE
1: A2D_CORE_XO24M_CLK_DIG_CORE
2: A2D_CORE_SYSPLL_CLK_OUT_AUD
3: rc_xtal_32k_clk output from AON domain
4: gpt_clk_s
5: gpt_clk_t0
6: i2c0_pclk
7: spi0_clk
8: uart0_sclk
9: uart1_sclk
10: ir_clk
11: ir_clk_tx
12: ir_debug_clk
13: flashc_clk
14: gpadc_clk
15: gpio0_pclk
16: apc_pclk
17: aud_debug_clk
18: ap_hclk
19: ap_peri_pclk
20: aon_cfg_pclk
21: mtime_toggle_a
22: mcu_hclk
23: dma_hclk
24: luna_hclk
25: i2s_mclk
26-31: Reserved</t>
    <phoneticPr fontId="1" type="noConversion"/>
  </si>
  <si>
    <t>All Access(N310 data access)</t>
    <phoneticPr fontId="13" type="noConversion"/>
  </si>
  <si>
    <t>M3</t>
    <phoneticPr fontId="1" type="noConversion"/>
  </si>
  <si>
    <t>0x3000_0000</t>
    <phoneticPr fontId="13" type="noConversion"/>
  </si>
  <si>
    <t>256MB</t>
    <phoneticPr fontId="13" type="noConversion"/>
  </si>
  <si>
    <t>SRAM region:Flash</t>
    <phoneticPr fontId="1" type="noConversion"/>
  </si>
  <si>
    <t>N310 instruction cache bus</t>
    <phoneticPr fontId="13" type="noConversion"/>
  </si>
  <si>
    <t>N310_S-M</t>
    <phoneticPr fontId="1" type="noConversion"/>
  </si>
  <si>
    <t>RW</t>
    <phoneticPr fontId="13" type="noConversion"/>
  </si>
  <si>
    <t>dly_en</t>
    <phoneticPr fontId="13" type="noConversion"/>
  </si>
  <si>
    <t>enable delayline</t>
    <phoneticPr fontId="13" type="noConversion"/>
  </si>
  <si>
    <t>resync_done</t>
    <phoneticPr fontId="13" type="noConversion"/>
  </si>
  <si>
    <t>flag indicating resync is done after writing 1 to dly_resync</t>
    <phoneticPr fontId="13" type="noConversion"/>
  </si>
  <si>
    <t>dly_updt_en</t>
    <phoneticPr fontId="1" type="noConversion"/>
  </si>
  <si>
    <t>enable delay value update by enabling spi clock and other related logics in DLL. 
1: enable 
0: disable</t>
    <phoneticPr fontId="13" type="noConversion"/>
  </si>
  <si>
    <t>Wenhua Fan</t>
    <phoneticPr fontId="13" type="noConversion"/>
  </si>
  <si>
    <t>0x200F_FFFF</t>
    <phoneticPr fontId="1" type="noConversion"/>
  </si>
  <si>
    <t>1MB</t>
    <phoneticPr fontId="1" type="noConversion"/>
  </si>
  <si>
    <t xml:space="preserve">AP RAM(1MB) </t>
    <phoneticPr fontId="1" type="noConversion"/>
  </si>
  <si>
    <t>0x2010_0000</t>
    <phoneticPr fontId="1" type="noConversion"/>
  </si>
  <si>
    <t>256MB-1MB</t>
    <phoneticPr fontId="1" type="noConversion"/>
  </si>
  <si>
    <t>0x4000_0000 - 0x5FFF_FFFF</t>
    <phoneticPr fontId="1" type="noConversion"/>
  </si>
  <si>
    <t>Peripheral</t>
    <phoneticPr fontId="1" type="noConversion"/>
  </si>
  <si>
    <t>0x4FFF_FFFF</t>
    <phoneticPr fontId="1" type="noConversion"/>
  </si>
  <si>
    <t>0xE000_0000 ~ 0xE00F_FFFF</t>
    <phoneticPr fontId="13" type="noConversion"/>
  </si>
  <si>
    <t>PPB</t>
    <phoneticPr fontId="13" type="noConversion"/>
  </si>
  <si>
    <t>0xE010_0000 ~0xFFFF_FFFF</t>
    <phoneticPr fontId="13" type="noConversion"/>
  </si>
  <si>
    <t>Vendor_SYS</t>
    <phoneticPr fontId="13" type="noConversion"/>
  </si>
  <si>
    <t>0x44FF_FFFF</t>
    <phoneticPr fontId="1" type="noConversion"/>
  </si>
  <si>
    <t>80MB</t>
    <phoneticPr fontId="1" type="noConversion"/>
  </si>
  <si>
    <t>0x4500_0000</t>
    <phoneticPr fontId="1" type="noConversion"/>
  </si>
  <si>
    <t>0x45FF_FFFF</t>
  </si>
  <si>
    <t>0x45FF_FFFF</t>
    <phoneticPr fontId="1" type="noConversion"/>
  </si>
  <si>
    <t>0x4600_0000</t>
  </si>
  <si>
    <t>0x4600_0000</t>
    <phoneticPr fontId="1" type="noConversion"/>
  </si>
  <si>
    <t>0x46FF_FFFF</t>
  </si>
  <si>
    <t>0x46FF_FFFF</t>
    <phoneticPr fontId="1" type="noConversion"/>
  </si>
  <si>
    <t>0x4700_0000</t>
    <phoneticPr fontId="1" type="noConversion"/>
  </si>
  <si>
    <t>256MB-112MB</t>
    <phoneticPr fontId="1" type="noConversion"/>
  </si>
  <si>
    <t>0x4500_0000-0x46FF_FFFF</t>
    <phoneticPr fontId="1" type="noConversion"/>
  </si>
  <si>
    <t>0x4500_0000</t>
    <phoneticPr fontId="1" type="noConversion"/>
  </si>
  <si>
    <t>0x450F_FFFF</t>
    <phoneticPr fontId="1" type="noConversion"/>
  </si>
  <si>
    <t>0x4510_0000</t>
  </si>
  <si>
    <t>0x451F_FFFF</t>
  </si>
  <si>
    <t>0x4520_0000</t>
  </si>
  <si>
    <t>0x452F_FFFF</t>
  </si>
  <si>
    <t>0x4530_0000</t>
  </si>
  <si>
    <t>0x453F_FFFF</t>
  </si>
  <si>
    <t>0x4540_0000</t>
  </si>
  <si>
    <t>0x454F_FFFF</t>
  </si>
  <si>
    <t>0x4550_0000</t>
  </si>
  <si>
    <t>0x455F_FFFF</t>
  </si>
  <si>
    <t>0x4560_0000</t>
  </si>
  <si>
    <t>0x456F_FFFF</t>
  </si>
  <si>
    <t>0x4570_0000</t>
  </si>
  <si>
    <t>0x457F_FFFF</t>
  </si>
  <si>
    <t>0x4580_0000</t>
  </si>
  <si>
    <t>0x458F_FFFF</t>
  </si>
  <si>
    <t>0x4590_0000</t>
  </si>
  <si>
    <t>0x459F_FFFF</t>
  </si>
  <si>
    <t>0x45A0_0000</t>
  </si>
  <si>
    <t>0x45AF_FFFF</t>
  </si>
  <si>
    <t>0x45B0_0000</t>
  </si>
  <si>
    <t>0x45BF_FFFF</t>
  </si>
  <si>
    <t>0x45C0_0000</t>
  </si>
  <si>
    <t>0x45CF_FFFF</t>
  </si>
  <si>
    <t>0x45D0_0000</t>
  </si>
  <si>
    <t>0x45DF_FFFF</t>
  </si>
  <si>
    <t>0x45E0_0000</t>
  </si>
  <si>
    <t>0x45EF_FFFF</t>
  </si>
  <si>
    <t>0x45F0_0000</t>
  </si>
  <si>
    <t>CORE_IOMUX</t>
    <phoneticPr fontId="1" type="noConversion"/>
  </si>
  <si>
    <t>UART0</t>
    <phoneticPr fontId="1" type="noConversion"/>
  </si>
  <si>
    <t>0x460F_FFFF</t>
  </si>
  <si>
    <t>0x4610_0000</t>
  </si>
  <si>
    <t>0x461F_FFFF</t>
  </si>
  <si>
    <t>0x4620_0000</t>
  </si>
  <si>
    <t>0x462F_FFFF</t>
  </si>
  <si>
    <t>0x4630_0000</t>
  </si>
  <si>
    <t>0x463F_FFFF</t>
  </si>
  <si>
    <t>0x4640_0000</t>
  </si>
  <si>
    <t>0x464F_FFFF</t>
  </si>
  <si>
    <t>0x4650_0000</t>
  </si>
  <si>
    <t>0x465F_FFFF</t>
  </si>
  <si>
    <t>0x4660_0000</t>
  </si>
  <si>
    <t>0x466F_FFFF</t>
  </si>
  <si>
    <t>0x4670_0000</t>
  </si>
  <si>
    <t>0x467F_FFFF</t>
  </si>
  <si>
    <t>0x4680_0000</t>
  </si>
  <si>
    <t>0x468F_FFFF</t>
  </si>
  <si>
    <t>0x4690_0000</t>
  </si>
  <si>
    <t>0x469F_FFFF</t>
  </si>
  <si>
    <t>0x46A0_0000</t>
  </si>
  <si>
    <t>0x46AF_FFFF</t>
  </si>
  <si>
    <t>0x46B0_0000</t>
  </si>
  <si>
    <t>0x46BF_FFFF</t>
  </si>
  <si>
    <t>0x46C0_0000</t>
  </si>
  <si>
    <t>0x46CF_FFFF</t>
  </si>
  <si>
    <t>0x46D0_0000</t>
  </si>
  <si>
    <t>0x46DF_FFFF</t>
  </si>
  <si>
    <t>0x46E0_0000</t>
  </si>
  <si>
    <t>0x46EF_FFFF</t>
  </si>
  <si>
    <t>0x46F0_0000</t>
  </si>
  <si>
    <t>RFIF</t>
    <phoneticPr fontId="1" type="noConversion"/>
  </si>
  <si>
    <t>BASEBAND</t>
    <phoneticPr fontId="1" type="noConversion"/>
  </si>
  <si>
    <t>AP_RAM</t>
    <phoneticPr fontId="1" type="noConversion"/>
  </si>
  <si>
    <t>AP Peripherals</t>
    <phoneticPr fontId="1" type="noConversion"/>
  </si>
  <si>
    <t>M1</t>
    <phoneticPr fontId="1" type="noConversion"/>
  </si>
  <si>
    <t>M2</t>
    <phoneticPr fontId="1" type="noConversion"/>
  </si>
  <si>
    <t>M3</t>
    <phoneticPr fontId="1" type="noConversion"/>
  </si>
  <si>
    <t>Co-Baseband</t>
    <phoneticPr fontId="1" type="noConversion"/>
  </si>
  <si>
    <t>M1</t>
    <phoneticPr fontId="1" type="noConversion"/>
  </si>
  <si>
    <t>M2</t>
    <phoneticPr fontId="1" type="noConversion"/>
  </si>
  <si>
    <t>FLASH_DL</t>
  </si>
  <si>
    <t>BASEBAND</t>
    <phoneticPr fontId="1" type="noConversion"/>
  </si>
  <si>
    <t>Select the system root clock source
0:XTAL 24M
1: SYSPLL clock</t>
    <phoneticPr fontId="1" type="noConversion"/>
  </si>
  <si>
    <t>BUS_CLK_CFG</t>
    <phoneticPr fontId="13" type="noConversion"/>
  </si>
  <si>
    <t>PERI_CLK_CFG1</t>
    <phoneticPr fontId="1" type="noConversion"/>
  </si>
  <si>
    <t>ena_rfif_clk</t>
    <phoneticPr fontId="13" type="noConversion"/>
  </si>
  <si>
    <t>0: the clock source is gated
1: enable clock rfif_pclk</t>
    <phoneticPr fontId="13" type="noConversion"/>
  </si>
  <si>
    <t>RW</t>
    <phoneticPr fontId="1" type="noConversion"/>
  </si>
  <si>
    <t>gpio0_reset</t>
    <phoneticPr fontId="42" type="noConversion"/>
  </si>
  <si>
    <t>Write 1 to generate a SW reset to GPIO0</t>
    <phoneticPr fontId="42" type="noConversion"/>
  </si>
  <si>
    <t>cfg_wifi_channel</t>
    <phoneticPr fontId="13" type="noConversion"/>
  </si>
  <si>
    <t>RW</t>
    <phoneticPr fontId="13" type="noConversion"/>
  </si>
  <si>
    <t>WIFI_CHANNEL_CFG</t>
    <phoneticPr fontId="13" type="noConversion"/>
  </si>
  <si>
    <t>cfg_txpower</t>
    <phoneticPr fontId="13" type="noConversion"/>
  </si>
  <si>
    <t>TX_POWER_CFG</t>
    <phoneticPr fontId="13" type="noConversion"/>
  </si>
  <si>
    <t>cfg_agc_lna_idx</t>
    <phoneticPr fontId="13" type="noConversion"/>
  </si>
  <si>
    <t>cfg_agc_bq_idx</t>
    <phoneticPr fontId="13" type="noConversion"/>
  </si>
  <si>
    <t>cfg_agc_buf_idx</t>
    <phoneticPr fontId="13" type="noConversion"/>
  </si>
  <si>
    <t>RX_GAIN_CFG</t>
    <phoneticPr fontId="13" type="noConversion"/>
  </si>
  <si>
    <t>irq enable
0 : invalid
1 : valid</t>
    <phoneticPr fontId="13" type="noConversion"/>
  </si>
  <si>
    <t>cfg_bd_irq_en</t>
    <phoneticPr fontId="13" type="noConversion"/>
  </si>
  <si>
    <t>BD_IRQ_EN</t>
    <phoneticPr fontId="13" type="noConversion"/>
  </si>
  <si>
    <t>rx overflow int mask
0 : invalid
1 : valid</t>
    <phoneticPr fontId="13" type="noConversion"/>
  </si>
  <si>
    <t>cfg_rx_overflow_mask</t>
    <phoneticPr fontId="13" type="noConversion"/>
  </si>
  <si>
    <t>rx overflow int clear
0 : invalid
1 : valid</t>
    <phoneticPr fontId="13" type="noConversion"/>
  </si>
  <si>
    <t>cfg_rx_overflow_clr</t>
    <phoneticPr fontId="13" type="noConversion"/>
  </si>
  <si>
    <t>rx overflow int report
0 : invalid
1 : valid</t>
    <phoneticPr fontId="13" type="noConversion"/>
  </si>
  <si>
    <t>rpt_rx_overflow</t>
    <phoneticPr fontId="13" type="noConversion"/>
  </si>
  <si>
    <t>RO</t>
    <phoneticPr fontId="13" type="noConversion"/>
  </si>
  <si>
    <t>rx done int mask
0 : invalid
1 : valid</t>
    <phoneticPr fontId="13" type="noConversion"/>
  </si>
  <si>
    <t>cfg_rx_done_int_mask</t>
    <phoneticPr fontId="13" type="noConversion"/>
  </si>
  <si>
    <t>rx done int clear
0 : invalid
1 : valid</t>
    <phoneticPr fontId="13" type="noConversion"/>
  </si>
  <si>
    <t>cfg_rx_done_clr</t>
    <phoneticPr fontId="13" type="noConversion"/>
  </si>
  <si>
    <t>rpt_rx_done</t>
    <phoneticPr fontId="13" type="noConversion"/>
  </si>
  <si>
    <t>rpt rx end address</t>
    <phoneticPr fontId="13" type="noConversion"/>
  </si>
  <si>
    <t>rpt_rx_end_addr</t>
    <phoneticPr fontId="13" type="noConversion"/>
  </si>
  <si>
    <t>rpt Rx end address</t>
    <phoneticPr fontId="13" type="noConversion"/>
  </si>
  <si>
    <t>RPT_RX_END_ADDR</t>
    <phoneticPr fontId="13" type="noConversion"/>
  </si>
  <si>
    <t>rx start
0 : invalid
1 : valid</t>
    <phoneticPr fontId="13" type="noConversion"/>
  </si>
  <si>
    <t>cfg_rx_start</t>
    <phoneticPr fontId="13" type="noConversion"/>
  </si>
  <si>
    <t>W1C</t>
    <phoneticPr fontId="13" type="noConversion"/>
  </si>
  <si>
    <t>Reserved</t>
    <phoneticPr fontId="13" type="noConversion"/>
  </si>
  <si>
    <t>rx end
0 : invalid
1 : valid</t>
    <phoneticPr fontId="13" type="noConversion"/>
  </si>
  <si>
    <t>cfg_rx_end</t>
    <phoneticPr fontId="13" type="noConversion"/>
  </si>
  <si>
    <t>cyclic sample mode
0 : invalid
1 : valid</t>
    <phoneticPr fontId="13" type="noConversion"/>
  </si>
  <si>
    <t>cfg_rx_cyc_en</t>
    <phoneticPr fontId="13" type="noConversion"/>
  </si>
  <si>
    <t>RX_CTRL</t>
    <phoneticPr fontId="13" type="noConversion"/>
  </si>
  <si>
    <t>RX end address</t>
    <phoneticPr fontId="13" type="noConversion"/>
  </si>
  <si>
    <t>cfg_rx_eaddr</t>
    <phoneticPr fontId="13" type="noConversion"/>
  </si>
  <si>
    <t>RX_END_ADDR</t>
    <phoneticPr fontId="13" type="noConversion"/>
  </si>
  <si>
    <t>RX start address</t>
    <phoneticPr fontId="13" type="noConversion"/>
  </si>
  <si>
    <t>cfg_rx_saddr</t>
    <phoneticPr fontId="13" type="noConversion"/>
  </si>
  <si>
    <t>RX_START_ADDR</t>
    <phoneticPr fontId="13" type="noConversion"/>
  </si>
  <si>
    <t>tx fifo waterline</t>
    <phoneticPr fontId="13" type="noConversion"/>
  </si>
  <si>
    <t>cfg_tx_fifo_out_th</t>
    <phoneticPr fontId="13" type="noConversion"/>
  </si>
  <si>
    <t>RW</t>
    <phoneticPr fontId="13" type="noConversion"/>
  </si>
  <si>
    <t>tx underflow int mask
0 : invalid
1 : valid</t>
    <phoneticPr fontId="13" type="noConversion"/>
  </si>
  <si>
    <t>cfg_tx_underflow_mask</t>
    <phoneticPr fontId="13" type="noConversion"/>
  </si>
  <si>
    <t>tx underflow int clear
0 : invalid
1 : valid</t>
    <phoneticPr fontId="13" type="noConversion"/>
  </si>
  <si>
    <t>cfg_tx_underflow_clr</t>
    <phoneticPr fontId="13" type="noConversion"/>
  </si>
  <si>
    <t>tx underflow int report
0 : invalid
1 : valid</t>
    <phoneticPr fontId="13" type="noConversion"/>
  </si>
  <si>
    <t>rpt_tx_underflow</t>
    <phoneticPr fontId="13" type="noConversion"/>
  </si>
  <si>
    <t>tx done int report
0 : invalid
1 : valid</t>
    <phoneticPr fontId="13" type="noConversion"/>
  </si>
  <si>
    <t>rpt_tx_done</t>
    <phoneticPr fontId="13" type="noConversion"/>
  </si>
  <si>
    <t>rpt tx end address</t>
    <phoneticPr fontId="13" type="noConversion"/>
  </si>
  <si>
    <t>rpt_tx_addr</t>
    <phoneticPr fontId="13" type="noConversion"/>
  </si>
  <si>
    <t>RPT_TX_END_ADDR</t>
    <phoneticPr fontId="13" type="noConversion"/>
  </si>
  <si>
    <t>01C</t>
    <phoneticPr fontId="13" type="noConversion"/>
  </si>
  <si>
    <t>tx start
0 : invalid
1 : valid</t>
    <phoneticPr fontId="13" type="noConversion"/>
  </si>
  <si>
    <t>cfg_tx_start</t>
    <phoneticPr fontId="13" type="noConversion"/>
  </si>
  <si>
    <t>tx end
0 : invalid
1 : valid</t>
    <phoneticPr fontId="13" type="noConversion"/>
  </si>
  <si>
    <t>cfg_tx_end</t>
    <phoneticPr fontId="13" type="noConversion"/>
  </si>
  <si>
    <t>cyclic tranmission mode
0 : invalid
1 : valid</t>
    <phoneticPr fontId="13" type="noConversion"/>
  </si>
  <si>
    <t>cfg_tx_cyc_en</t>
    <phoneticPr fontId="13" type="noConversion"/>
  </si>
  <si>
    <t>feed back mode enable
0 : invalid
1 : valid</t>
    <phoneticPr fontId="13" type="noConversion"/>
  </si>
  <si>
    <t>cfg_feedback_en</t>
    <phoneticPr fontId="13" type="noConversion"/>
  </si>
  <si>
    <t>TX_CTRL</t>
    <phoneticPr fontId="13" type="noConversion"/>
  </si>
  <si>
    <t>018</t>
    <phoneticPr fontId="13" type="noConversion"/>
  </si>
  <si>
    <t>TX end address</t>
    <phoneticPr fontId="13" type="noConversion"/>
  </si>
  <si>
    <t>cfg_tx_eaddr</t>
    <phoneticPr fontId="13" type="noConversion"/>
  </si>
  <si>
    <t>TX_END_ADDR</t>
    <phoneticPr fontId="13" type="noConversion"/>
  </si>
  <si>
    <t>014</t>
    <phoneticPr fontId="13" type="noConversion"/>
  </si>
  <si>
    <t>TX start address</t>
    <phoneticPr fontId="13" type="noConversion"/>
  </si>
  <si>
    <t>cfg_tx_saddr</t>
    <phoneticPr fontId="13" type="noConversion"/>
  </si>
  <si>
    <t>TX_START_ADDR</t>
    <phoneticPr fontId="13" type="noConversion"/>
  </si>
  <si>
    <t>010</t>
    <phoneticPr fontId="13" type="noConversion"/>
  </si>
  <si>
    <t>The divider number of adc clock.
0 : div1
1 : div2
2 : div3
…
6 : div7
7 : reserved</t>
    <phoneticPr fontId="13" type="noConversion"/>
  </si>
  <si>
    <t>cfg_adc_root_clk_div_m</t>
    <phoneticPr fontId="13" type="noConversion"/>
  </si>
  <si>
    <t>load adc clock divider number 
0 : invalid
1 : valid</t>
    <phoneticPr fontId="13" type="noConversion"/>
  </si>
  <si>
    <t>cfg_adc_root_clk_div_ld</t>
    <phoneticPr fontId="13" type="noConversion"/>
  </si>
  <si>
    <t>adc clock divider configuration</t>
    <phoneticPr fontId="13" type="noConversion"/>
  </si>
  <si>
    <t>ADC_ROOT_CLK_CTRL</t>
    <phoneticPr fontId="13" type="noConversion"/>
  </si>
  <si>
    <t>00C</t>
    <phoneticPr fontId="13" type="noConversion"/>
  </si>
  <si>
    <t>The divider number of dac clock.
0 : div1
1 : div2
2 : div3
…
6 : div7
7 : reserved</t>
    <phoneticPr fontId="13" type="noConversion"/>
  </si>
  <si>
    <t>cfg_dac_root_clk_div_m</t>
    <phoneticPr fontId="13" type="noConversion"/>
  </si>
  <si>
    <t>load dac clock divider number 
0 : invalid
1 : valid</t>
    <phoneticPr fontId="13" type="noConversion"/>
  </si>
  <si>
    <t>cfg_dac_root_clk_div_ld</t>
    <phoneticPr fontId="13" type="noConversion"/>
  </si>
  <si>
    <t>dac clock divider configuration</t>
    <phoneticPr fontId="13" type="noConversion"/>
  </si>
  <si>
    <t>DAC_ROOT_CLK_CTRL</t>
    <phoneticPr fontId="13" type="noConversion"/>
  </si>
  <si>
    <t>008</t>
    <phoneticPr fontId="13" type="noConversion"/>
  </si>
  <si>
    <t>The divider number of tx hbf filter input data clock.
0 : div1
1 : div2
2 : div3
…
6 : div7
7 : reserved</t>
    <phoneticPr fontId="13" type="noConversion"/>
  </si>
  <si>
    <t>cfg_tx_pre_hbf_root_clk_div_m</t>
    <phoneticPr fontId="13" type="noConversion"/>
  </si>
  <si>
    <t>load tx hbf filter input data clock divider number 
0 : invalid
1 : valid</t>
    <phoneticPr fontId="13" type="noConversion"/>
  </si>
  <si>
    <t>cfg_tx_pre_hbf_root_clk_div_ld</t>
    <phoneticPr fontId="13" type="noConversion"/>
  </si>
  <si>
    <t>tx hbf input clock divider configuration</t>
    <phoneticPr fontId="13" type="noConversion"/>
  </si>
  <si>
    <t>TX_PRE_HBF_ROOT_CLK_CTRL</t>
    <phoneticPr fontId="13" type="noConversion"/>
  </si>
  <si>
    <t>baseband reset
0 : invalid
1: valid</t>
    <phoneticPr fontId="13" type="noConversion"/>
  </si>
  <si>
    <t>cfg_bd_sys_swrst</t>
    <phoneticPr fontId="13" type="noConversion"/>
  </si>
  <si>
    <t>baseband system reset</t>
    <phoneticPr fontId="13" type="noConversion"/>
  </si>
  <si>
    <t>BD_SYS_RESET</t>
    <phoneticPr fontId="13" type="noConversion"/>
  </si>
  <si>
    <t>W1P</t>
    <phoneticPr fontId="1" type="noConversion"/>
  </si>
  <si>
    <t>00C</t>
    <phoneticPr fontId="1" type="noConversion"/>
  </si>
  <si>
    <t>APC_TX_CH0_CFG</t>
    <phoneticPr fontId="13" type="noConversion"/>
  </si>
  <si>
    <t>eq_bypass_reg</t>
  </si>
  <si>
    <t>1:bypass eq</t>
  </si>
  <si>
    <t>RO</t>
    <phoneticPr fontId="1" type="noConversion"/>
  </si>
  <si>
    <t>eq_clr_done</t>
  </si>
  <si>
    <t>EQ module clear done indicator, 1 for clear done</t>
  </si>
  <si>
    <t>eq_clr</t>
  </si>
  <si>
    <t>EQ module soft clear, write 1 to generate a clear pulse</t>
  </si>
  <si>
    <t>tx_ch0_dst_sel</t>
  </si>
  <si>
    <t>tx_ch0_dma_thd_sel</t>
  </si>
  <si>
    <t>DMA burst request theshold
0: 1 word
1: 4 words
2: 8 words
3: 16 words</t>
  </si>
  <si>
    <t>tx_ch0_stereo_mode</t>
  </si>
  <si>
    <t>0: mono mode
1: stereo mode</t>
  </si>
  <si>
    <t>RO</t>
    <phoneticPr fontId="1" type="noConversion"/>
  </si>
  <si>
    <t>tx_ch0_r_fifo_cnt</t>
  </si>
  <si>
    <t>W1P</t>
    <phoneticPr fontId="1" type="noConversion"/>
  </si>
  <si>
    <t>tx_ch0_r_fifo_flush</t>
  </si>
  <si>
    <t>tx_ch0_r_mode</t>
  </si>
  <si>
    <t>tx_ch0_r_en</t>
  </si>
  <si>
    <t>RW</t>
    <phoneticPr fontId="1" type="noConversion"/>
  </si>
  <si>
    <t>tx_ch0_rd_autofeed</t>
  </si>
  <si>
    <t>Auto feed 0 when reading TX channel
0: do not auto feed
1: auto feed 0</t>
    <phoneticPr fontId="1" type="noConversion"/>
  </si>
  <si>
    <t>eq_stage</t>
  </si>
  <si>
    <t>EQ stage setting, support up to 10 stages</t>
  </si>
  <si>
    <t>eq_ch_en</t>
  </si>
  <si>
    <t>equalization enable
[0] L channel EQ enable -&gt; 0: disable, 1: enable
[1] R channel EQ enable-&gt; 0: disable, 1: enable</t>
  </si>
  <si>
    <t>tx_ch0_l_fifo_cnt</t>
  </si>
  <si>
    <t>tx_ch0_l_fifo_flush</t>
  </si>
  <si>
    <t>tx_ch0_l_mode</t>
  </si>
  <si>
    <t>tx_ch0_l_en</t>
  </si>
  <si>
    <t>010</t>
    <phoneticPr fontId="1" type="noConversion"/>
  </si>
  <si>
    <t>APC_TX_CH1_CFG</t>
    <phoneticPr fontId="13" type="noConversion"/>
  </si>
  <si>
    <t>tx_ch1_dma_thd_sel</t>
    <phoneticPr fontId="13" type="noConversion"/>
  </si>
  <si>
    <t>tx_ch1_stereo_mode</t>
    <phoneticPr fontId="13" type="noConversion"/>
  </si>
  <si>
    <t>tx_ch1_r_fifo_cnt</t>
    <phoneticPr fontId="13" type="noConversion"/>
  </si>
  <si>
    <t>tx_ch1_r_fifo_flush</t>
    <phoneticPr fontId="13" type="noConversion"/>
  </si>
  <si>
    <t>tx_ch1_r_mode</t>
    <phoneticPr fontId="13" type="noConversion"/>
  </si>
  <si>
    <t>tx_ch1_r_en</t>
    <phoneticPr fontId="13" type="noConversion"/>
  </si>
  <si>
    <t>RW</t>
    <phoneticPr fontId="1" type="noConversion"/>
  </si>
  <si>
    <t>tx_ch1_rd_autofeed</t>
    <phoneticPr fontId="13" type="noConversion"/>
  </si>
  <si>
    <t>Auto feed 0 when reading TX channel
0: do not auto feed
1: auto feed 0</t>
    <phoneticPr fontId="1" type="noConversion"/>
  </si>
  <si>
    <t>tx_ch1_l_fifo_cnt</t>
    <phoneticPr fontId="13" type="noConversion"/>
  </si>
  <si>
    <t>tx_ch1_l_fifo_flush</t>
    <phoneticPr fontId="13" type="noConversion"/>
  </si>
  <si>
    <t>tx_ch1_l_mode</t>
    <phoneticPr fontId="13" type="noConversion"/>
  </si>
  <si>
    <t>tx_ch1_l_en</t>
    <phoneticPr fontId="13" type="noConversion"/>
  </si>
  <si>
    <t>014</t>
    <phoneticPr fontId="1" type="noConversion"/>
  </si>
  <si>
    <t>APC_RX_CH0_CFG</t>
    <phoneticPr fontId="13" type="noConversion"/>
  </si>
  <si>
    <t>rx_ch0_src_sel</t>
  </si>
  <si>
    <t>rx_ch0_dma_thd_sel</t>
  </si>
  <si>
    <t>rx_ch0_stereo_mode</t>
  </si>
  <si>
    <t>rx_ch0_r_fifo_cnt</t>
  </si>
  <si>
    <t>rx_ch0_r_fifo_flush</t>
  </si>
  <si>
    <t>rx_ch0_r_mode</t>
  </si>
  <si>
    <t>rx_ch0_r_en</t>
  </si>
  <si>
    <t>rx_ch0_l_fifo_cnt</t>
  </si>
  <si>
    <t>rx_ch0_l_fifo_flush</t>
  </si>
  <si>
    <t>rx_ch0_l_mode</t>
  </si>
  <si>
    <t>rx_ch0_l_en</t>
  </si>
  <si>
    <t>018</t>
    <phoneticPr fontId="1" type="noConversion"/>
  </si>
  <si>
    <t>APC_RX_CH1_CFG</t>
    <phoneticPr fontId="13" type="noConversion"/>
  </si>
  <si>
    <t>rx_ch1_src_sel</t>
    <phoneticPr fontId="13" type="noConversion"/>
  </si>
  <si>
    <t>rx_ch1_dma_thd_sel</t>
    <phoneticPr fontId="13" type="noConversion"/>
  </si>
  <si>
    <t>DMA burst request theshold
0: 1 word
1: 4 words
2: 8 words
3: 16 words</t>
    <phoneticPr fontId="13" type="noConversion"/>
  </si>
  <si>
    <t>rx_ch1_stereo_mode</t>
    <phoneticPr fontId="13" type="noConversion"/>
  </si>
  <si>
    <t>rx_ch1_r_fifo_cnt</t>
    <phoneticPr fontId="13" type="noConversion"/>
  </si>
  <si>
    <t>rx_ch1_r_fifo_flush</t>
    <phoneticPr fontId="13" type="noConversion"/>
  </si>
  <si>
    <t>rx_ch1_r_mode</t>
    <phoneticPr fontId="13" type="noConversion"/>
  </si>
  <si>
    <t>rx_ch1_r_en</t>
    <phoneticPr fontId="13" type="noConversion"/>
  </si>
  <si>
    <t>rx_ch1_l_fifo_cnt</t>
    <phoneticPr fontId="13" type="noConversion"/>
  </si>
  <si>
    <t>rx_ch1_l_fifo_flush</t>
    <phoneticPr fontId="13" type="noConversion"/>
  </si>
  <si>
    <t>rx_ch1_l_mode</t>
    <phoneticPr fontId="13" type="noConversion"/>
  </si>
  <si>
    <t>rx_ch1_l_en</t>
    <phoneticPr fontId="13" type="noConversion"/>
  </si>
  <si>
    <t>01C</t>
    <phoneticPr fontId="1" type="noConversion"/>
  </si>
  <si>
    <t>EQCOEF_0</t>
  </si>
  <si>
    <t>eq_coef_0</t>
  </si>
  <si>
    <t>020</t>
    <phoneticPr fontId="1" type="noConversion"/>
  </si>
  <si>
    <t>EQCOEF_1</t>
  </si>
  <si>
    <t>eq_coef_1</t>
  </si>
  <si>
    <t>024</t>
    <phoneticPr fontId="1" type="noConversion"/>
  </si>
  <si>
    <t>EQCOEF_2</t>
  </si>
  <si>
    <t>eq_coef_2</t>
  </si>
  <si>
    <t>028</t>
    <phoneticPr fontId="1" type="noConversion"/>
  </si>
  <si>
    <t>EQCOEF_3</t>
  </si>
  <si>
    <t>eq_coef_3</t>
  </si>
  <si>
    <t>02C</t>
    <phoneticPr fontId="1" type="noConversion"/>
  </si>
  <si>
    <t>EQCOEF_4</t>
  </si>
  <si>
    <t>eq_coef_4</t>
  </si>
  <si>
    <t>030</t>
    <phoneticPr fontId="1" type="noConversion"/>
  </si>
  <si>
    <t>EQCOEF_5</t>
  </si>
  <si>
    <t>eq_coef_5</t>
  </si>
  <si>
    <t>034</t>
    <phoneticPr fontId="1" type="noConversion"/>
  </si>
  <si>
    <t>EQCOEF_6</t>
  </si>
  <si>
    <t>eq_coef_6</t>
  </si>
  <si>
    <t>038</t>
    <phoneticPr fontId="1" type="noConversion"/>
  </si>
  <si>
    <t>EQCOEF_7</t>
  </si>
  <si>
    <t>eq_coef_7</t>
  </si>
  <si>
    <t>03C</t>
    <phoneticPr fontId="1" type="noConversion"/>
  </si>
  <si>
    <t>EQCOEF_8</t>
  </si>
  <si>
    <t>eq_coef_8</t>
  </si>
  <si>
    <t>040</t>
    <phoneticPr fontId="1" type="noConversion"/>
  </si>
  <si>
    <t>EQCOEF_9</t>
  </si>
  <si>
    <t>eq_coef_9</t>
  </si>
  <si>
    <t>044</t>
    <phoneticPr fontId="1" type="noConversion"/>
  </si>
  <si>
    <t>EQCOEF_10</t>
  </si>
  <si>
    <t>eq_coef_10</t>
  </si>
  <si>
    <t>048</t>
    <phoneticPr fontId="1" type="noConversion"/>
  </si>
  <si>
    <t>EQCOEF_11</t>
  </si>
  <si>
    <t>eq_coef_11</t>
  </si>
  <si>
    <t>04C</t>
    <phoneticPr fontId="1" type="noConversion"/>
  </si>
  <si>
    <t>EQCOEF_12</t>
  </si>
  <si>
    <t>eq_coef_12</t>
  </si>
  <si>
    <t>050</t>
    <phoneticPr fontId="1" type="noConversion"/>
  </si>
  <si>
    <t>EQCOEF_13</t>
  </si>
  <si>
    <t>eq_coef_13</t>
  </si>
  <si>
    <t>054</t>
    <phoneticPr fontId="1" type="noConversion"/>
  </si>
  <si>
    <t>EQCOEF_14</t>
  </si>
  <si>
    <t>eq_coef_14</t>
  </si>
  <si>
    <t>058</t>
    <phoneticPr fontId="1" type="noConversion"/>
  </si>
  <si>
    <t>EQCOEF_15</t>
  </si>
  <si>
    <t>eq_coef_15</t>
  </si>
  <si>
    <t>05C</t>
    <phoneticPr fontId="1" type="noConversion"/>
  </si>
  <si>
    <t>EQCOEF_16</t>
  </si>
  <si>
    <t>eq_coef_16</t>
  </si>
  <si>
    <t>060</t>
    <phoneticPr fontId="1" type="noConversion"/>
  </si>
  <si>
    <t>EQCOEF_17</t>
  </si>
  <si>
    <t>eq_coef_17</t>
  </si>
  <si>
    <t>064</t>
    <phoneticPr fontId="1" type="noConversion"/>
  </si>
  <si>
    <t>EQCOEF_18</t>
  </si>
  <si>
    <t>eq_coef_18</t>
  </si>
  <si>
    <t>068</t>
    <phoneticPr fontId="1" type="noConversion"/>
  </si>
  <si>
    <t>EQCOEF_19</t>
  </si>
  <si>
    <t>eq_coef_19</t>
  </si>
  <si>
    <t>06C</t>
    <phoneticPr fontId="1" type="noConversion"/>
  </si>
  <si>
    <t>EQCOEF_20</t>
  </si>
  <si>
    <t>eq_coef_20</t>
  </si>
  <si>
    <t>070</t>
    <phoneticPr fontId="1" type="noConversion"/>
  </si>
  <si>
    <t>EQCOEF_21</t>
  </si>
  <si>
    <t>eq_coef_21</t>
  </si>
  <si>
    <t>074</t>
    <phoneticPr fontId="1" type="noConversion"/>
  </si>
  <si>
    <t>EQCOEF_22</t>
  </si>
  <si>
    <t>eq_coef_22</t>
  </si>
  <si>
    <t>078</t>
    <phoneticPr fontId="1" type="noConversion"/>
  </si>
  <si>
    <t>EQCOEF_23</t>
  </si>
  <si>
    <t>eq_coef_23</t>
  </si>
  <si>
    <t>07C</t>
    <phoneticPr fontId="1" type="noConversion"/>
  </si>
  <si>
    <t>EQCOEF_24</t>
  </si>
  <si>
    <t>eq_coef_24</t>
  </si>
  <si>
    <t>080</t>
    <phoneticPr fontId="1" type="noConversion"/>
  </si>
  <si>
    <t>EQCOEF_25</t>
  </si>
  <si>
    <t>eq_coef_25</t>
  </si>
  <si>
    <t>084</t>
    <phoneticPr fontId="1" type="noConversion"/>
  </si>
  <si>
    <t>EQCOEF_26</t>
  </si>
  <si>
    <t>eq_coef_26</t>
  </si>
  <si>
    <t>088</t>
    <phoneticPr fontId="1" type="noConversion"/>
  </si>
  <si>
    <t>EQCOEF_27</t>
  </si>
  <si>
    <t>eq_coef_27</t>
  </si>
  <si>
    <t>08C</t>
    <phoneticPr fontId="1" type="noConversion"/>
  </si>
  <si>
    <t>EQCOEF_28</t>
  </si>
  <si>
    <t>eq_coef_28</t>
  </si>
  <si>
    <t>090</t>
    <phoneticPr fontId="1" type="noConversion"/>
  </si>
  <si>
    <t>EQCOEF_29</t>
  </si>
  <si>
    <t>eq_coef_29</t>
  </si>
  <si>
    <t>094</t>
    <phoneticPr fontId="1" type="noConversion"/>
  </si>
  <si>
    <t>EQCOEF_30</t>
  </si>
  <si>
    <t>eq_coef_30</t>
  </si>
  <si>
    <t>098</t>
    <phoneticPr fontId="1" type="noConversion"/>
  </si>
  <si>
    <t>EQCOEF_31</t>
  </si>
  <si>
    <t>eq_coef_31</t>
  </si>
  <si>
    <t>09C</t>
    <phoneticPr fontId="1" type="noConversion"/>
  </si>
  <si>
    <t>EQCOEF_32</t>
  </si>
  <si>
    <t>eq_coef_32</t>
  </si>
  <si>
    <t>0A0</t>
    <phoneticPr fontId="1" type="noConversion"/>
  </si>
  <si>
    <t>EQCOEF_33</t>
  </si>
  <si>
    <t>eq_coef_33</t>
  </si>
  <si>
    <t>0A4</t>
    <phoneticPr fontId="1" type="noConversion"/>
  </si>
  <si>
    <t>EQCOEF_34</t>
  </si>
  <si>
    <t>eq_coef_34</t>
  </si>
  <si>
    <t>0A8</t>
    <phoneticPr fontId="1" type="noConversion"/>
  </si>
  <si>
    <t>EQCOEF_35</t>
  </si>
  <si>
    <t>eq_coef_35</t>
  </si>
  <si>
    <t>0AC</t>
    <phoneticPr fontId="1" type="noConversion"/>
  </si>
  <si>
    <t>EQCOEF_36</t>
  </si>
  <si>
    <t>eq_coef_36</t>
  </si>
  <si>
    <t>0B0</t>
    <phoneticPr fontId="1" type="noConversion"/>
  </si>
  <si>
    <t>EQCOEF_37</t>
  </si>
  <si>
    <t>eq_coef_37</t>
  </si>
  <si>
    <t>0B4</t>
    <phoneticPr fontId="1" type="noConversion"/>
  </si>
  <si>
    <t>EQCOEF_38</t>
  </si>
  <si>
    <t>eq_coef_38</t>
  </si>
  <si>
    <t>0B8</t>
    <phoneticPr fontId="1" type="noConversion"/>
  </si>
  <si>
    <t>EQCOEF_39</t>
  </si>
  <si>
    <t>eq_coef_39</t>
  </si>
  <si>
    <t>0BC</t>
    <phoneticPr fontId="1" type="noConversion"/>
  </si>
  <si>
    <t>EQCOEF_40</t>
  </si>
  <si>
    <t>eq_coef_40</t>
  </si>
  <si>
    <t>0C0</t>
    <phoneticPr fontId="1" type="noConversion"/>
  </si>
  <si>
    <t>EQCOEF_41</t>
  </si>
  <si>
    <t>eq_coef_41</t>
  </si>
  <si>
    <t>0C4</t>
    <phoneticPr fontId="1" type="noConversion"/>
  </si>
  <si>
    <t>EQCOEF_42</t>
  </si>
  <si>
    <t>eq_coef_42</t>
  </si>
  <si>
    <t>0C8</t>
    <phoneticPr fontId="1" type="noConversion"/>
  </si>
  <si>
    <t>EQCOEF_43</t>
  </si>
  <si>
    <t>eq_coef_43</t>
  </si>
  <si>
    <t>0CC</t>
    <phoneticPr fontId="1" type="noConversion"/>
  </si>
  <si>
    <t>EQCOEF_44</t>
  </si>
  <si>
    <t>eq_coef_44</t>
  </si>
  <si>
    <t>0D0</t>
    <phoneticPr fontId="1" type="noConversion"/>
  </si>
  <si>
    <t>EQCOEF_45</t>
  </si>
  <si>
    <t>eq_coef_45</t>
  </si>
  <si>
    <t>0D4</t>
    <phoneticPr fontId="1" type="noConversion"/>
  </si>
  <si>
    <t>EQCOEF_46</t>
  </si>
  <si>
    <t>eq_coef_46</t>
  </si>
  <si>
    <t>0D8</t>
    <phoneticPr fontId="1" type="noConversion"/>
  </si>
  <si>
    <t>EQCOEF_47</t>
  </si>
  <si>
    <t>eq_coef_47</t>
  </si>
  <si>
    <t>0DC</t>
    <phoneticPr fontId="1" type="noConversion"/>
  </si>
  <si>
    <t>EQCOEF_48</t>
  </si>
  <si>
    <t>eq_coef_48</t>
  </si>
  <si>
    <t>EQCOEF_49</t>
  </si>
  <si>
    <t>eq_coef_49</t>
  </si>
  <si>
    <t>0E4</t>
    <phoneticPr fontId="1" type="noConversion"/>
  </si>
  <si>
    <t>APC_I2S0_CFG0</t>
    <phoneticPr fontId="13" type="noConversion"/>
  </si>
  <si>
    <t>i2s0_enable</t>
  </si>
  <si>
    <t>enable i2s0 interface</t>
  </si>
  <si>
    <t>i2s0_sw_reset</t>
  </si>
  <si>
    <t>1: reset i2s0
0: do not reset i2s0</t>
  </si>
  <si>
    <t>i2s0_rstn_bypass</t>
  </si>
  <si>
    <t>0: i2s0 will be reset when i2s0 disabled</t>
  </si>
  <si>
    <t>i2s0_en_force_on</t>
  </si>
  <si>
    <t>1: enable force on for slave mode</t>
    <phoneticPr fontId="1" type="noConversion"/>
  </si>
  <si>
    <t>i2s0_bck_force_on</t>
  </si>
  <si>
    <t>1: bck force on for master mode</t>
    <phoneticPr fontId="1" type="noConversion"/>
  </si>
  <si>
    <t>i2s0_bypass_fifovld</t>
  </si>
  <si>
    <t>0: i2s0 will be enabled when tx fifo valid
1: i2s0 will be enabled regardless of tx fifo valid</t>
  </si>
  <si>
    <t>i2s0_tx_mode</t>
  </si>
  <si>
    <t>configure mono or stereo formal for Audio data out.
2'b00: STEREO_STEREO:  stereo input form IFC, stereo output to pin.
2'b01: MONOL_STEREO_DUPLL: mono channel L input form IFC, stereo output duplicate in both channels to pin.
2'b10: MONOR_STEREO_DUPLL: mono channel R input form IFC, stereo output duplicate in both channels to pin.
2'b11: MONO_IN_MONO_OUT
function mono input from IFC, stereo output in left channel to pin, can be implemented by setting apc_tx_cfg_ch[1] or apc_tx_cfg_ch[0] disable.
when works in DAI, or DSD mode, always select "00" mode STEREO_STEREO</t>
    <phoneticPr fontId="1" type="noConversion"/>
  </si>
  <si>
    <t>i2s0_serial_mode</t>
  </si>
  <si>
    <t>configure serial apc mode.
0: i2s0
1: VOICE/PCM
2: DAI
3: DSD
when mode is set DAI, the bit Master Mode should be set to "1". Data should be sent out on falling edge, which requires either Bclk_Pol="0" and Half_Cycle_DLY="1" or Bclk_Pol="1" and Half_Cycle_DLY="0". Bits Tx_DLY and BCKOut_Gate must be configured to "0" and "1".
The DAI mode must NOT be modified after apc is enabled.</t>
  </si>
  <si>
    <t>i2s0_master_mode</t>
  </si>
  <si>
    <t>i2s0_tx_dly</t>
  </si>
  <si>
    <t>i2s0_tx_rx_dly_s</t>
  </si>
  <si>
    <t>ONLY for slave mode: configure 1 cycle supplementary Tx/RX delay.
0: NO_DLY:  No supplementary Tx/Rx delay
1: DLY:          One cycle supplementary Tx/Rx delay</t>
    <phoneticPr fontId="1" type="noConversion"/>
  </si>
  <si>
    <t>i2s0_rx_dly</t>
  </si>
  <si>
    <t>i2s0_tx_half_cycle_dly</t>
  </si>
  <si>
    <t>i2s0_rx_half_cycle_dly</t>
  </si>
  <si>
    <t>i2s0_bckout_gate</t>
  </si>
  <si>
    <t>i2s0_bck_pol</t>
  </si>
  <si>
    <t>i2s0_lrck_pol</t>
  </si>
  <si>
    <t>i2s0_wlen</t>
  </si>
  <si>
    <t>i2s0 data length
00: 16-bit
01: 20bit
10: 24bit
11: 32-bit</t>
  </si>
  <si>
    <t>i2s0_bck_lrck</t>
  </si>
  <si>
    <t>i2s0_right_justified</t>
  </si>
  <si>
    <t>i2s0_lsb</t>
  </si>
  <si>
    <t>i2s0_loop_back</t>
  </si>
  <si>
    <t>sets i2s0 in loop back mode. The feature is for debug only and can not work in DAI mode
0: NORMAL
1: LOOPBACK</t>
  </si>
  <si>
    <t>i2s0_swap_chlr</t>
  </si>
  <si>
    <t>0E8</t>
    <phoneticPr fontId="1" type="noConversion"/>
  </si>
  <si>
    <t>APC_I2S0_CFG1</t>
    <phoneticPr fontId="13" type="noConversion"/>
  </si>
  <si>
    <t>i2s0_same_edge</t>
  </si>
  <si>
    <t>0: the edge of internal bck and bckout are inversed.
1: internal bck and bckout have same edge. 
only used in master mode</t>
    <phoneticPr fontId="1" type="noConversion"/>
  </si>
  <si>
    <t>i2s0_bck_div_ld</t>
  </si>
  <si>
    <t>i2s0_bck_div</t>
  </si>
  <si>
    <t xml:space="preserve">bck divider, must set i2s02_bck_div_ld to 1 to make the divider value take effect
i2s02_bck = codec_clk_adc / (i2s02_bck_div+1)
notice: the initial value on hardware is 6, that means i2s02_bck = codec_clk_adc / 6 when i2s02_bck_div and i2s02_bck_div_ld are not configured
</t>
  </si>
  <si>
    <t>i2s0_slot_lrck</t>
  </si>
  <si>
    <t>i2s0_longsync</t>
  </si>
  <si>
    <t>i2s0_slotnum</t>
  </si>
  <si>
    <t>0EC</t>
    <phoneticPr fontId="1" type="noConversion"/>
  </si>
  <si>
    <t>APC_I2S1_CFG0</t>
    <phoneticPr fontId="13" type="noConversion"/>
  </si>
  <si>
    <t>i2s1_enable</t>
    <phoneticPr fontId="13" type="noConversion"/>
  </si>
  <si>
    <t>i2s1_sw_reset</t>
    <phoneticPr fontId="13" type="noConversion"/>
  </si>
  <si>
    <t>i2s1_rstn_bypass</t>
    <phoneticPr fontId="13" type="noConversion"/>
  </si>
  <si>
    <t>i2s1_en_force_on</t>
    <phoneticPr fontId="13" type="noConversion"/>
  </si>
  <si>
    <t>1: enable force on for slave mode</t>
    <phoneticPr fontId="1" type="noConversion"/>
  </si>
  <si>
    <t>i2s1_bck_force_on</t>
    <phoneticPr fontId="13" type="noConversion"/>
  </si>
  <si>
    <t>i2s1_bypass_fifovld</t>
    <phoneticPr fontId="13" type="noConversion"/>
  </si>
  <si>
    <t>i2s1_tx_mode</t>
    <phoneticPr fontId="13" type="noConversion"/>
  </si>
  <si>
    <t>i2s1_serial_mode</t>
    <phoneticPr fontId="13" type="noConversion"/>
  </si>
  <si>
    <t>i2s1_master_mode</t>
    <phoneticPr fontId="13" type="noConversion"/>
  </si>
  <si>
    <t>i2s1_tx_dly</t>
    <phoneticPr fontId="13" type="noConversion"/>
  </si>
  <si>
    <t>i2s1_tx_rx_dly_s</t>
    <phoneticPr fontId="13" type="noConversion"/>
  </si>
  <si>
    <t>i2s1_rx_dly</t>
    <phoneticPr fontId="13" type="noConversion"/>
  </si>
  <si>
    <t>i2s1_tx_half_cycle_dly</t>
    <phoneticPr fontId="13" type="noConversion"/>
  </si>
  <si>
    <t>i2s1_rx_half_cycle_dly</t>
    <phoneticPr fontId="13" type="noConversion"/>
  </si>
  <si>
    <t>i2s1_bckout_gate</t>
    <phoneticPr fontId="13" type="noConversion"/>
  </si>
  <si>
    <t>i2s1_bck_pol</t>
    <phoneticPr fontId="13" type="noConversion"/>
  </si>
  <si>
    <t>i2s1_lrck_pol</t>
    <phoneticPr fontId="13" type="noConversion"/>
  </si>
  <si>
    <t>i2s1_wlen</t>
    <phoneticPr fontId="13" type="noConversion"/>
  </si>
  <si>
    <t>i2s1_bck_lrck</t>
    <phoneticPr fontId="13" type="noConversion"/>
  </si>
  <si>
    <t>i2s1_right_justified</t>
    <phoneticPr fontId="13" type="noConversion"/>
  </si>
  <si>
    <t>i2s1_lsb</t>
    <phoneticPr fontId="13" type="noConversion"/>
  </si>
  <si>
    <t>i2s1_loop_back</t>
    <phoneticPr fontId="13" type="noConversion"/>
  </si>
  <si>
    <t>i2s1_swap_chlr</t>
    <phoneticPr fontId="13" type="noConversion"/>
  </si>
  <si>
    <t>0F0</t>
    <phoneticPr fontId="1" type="noConversion"/>
  </si>
  <si>
    <t>APC_I2S1_CFG1</t>
    <phoneticPr fontId="13" type="noConversion"/>
  </si>
  <si>
    <t>i2s1_same_edge</t>
    <phoneticPr fontId="13" type="noConversion"/>
  </si>
  <si>
    <t>i2s1_bck_div_ld</t>
    <phoneticPr fontId="13" type="noConversion"/>
  </si>
  <si>
    <t>i2s1_bck_div</t>
    <phoneticPr fontId="13" type="noConversion"/>
  </si>
  <si>
    <t>i2s1_slot_lrck</t>
    <phoneticPr fontId="13" type="noConversion"/>
  </si>
  <si>
    <t>i2s1_longsync</t>
    <phoneticPr fontId="13" type="noConversion"/>
  </si>
  <si>
    <t>i2s1_slotnum</t>
    <phoneticPr fontId="13" type="noConversion"/>
  </si>
  <si>
    <t>0F4</t>
    <phoneticPr fontId="1" type="noConversion"/>
  </si>
  <si>
    <t>APC_TX_CH0_L_DATA</t>
    <phoneticPr fontId="13" type="noConversion"/>
  </si>
  <si>
    <t>tx_ch0_l_data</t>
  </si>
  <si>
    <t xml:space="preserve">TX Channel 0 L data input </t>
  </si>
  <si>
    <t>0F8</t>
    <phoneticPr fontId="1" type="noConversion"/>
  </si>
  <si>
    <t>APC_TX_CH0_R_DATA</t>
    <phoneticPr fontId="13" type="noConversion"/>
  </si>
  <si>
    <t>tx_ch0_r_data</t>
  </si>
  <si>
    <t>TX Channel 0 R data input</t>
  </si>
  <si>
    <t>0FC</t>
    <phoneticPr fontId="1" type="noConversion"/>
  </si>
  <si>
    <t>APC_TX_CH1_L_DATA</t>
    <phoneticPr fontId="13" type="noConversion"/>
  </si>
  <si>
    <t>tx_ch1_l_data</t>
    <phoneticPr fontId="13" type="noConversion"/>
  </si>
  <si>
    <t>100</t>
    <phoneticPr fontId="1" type="noConversion"/>
  </si>
  <si>
    <t>APC_TX_CH1_R_DATA</t>
    <phoneticPr fontId="13" type="noConversion"/>
  </si>
  <si>
    <t>tx_ch1_r_data</t>
    <phoneticPr fontId="13" type="noConversion"/>
  </si>
  <si>
    <t>104</t>
    <phoneticPr fontId="1" type="noConversion"/>
  </si>
  <si>
    <t>APC_RX_CH0_L_DATA</t>
    <phoneticPr fontId="13" type="noConversion"/>
  </si>
  <si>
    <t>rx_ch0_l_data</t>
  </si>
  <si>
    <t>RX Channel 0 L data output</t>
  </si>
  <si>
    <t>108</t>
    <phoneticPr fontId="1" type="noConversion"/>
  </si>
  <si>
    <t>APC_RX_CH0_R_DATA</t>
    <phoneticPr fontId="13" type="noConversion"/>
  </si>
  <si>
    <t>rx_ch0_r_data</t>
  </si>
  <si>
    <t>RX Channel 0 R data output</t>
  </si>
  <si>
    <t>10C</t>
    <phoneticPr fontId="1" type="noConversion"/>
  </si>
  <si>
    <t>APC_RX_CH1_L_DATA</t>
    <phoneticPr fontId="13" type="noConversion"/>
  </si>
  <si>
    <t>rx_ch1_l_data</t>
    <phoneticPr fontId="13" type="noConversion"/>
  </si>
  <si>
    <t>110</t>
    <phoneticPr fontId="1" type="noConversion"/>
  </si>
  <si>
    <t>APC_RX_CH1_R_DATA</t>
    <phoneticPr fontId="13" type="noConversion"/>
  </si>
  <si>
    <t>rx_ch1_r_data</t>
    <phoneticPr fontId="13" type="noConversion"/>
  </si>
  <si>
    <t>114</t>
    <phoneticPr fontId="1" type="noConversion"/>
  </si>
  <si>
    <t>i2s0_err_msk</t>
  </si>
  <si>
    <t>i2s1_err_msk</t>
    <phoneticPr fontId="13" type="noConversion"/>
  </si>
  <si>
    <t>tx_ch0_fifo_vld_msk</t>
  </si>
  <si>
    <t>tx_ch0_r_dma_req_msk</t>
  </si>
  <si>
    <t>tx_ch0_r_fifo_ovflow_msk</t>
  </si>
  <si>
    <t>tx_ch0_r_fifo_unflow_msk</t>
  </si>
  <si>
    <t>tx_ch0_r_fifo_ful_msk</t>
  </si>
  <si>
    <t>tx_ch0_r_fifo_emp_msk</t>
  </si>
  <si>
    <t>tx_ch0_l_dma_req_msk</t>
  </si>
  <si>
    <t>tx_ch0_l_fifo_ovflow_msk</t>
  </si>
  <si>
    <t>tx_ch0_l_fifo_unflow_msk</t>
  </si>
  <si>
    <t>tx_ch0_l_fifo_ful_msk</t>
  </si>
  <si>
    <t>tx_ch0_l_fifo_emp_msk</t>
  </si>
  <si>
    <t>118</t>
    <phoneticPr fontId="1" type="noConversion"/>
  </si>
  <si>
    <t>rx_ch0_r_dma_req_msk</t>
  </si>
  <si>
    <t>rx_ch0_r_fifo_ovflow_msk</t>
  </si>
  <si>
    <t>rx_ch0_r_fifo_unflow_msk</t>
  </si>
  <si>
    <t>rx_ch0_r_fifo_ful_msk</t>
  </si>
  <si>
    <t>rx_ch0_r_fifo_emp_msk</t>
  </si>
  <si>
    <t>rx_ch0_l_dma_req_msk</t>
  </si>
  <si>
    <t>rx_ch0_l_fifo_ovflow_msk</t>
  </si>
  <si>
    <t>rx_ch0_l_fifo_unflow_msk</t>
  </si>
  <si>
    <t>rx_ch0_l_fifo_ful_msk</t>
  </si>
  <si>
    <t>rx_ch0_l_fifo_emp_msk</t>
  </si>
  <si>
    <t>11C</t>
    <phoneticPr fontId="1" type="noConversion"/>
  </si>
  <si>
    <t>i2s0_err_clr</t>
  </si>
  <si>
    <t>i2s1_err_clr</t>
    <phoneticPr fontId="13" type="noConversion"/>
  </si>
  <si>
    <t>tx_ch0_fifo_vld_clr</t>
  </si>
  <si>
    <t>tx_ch0_r_dma_req_clr</t>
  </si>
  <si>
    <t>tx_ch0_r_fifo_ovflow_clr</t>
  </si>
  <si>
    <t>tx_ch0_r_fifo_unflow_clr</t>
  </si>
  <si>
    <t>tx_ch0_r_fifo_ful_clr</t>
  </si>
  <si>
    <t>tx_ch0_r_fifo_emp_clr</t>
  </si>
  <si>
    <t>tx_ch0_l_dma_req_clr</t>
  </si>
  <si>
    <t>tx_ch0_l_fifo_ovflow_clr</t>
  </si>
  <si>
    <t>tx_ch0_l_fifo_unflow_clr</t>
  </si>
  <si>
    <t>tx_ch0_l_fifo_ful_clr</t>
  </si>
  <si>
    <t>tx_ch0_l_fifo_emp_clr</t>
  </si>
  <si>
    <t>120</t>
    <phoneticPr fontId="1" type="noConversion"/>
  </si>
  <si>
    <t>rx_ch0_r_dma_req_clr</t>
  </si>
  <si>
    <t>rx_ch0_r_fifo_ovflow_clr</t>
  </si>
  <si>
    <t>rx_ch0_r_fifo_unflow_clr</t>
  </si>
  <si>
    <t>rx_ch0_r_fifo_ful_clr</t>
  </si>
  <si>
    <t>rx_ch0_r_fifo_emp_clr</t>
  </si>
  <si>
    <t>rx_ch0_l_dma_req_clr</t>
  </si>
  <si>
    <t>rx_ch0_l_fifo_ovflow_clr</t>
  </si>
  <si>
    <t>rx_ch0_l_fifo_unflow_clr</t>
  </si>
  <si>
    <t>rx_ch0_l_fifo_ful_clr</t>
  </si>
  <si>
    <t>rx_ch0_l_fifo_emp_clr</t>
  </si>
  <si>
    <t>124</t>
    <phoneticPr fontId="1" type="noConversion"/>
  </si>
  <si>
    <t>i2s0_err_irsr</t>
  </si>
  <si>
    <t>i2s1_err_irsr</t>
    <phoneticPr fontId="13" type="noConversion"/>
  </si>
  <si>
    <t>tx_ch0_fifo_vld_irsr</t>
  </si>
  <si>
    <t>tx_ch0_r_dma_req_irsr</t>
  </si>
  <si>
    <t>tx_ch0_r_fifo_ovflow_irsr</t>
  </si>
  <si>
    <t>tx_ch0_r_fifo_unflow_irsr</t>
  </si>
  <si>
    <t>tx_ch0_r_fifo_ful_irsr</t>
  </si>
  <si>
    <t>tx_ch0_r_fifo_emp_irsr</t>
  </si>
  <si>
    <t>tx_ch0_l_dma_req_irsr</t>
  </si>
  <si>
    <t>tx_ch0_l_fifo_ovflow_irsr</t>
  </si>
  <si>
    <t>tx_ch0_l_fifo_unflow_irsr</t>
  </si>
  <si>
    <t>tx_ch0_l_fifo_ful_irsr</t>
  </si>
  <si>
    <t>tx_ch0_l_fifo_emp_irsr</t>
  </si>
  <si>
    <t>128</t>
    <phoneticPr fontId="1" type="noConversion"/>
  </si>
  <si>
    <t>rx_ch0_r_dma_req_irsr</t>
  </si>
  <si>
    <t>rx_ch0_r_fifo_ovflow_irsr</t>
  </si>
  <si>
    <t>rx_ch0_r_fifo_unflow_irsr</t>
  </si>
  <si>
    <t>rx_ch0_r_fifo_ful_irsr</t>
  </si>
  <si>
    <t>rx_ch0_r_fifo_emp_irsr</t>
  </si>
  <si>
    <t>rx_ch0_l_dma_req_irsr</t>
  </si>
  <si>
    <t>rx_ch0_l_fifo_ovflow_irsr</t>
  </si>
  <si>
    <t>rx_ch0_l_fifo_unflow_irsr</t>
  </si>
  <si>
    <t>rx_ch0_l_fifo_ful_irsr</t>
  </si>
  <si>
    <t>rx_ch0_l_fifo_emp_irsr</t>
  </si>
  <si>
    <t>12C</t>
    <phoneticPr fontId="1" type="noConversion"/>
  </si>
  <si>
    <t>i2s0_err_isr</t>
  </si>
  <si>
    <t>i2s1_err_isr</t>
    <phoneticPr fontId="13" type="noConversion"/>
  </si>
  <si>
    <t>tx_ch0_fifo_vld_isr</t>
  </si>
  <si>
    <t>tx_ch0_r_dma_req_isr</t>
  </si>
  <si>
    <t>tx_ch0_r_fifo_ovflow_isr</t>
  </si>
  <si>
    <t>tx_ch0_r_fifo_unflow_isr</t>
  </si>
  <si>
    <t>tx_ch0_r_fifo_ful_isr</t>
  </si>
  <si>
    <t>tx_ch0_r_fifo_emp_isr</t>
  </si>
  <si>
    <t>tx_ch0_l_dma_req_isr</t>
  </si>
  <si>
    <t>tx_ch0_l_fifo_ovflow_isr</t>
  </si>
  <si>
    <t>tx_ch0_l_fifo_unflow_isr</t>
  </si>
  <si>
    <t>tx_ch0_l_fifo_ful_isr</t>
  </si>
  <si>
    <t>tx_ch0_l_fifo_emp_isr</t>
  </si>
  <si>
    <t>130</t>
    <phoneticPr fontId="1" type="noConversion"/>
  </si>
  <si>
    <t>rx_ch0_r_dma_req_isr</t>
  </si>
  <si>
    <t>rx_ch0_r_fifo_ovflow_isr</t>
  </si>
  <si>
    <t>rx_ch0_r_fifo_unflow_isr</t>
  </si>
  <si>
    <t>rx_ch0_r_fifo_ful_isr</t>
  </si>
  <si>
    <t>rx_ch0_r_fifo_emp_isr</t>
  </si>
  <si>
    <t>rx_ch0_l_dma_req_isr</t>
  </si>
  <si>
    <t>rx_ch0_l_fifo_ovflow_isr</t>
  </si>
  <si>
    <t>rx_ch0_l_fifo_unflow_isr</t>
  </si>
  <si>
    <t>rx_ch0_l_fifo_ful_isr</t>
  </si>
  <si>
    <t>rx_ch0_l_fifo_emp_isr</t>
  </si>
  <si>
    <t>134</t>
    <phoneticPr fontId="1" type="noConversion"/>
  </si>
  <si>
    <t>APC_DAC_PATH_CTRL</t>
    <phoneticPr fontId="1" type="noConversion"/>
  </si>
  <si>
    <t>dac_data_r_select</t>
    <phoneticPr fontId="1" type="noConversion"/>
  </si>
  <si>
    <t>0: normal mode
1: left channel dupl mode, data in tx_ch01_l duplicate in both dac_l and dac_r
2: right channel dupl mode, data in tx_ch01_r duplicate in both dac_l and dac_r</t>
  </si>
  <si>
    <t>138</t>
    <phoneticPr fontId="1" type="noConversion"/>
  </si>
  <si>
    <t>APC_RSVD_RW_REG0</t>
  </si>
  <si>
    <t>apc_rsvd_rw_reg0</t>
  </si>
  <si>
    <t>13C</t>
    <phoneticPr fontId="1" type="noConversion"/>
  </si>
  <si>
    <t>APC_RSVD_RW_REG1</t>
  </si>
  <si>
    <t>apc_rsvd_rw_reg1</t>
  </si>
  <si>
    <t>140</t>
    <phoneticPr fontId="1" type="noConversion"/>
  </si>
  <si>
    <t>APC_RSVD_RO_REG0</t>
  </si>
  <si>
    <t>apc_rsvd_ro_reg0</t>
  </si>
  <si>
    <t>144</t>
    <phoneticPr fontId="1" type="noConversion"/>
  </si>
  <si>
    <t>APC_RSVD_RO_REG1</t>
  </si>
  <si>
    <t>RO</t>
    <phoneticPr fontId="1" type="noConversion"/>
  </si>
  <si>
    <t>apc_rsvd_ro_reg1</t>
  </si>
  <si>
    <t>01C</t>
    <phoneticPr fontId="1" type="noConversion"/>
  </si>
  <si>
    <t>Max ADC PGA gain used in ALC mode.
Min: 00000                      Max: 11000</t>
    <phoneticPr fontId="1" type="noConversion"/>
  </si>
  <si>
    <t>for debug test only: select data source of i2s tx data
0: data from tx fifo 
1: adc0/adc1 - i2s loop, i2s tx data_l from adc0, i2s tx data_r from adc1</t>
    <phoneticPr fontId="13" type="noConversion"/>
  </si>
  <si>
    <t>select the destination of tx_ch01
0: DAC (not avaliable)
1: i2s0</t>
    <phoneticPr fontId="13" type="noConversion"/>
  </si>
  <si>
    <t>select the source of rx_ch02
0: adc
1: i2s0
2: tx_ch0_loopback
3: Reserved</t>
    <phoneticPr fontId="13" type="noConversion"/>
  </si>
  <si>
    <t>select the source of rx_ch02
0: i2s1
1: tx_ch1_loopback
2,3: Reserved</t>
    <phoneticPr fontId="13" type="noConversion"/>
  </si>
  <si>
    <t>tx_ch1_fifo_vld_msk</t>
  </si>
  <si>
    <t>tx_ch1_r_dma_req_msk</t>
  </si>
  <si>
    <t>tx_ch1_r_fifo_ovflow_msk</t>
  </si>
  <si>
    <t>tx_ch1_r_fifo_unflow_msk</t>
  </si>
  <si>
    <t>tx_ch1_r_fifo_ful_msk</t>
  </si>
  <si>
    <t>tx_ch1_r_fifo_emp_msk</t>
  </si>
  <si>
    <t>tx_ch1_l_dma_req_msk</t>
  </si>
  <si>
    <t>tx_ch1_l_fifo_ovflow_msk</t>
  </si>
  <si>
    <t>tx_ch1_l_fifo_unflow_msk</t>
  </si>
  <si>
    <t>tx_ch1_l_fifo_ful_msk</t>
  </si>
  <si>
    <t>tx_ch1_l_fifo_emp_msk</t>
  </si>
  <si>
    <t>rx_ch1_r_dma_req_msk</t>
  </si>
  <si>
    <t>rx_ch1_r_fifo_ovflow_msk</t>
  </si>
  <si>
    <t>rx_ch1_r_fifo_unflow_msk</t>
  </si>
  <si>
    <t>rx_ch1_r_fifo_ful_msk</t>
  </si>
  <si>
    <t>rx_ch1_r_fifo_emp_msk</t>
  </si>
  <si>
    <t>rx_ch1_l_dma_req_msk</t>
  </si>
  <si>
    <t>rx_ch1_l_fifo_ovflow_msk</t>
  </si>
  <si>
    <t>rx_ch1_l_fifo_unflow_msk</t>
  </si>
  <si>
    <t>rx_ch1_l_fifo_ful_msk</t>
  </si>
  <si>
    <t>rx_ch1_l_fifo_emp_msk</t>
  </si>
  <si>
    <t>tx_ch1_fifo_vld_clr</t>
  </si>
  <si>
    <t>tx_ch1_r_dma_req_clr</t>
  </si>
  <si>
    <t>tx_ch1_r_fifo_ovflow_clr</t>
  </si>
  <si>
    <t>tx_ch1_r_fifo_unflow_clr</t>
  </si>
  <si>
    <t>tx_ch1_r_fifo_ful_clr</t>
  </si>
  <si>
    <t>tx_ch1_r_fifo_emp_clr</t>
  </si>
  <si>
    <t>tx_ch1_l_dma_req_clr</t>
  </si>
  <si>
    <t>tx_ch1_l_fifo_ovflow_clr</t>
  </si>
  <si>
    <t>tx_ch1_l_fifo_unflow_clr</t>
  </si>
  <si>
    <t>tx_ch1_l_fifo_ful_clr</t>
  </si>
  <si>
    <t>tx_ch1_l_fifo_emp_clr</t>
  </si>
  <si>
    <t>rx_ch1_r_dma_req_clr</t>
  </si>
  <si>
    <t>rx_ch1_r_fifo_ovflow_clr</t>
  </si>
  <si>
    <t>rx_ch1_r_fifo_unflow_clr</t>
  </si>
  <si>
    <t>rx_ch1_r_fifo_ful_clr</t>
  </si>
  <si>
    <t>rx_ch1_r_fifo_emp_clr</t>
  </si>
  <si>
    <t>rx_ch1_l_dma_req_clr</t>
  </si>
  <si>
    <t>rx_ch1_l_fifo_ovflow_clr</t>
  </si>
  <si>
    <t>rx_ch1_l_fifo_unflow_clr</t>
  </si>
  <si>
    <t>rx_ch1_l_fifo_ful_clr</t>
  </si>
  <si>
    <t>rx_ch1_l_fifo_emp_clr</t>
  </si>
  <si>
    <t>tx_ch1_fifo_vld_irsr</t>
  </si>
  <si>
    <t>tx_ch1_r_dma_req_irsr</t>
  </si>
  <si>
    <t>tx_ch1_r_fifo_ovflow_irsr</t>
  </si>
  <si>
    <t>tx_ch1_r_fifo_unflow_irsr</t>
  </si>
  <si>
    <t>tx_ch1_r_fifo_ful_irsr</t>
  </si>
  <si>
    <t>tx_ch1_r_fifo_emp_irsr</t>
  </si>
  <si>
    <t>tx_ch1_l_dma_req_irsr</t>
  </si>
  <si>
    <t>tx_ch1_l_fifo_ovflow_irsr</t>
  </si>
  <si>
    <t>tx_ch1_l_fifo_unflow_irsr</t>
  </si>
  <si>
    <t>tx_ch1_l_fifo_ful_irsr</t>
  </si>
  <si>
    <t>tx_ch1_l_fifo_emp_irsr</t>
  </si>
  <si>
    <t>rx_ch1_r_dma_req_irsr</t>
  </si>
  <si>
    <t>rx_ch1_r_fifo_ovflow_irsr</t>
  </si>
  <si>
    <t>rx_ch1_r_fifo_unflow_irsr</t>
  </si>
  <si>
    <t>rx_ch1_r_fifo_ful_irsr</t>
  </si>
  <si>
    <t>rx_ch1_r_fifo_emp_irsr</t>
  </si>
  <si>
    <t>rx_ch1_l_dma_req_irsr</t>
  </si>
  <si>
    <t>rx_ch1_l_fifo_ovflow_irsr</t>
  </si>
  <si>
    <t>rx_ch1_l_fifo_unflow_irsr</t>
  </si>
  <si>
    <t>rx_ch1_l_fifo_ful_irsr</t>
  </si>
  <si>
    <t>rx_ch1_l_fifo_emp_irsr</t>
  </si>
  <si>
    <t>tx_ch1_fifo_vld_isr</t>
  </si>
  <si>
    <t>tx_ch1_r_dma_req_isr</t>
  </si>
  <si>
    <t>tx_ch1_r_fifo_ovflow_isr</t>
  </si>
  <si>
    <t>tx_ch1_r_fifo_unflow_isr</t>
  </si>
  <si>
    <t>tx_ch1_r_fifo_ful_isr</t>
  </si>
  <si>
    <t>tx_ch1_r_fifo_emp_isr</t>
  </si>
  <si>
    <t>tx_ch1_l_dma_req_isr</t>
  </si>
  <si>
    <t>tx_ch1_l_fifo_ovflow_isr</t>
  </si>
  <si>
    <t>tx_ch1_l_fifo_unflow_isr</t>
  </si>
  <si>
    <t>tx_ch1_l_fifo_ful_isr</t>
  </si>
  <si>
    <t>tx_ch1_l_fifo_emp_isr</t>
  </si>
  <si>
    <t>rx_ch1_r_dma_req_isr</t>
  </si>
  <si>
    <t>rx_ch1_r_fifo_ovflow_isr</t>
  </si>
  <si>
    <t>rx_ch1_r_fifo_unflow_isr</t>
  </si>
  <si>
    <t>rx_ch1_r_fifo_ful_isr</t>
  </si>
  <si>
    <t>rx_ch1_r_fifo_emp_isr</t>
  </si>
  <si>
    <t>rx_ch1_l_dma_req_isr</t>
  </si>
  <si>
    <t>rx_ch1_l_fifo_ovflow_isr</t>
  </si>
  <si>
    <t>rx_ch1_l_fifo_unflow_isr</t>
  </si>
  <si>
    <t>rx_ch1_l_fifo_ful_isr</t>
  </si>
  <si>
    <t>rx_ch1_l_fifo_emp_isr</t>
  </si>
  <si>
    <t>i2s1_out_src</t>
    <phoneticPr fontId="43" type="noConversion"/>
  </si>
  <si>
    <t>i2s0_out_src</t>
    <phoneticPr fontId="43" type="noConversion"/>
  </si>
  <si>
    <t>TX start address</t>
    <phoneticPr fontId="13" type="noConversion"/>
  </si>
  <si>
    <t>rpt_axi_rd_err</t>
    <phoneticPr fontId="13" type="noConversion"/>
  </si>
  <si>
    <t>cfg_axi_rd_err_clr</t>
    <phoneticPr fontId="13" type="noConversion"/>
  </si>
  <si>
    <t>cfg_axi_rd_err_mask</t>
    <phoneticPr fontId="13" type="noConversion"/>
  </si>
  <si>
    <t>tx axi read err int report
0 : invalid
1 : valid</t>
    <phoneticPr fontId="13" type="noConversion"/>
  </si>
  <si>
    <t>tx axi read err  int clear
0 : invalid
1 : valid</t>
    <phoneticPr fontId="13" type="noConversion"/>
  </si>
  <si>
    <t>tx axi read err  int mask
0 : invalid
1 : valid</t>
    <phoneticPr fontId="13" type="noConversion"/>
  </si>
  <si>
    <t>cfg_axi_wr_err_clr</t>
    <phoneticPr fontId="13" type="noConversion"/>
  </si>
  <si>
    <t>cfg_axi_wr_err_mask</t>
    <phoneticPr fontId="13" type="noConversion"/>
  </si>
  <si>
    <t>rx axi write err int report
0 : invalid
1 : valid</t>
    <phoneticPr fontId="13" type="noConversion"/>
  </si>
  <si>
    <t>rx axi write err  int clear
0 : invalid
1 : valid</t>
    <phoneticPr fontId="13" type="noConversion"/>
  </si>
  <si>
    <t>rx axi write err  int mask
0 : invalid
1 : valid</t>
    <phoneticPr fontId="13" type="noConversion"/>
  </si>
  <si>
    <t>cfg_hbf_bypass</t>
    <phoneticPr fontId="13" type="noConversion"/>
  </si>
  <si>
    <t>2x up sample bypass
0 : invalid
1 : valid</t>
    <phoneticPr fontId="13" type="noConversion"/>
  </si>
  <si>
    <t>TX_HBF_BYPASS</t>
    <phoneticPr fontId="13" type="noConversion"/>
  </si>
  <si>
    <t>cfg_axi_burst_length_limit</t>
    <phoneticPr fontId="13" type="noConversion"/>
  </si>
  <si>
    <t>axi burst length limit
0 : 1 
1 : 2
2 : 4
…
8 : 256
9~15 : rev</t>
    <phoneticPr fontId="13" type="noConversion"/>
  </si>
  <si>
    <t>AXI_BURST_LEN_LIMIT</t>
    <phoneticPr fontId="13" type="noConversion"/>
  </si>
  <si>
    <t>cfg_axi_tag</t>
    <phoneticPr fontId="13" type="noConversion"/>
  </si>
  <si>
    <t>AXI_TAG</t>
    <phoneticPr fontId="13" type="noConversion"/>
  </si>
  <si>
    <t>8</t>
    <phoneticPr fontId="43" type="noConversion"/>
  </si>
  <si>
    <t>cfg_sample_data_sel</t>
    <phoneticPr fontId="13" type="noConversion"/>
  </si>
  <si>
    <t>sample data selection ctrl
0: BBADC
1: RSSIADC
sample data arrangement:
{8'h0,adc_q,adc_i}  or {16'h0,rssi_adc_q,rssi_adc_i}.</t>
    <phoneticPr fontId="43" type="noConversion"/>
  </si>
  <si>
    <t>SAMPLE_DATA_SEL</t>
    <phoneticPr fontId="13" type="noConversion"/>
  </si>
  <si>
    <t>TRX_DELAY_CNT</t>
    <phoneticPr fontId="13" type="noConversion"/>
  </si>
  <si>
    <t>cfg_tx_delay_cnt</t>
    <phoneticPr fontId="13" type="noConversion"/>
  </si>
  <si>
    <t>cfg_rx_delay_cnt</t>
    <phoneticPr fontId="13" type="noConversion"/>
  </si>
  <si>
    <t>cfg_rx_fb_delay_cnt</t>
    <phoneticPr fontId="13" type="noConversion"/>
  </si>
  <si>
    <t>feedback mode rx delay : number of axi clock cycle * 32</t>
    <phoneticPr fontId="43" type="noConversion"/>
  </si>
  <si>
    <t>rx delay : number of axi clock cycle * 32</t>
    <phoneticPr fontId="43" type="noConversion"/>
  </si>
  <si>
    <t>tx delay : number of axi clock cycle * 32</t>
    <phoneticPr fontId="43" type="noConversion"/>
  </si>
  <si>
    <t>cfg_bd_bw</t>
    <phoneticPr fontId="13" type="noConversion"/>
  </si>
  <si>
    <t>band width
0: 20M
1: 40M</t>
    <phoneticPr fontId="43" type="noConversion"/>
  </si>
  <si>
    <t>BAND_WIDTH</t>
    <phoneticPr fontId="13" type="noConversion"/>
  </si>
  <si>
    <t>cfg_tx_fb_delay_cnt</t>
    <phoneticPr fontId="13" type="noConversion"/>
  </si>
  <si>
    <t>feedback mode tx delay : number of axi clock cycle * 32</t>
    <phoneticPr fontId="43" type="noConversion"/>
  </si>
  <si>
    <t>calibration enable
0: disable
1: enable</t>
    <phoneticPr fontId="43" type="noConversion"/>
  </si>
  <si>
    <t>cfg_cal_mode</t>
    <phoneticPr fontId="13" type="noConversion"/>
  </si>
  <si>
    <t>cfg_cal_en</t>
    <phoneticPr fontId="13" type="noConversion"/>
  </si>
  <si>
    <t>calibration_mode
0: rev
1: normal tx
2: normal rx
3: rx dpd cal
4: rx rc cal
5: rx iq cal
6: tx iqcal x2
7: tx iqcal ttg
8: tx dpd tia cal
9: tx dpd buf cal
10: tx dpd tia iq cal
11: tx dpd buf iq cal
12: tx rc cal</t>
    <phoneticPr fontId="43" type="noConversion"/>
  </si>
  <si>
    <t>CAL_CTRL</t>
    <phoneticPr fontId="13" type="noConversion"/>
  </si>
  <si>
    <t>FIFO_WLINE</t>
    <phoneticPr fontId="13" type="noConversion"/>
  </si>
  <si>
    <t>cfg_rx_fifo_out_th</t>
    <phoneticPr fontId="13" type="noConversion"/>
  </si>
  <si>
    <t>rx fifo waterline</t>
    <phoneticPr fontId="13" type="noConversion"/>
  </si>
  <si>
    <t>020</t>
    <phoneticPr fontId="13" type="noConversion"/>
  </si>
  <si>
    <t>024</t>
    <phoneticPr fontId="13" type="noConversion"/>
  </si>
  <si>
    <t>028</t>
    <phoneticPr fontId="13" type="noConversion"/>
  </si>
  <si>
    <t>02C</t>
    <phoneticPr fontId="13" type="noConversion"/>
  </si>
  <si>
    <t>030</t>
    <phoneticPr fontId="13" type="noConversion"/>
  </si>
  <si>
    <t>034</t>
    <phoneticPr fontId="13" type="noConversion"/>
  </si>
  <si>
    <t>038</t>
    <phoneticPr fontId="13" type="noConversion"/>
  </si>
  <si>
    <t>03C</t>
    <phoneticPr fontId="13" type="noConversion"/>
  </si>
  <si>
    <t>040</t>
    <phoneticPr fontId="13" type="noConversion"/>
  </si>
  <si>
    <t>044</t>
    <phoneticPr fontId="13" type="noConversion"/>
  </si>
  <si>
    <t>048</t>
    <phoneticPr fontId="13" type="noConversion"/>
  </si>
  <si>
    <t>04C</t>
    <phoneticPr fontId="13" type="noConversion"/>
  </si>
  <si>
    <t>050</t>
    <phoneticPr fontId="13" type="noConversion"/>
  </si>
  <si>
    <t>054</t>
    <phoneticPr fontId="13" type="noConversion"/>
  </si>
  <si>
    <t>058</t>
    <phoneticPr fontId="13" type="noConversion"/>
  </si>
  <si>
    <t>05C</t>
    <phoneticPr fontId="13" type="noConversion"/>
  </si>
  <si>
    <t>060</t>
    <phoneticPr fontId="13" type="noConversion"/>
  </si>
  <si>
    <t>INT_CTRL</t>
    <phoneticPr fontId="13" type="noConversion"/>
  </si>
  <si>
    <t>rpt_axi_wr_err</t>
    <phoneticPr fontId="13" type="noConversion"/>
  </si>
  <si>
    <t>cfg_tx_done_int_mask</t>
    <phoneticPr fontId="13" type="noConversion"/>
  </si>
  <si>
    <t>tx done int mask
0 : invalid
1 : valid</t>
    <phoneticPr fontId="13" type="noConversion"/>
  </si>
  <si>
    <t>rx done int report
0 : invalid
1 : valid</t>
    <phoneticPr fontId="13" type="noConversion"/>
  </si>
  <si>
    <t>cfg_tx_done_clr</t>
    <phoneticPr fontId="13" type="noConversion"/>
  </si>
  <si>
    <t>tx done int clear
0 : invalid
1 : valid</t>
    <phoneticPr fontId="13" type="noConversion"/>
  </si>
  <si>
    <t>RW</t>
    <phoneticPr fontId="13" type="noConversion"/>
  </si>
  <si>
    <t>MCU_RST_ADDR</t>
    <phoneticPr fontId="1" type="noConversion"/>
  </si>
  <si>
    <t>MCU_CFG</t>
    <phoneticPr fontId="1" type="noConversion"/>
  </si>
  <si>
    <t>i2s_mclk_src</t>
    <phoneticPr fontId="43" type="noConversion"/>
  </si>
  <si>
    <t>select i2s mclk source for both i2s0 &amp; i2s1
0: xtal24m
1: pll24m</t>
    <phoneticPr fontId="13" type="noConversion"/>
  </si>
  <si>
    <t>S1</t>
    <phoneticPr fontId="1" type="noConversion"/>
  </si>
  <si>
    <t>TTG_LOGIC0</t>
  </si>
  <si>
    <t xml:space="preserve"> </t>
  </si>
  <si>
    <t>mpll_ttg_en_force</t>
  </si>
  <si>
    <t>reg_mpll_ttg_en</t>
  </si>
  <si>
    <t>MPLL Enable</t>
  </si>
  <si>
    <t>MPLL ldo fast charge signal</t>
  </si>
  <si>
    <t>MPLL TTG FBRX_clk test enable</t>
  </si>
  <si>
    <t>TTG_REG0</t>
  </si>
  <si>
    <t>mpll_ttg_cp</t>
  </si>
  <si>
    <t>TTG ChargePump current select</t>
  </si>
  <si>
    <t>mpll_ttg_n_int</t>
  </si>
  <si>
    <t>TTG INT-divider number N
13 :  TTG freq 4800M
14 :  TTG freq 5120M
15 :  TTG freq 5440M
16 :  TTG freq 5760M</t>
  </si>
  <si>
    <t>mpll_ttg_n_frac</t>
  </si>
  <si>
    <t>TTG Frac-divider number N
00 : TTG add freq    0M
01 : TTG add freq  80M
10 : TTG add freq 160M
11 : TTG add freq 240M</t>
  </si>
  <si>
    <t>mpll_ttg_ldo_lpfr</t>
  </si>
  <si>
    <t xml:space="preserve">MPLL bufldo LPF res select  </t>
  </si>
  <si>
    <t>mpll_ttg_ldo_out</t>
  </si>
  <si>
    <r>
      <t>MPLLldo output select
00</t>
    </r>
    <r>
      <rPr>
        <sz val="11"/>
        <color theme="1"/>
        <rFont val="宋体"/>
        <family val="2"/>
      </rPr>
      <t>：</t>
    </r>
    <r>
      <rPr>
        <sz val="11"/>
        <color theme="1"/>
        <rFont val="Calibri"/>
        <family val="2"/>
      </rPr>
      <t>850mV
01: 920mV
10: 990mV
11: 1050mV</t>
    </r>
  </si>
  <si>
    <t>mpll_ttg_test_en</t>
  </si>
  <si>
    <t>MPLL TTG clk test enable</t>
  </si>
  <si>
    <t>TESTBUF_XOMPLL_REG0</t>
  </si>
  <si>
    <t>rf_xompll_testbuf_en</t>
  </si>
  <si>
    <t>Test buffer enable</t>
  </si>
  <si>
    <t>MPLL_REG0</t>
  </si>
  <si>
    <t>rf_xompll_testbuf_sel</t>
  </si>
  <si>
    <t>Test buffer signal select
00: NA
01: IN1
10: IN2
11: NA</t>
  </si>
  <si>
    <t>mpll_nmos_ldoh_bps</t>
  </si>
  <si>
    <t>MPLL_LDO_NMOS_LDOH_bypass_enable</t>
  </si>
  <si>
    <t>mpll_nmos_ldol_bps</t>
  </si>
  <si>
    <t>MPLL_LDO_NMOS_LDOL_bypass_enable</t>
  </si>
  <si>
    <t>mpll_ldo_vco_r</t>
  </si>
  <si>
    <t>MPLL_LDO_VCO_lpfr_enable</t>
  </si>
  <si>
    <t>mpll_ldo_vco_v</t>
  </si>
  <si>
    <t>MPLL_LDO_VCO_voltage_adj</t>
  </si>
  <si>
    <t>mpll_ldo_vco_cur</t>
  </si>
  <si>
    <t>MPLL_LDO_VCO_current_adj</t>
  </si>
  <si>
    <t>mpll_ldo_loop_r</t>
  </si>
  <si>
    <t>MPLL_LDO_LOOP_lpfr_enable</t>
  </si>
  <si>
    <t>mpll_ldo_loop_v</t>
  </si>
  <si>
    <t>MPLL_LDO_LOOP_voltage_adj</t>
  </si>
  <si>
    <t>mpll_ldo_loop_cur</t>
  </si>
  <si>
    <t>MPLL_LDO_LOOP_current_adj</t>
  </si>
  <si>
    <t>mpll_ldo_div_r</t>
  </si>
  <si>
    <t>MPLL_LDO_DIV_lpfr_enable</t>
  </si>
  <si>
    <t>mpll_ldo_div_v</t>
  </si>
  <si>
    <t>MPLL_LDO_DIV_voltage_adj</t>
  </si>
  <si>
    <t>mpll_ldo_div_cur</t>
  </si>
  <si>
    <t>MPLL_LDO_DIV_current_adj</t>
  </si>
  <si>
    <t>mpll_cp_cur</t>
  </si>
  <si>
    <t>MPLL_CP_current_adj</t>
  </si>
  <si>
    <t>mpll_dcc_cur</t>
  </si>
  <si>
    <t>MPLL_DCCDET_current_adj</t>
  </si>
  <si>
    <t>mpll_kvco</t>
  </si>
  <si>
    <t>MPLL_KVCO_adj</t>
  </si>
  <si>
    <t>40</t>
  </si>
  <si>
    <t>MPLL_REG1</t>
  </si>
  <si>
    <t>mpll_digcal_clk_en</t>
  </si>
  <si>
    <t>MPLL_digital_cal_clk_enable</t>
  </si>
  <si>
    <t>mpll_xtal_div_n</t>
  </si>
  <si>
    <t>XTAL sel  1:24M   3:40M   4:48M</t>
  </si>
  <si>
    <t>mpll_selock_time</t>
  </si>
  <si>
    <t>MPLL_selcok_time  adj 0:2uS  1:4uS 2:6uS  3:8uS</t>
  </si>
  <si>
    <t>mpll_dcclock_time</t>
  </si>
  <si>
    <t>MPLL_dcclcok_time  adj 0:8uS  1:16uS 2:24uS  3:32uS</t>
  </si>
  <si>
    <t>mpll_afc_n</t>
  </si>
  <si>
    <t>MPLL_AFC_counter_N</t>
  </si>
  <si>
    <t>mpll_force_en</t>
  </si>
  <si>
    <t>MPLL_FORCE_enable</t>
  </si>
  <si>
    <t>mpll_cal_en</t>
  </si>
  <si>
    <t>MPLL_CAL_enable</t>
  </si>
  <si>
    <t>mpll_pkd_en</t>
  </si>
  <si>
    <t>MPLL_PKD_enable</t>
  </si>
  <si>
    <t>mpll_afc_count_en</t>
  </si>
  <si>
    <t>MPLL_AFC_COUNT_enable</t>
  </si>
  <si>
    <t>mpll_afc_rst</t>
  </si>
  <si>
    <t>MPLL_AFC_reset_enable</t>
  </si>
  <si>
    <t>mpll_cbank_c</t>
  </si>
  <si>
    <t>MPLL_CBANK_C adj</t>
  </si>
  <si>
    <t>44</t>
  </si>
  <si>
    <t>MPLL_LOGIC0</t>
  </si>
  <si>
    <t>reg_mpll_ldo_nmos_en</t>
  </si>
  <si>
    <t>MPLL_NMOS_LDO_enable</t>
  </si>
  <si>
    <t>MPLL_NMOS_LDO_fast_charge_enable</t>
  </si>
  <si>
    <t>reg_mpll_ldo_vco_en</t>
  </si>
  <si>
    <t>MPLL_VCO_LDO_enable</t>
  </si>
  <si>
    <t>MPLL_VCO_LDO_fast_charge_enable</t>
  </si>
  <si>
    <t>reg_mpll_ldo_loop_en</t>
  </si>
  <si>
    <t>MPLL_LOOP_LDO_enable</t>
  </si>
  <si>
    <t>MPLL_LOOP_LDO_fast_charge_enable</t>
  </si>
  <si>
    <t>reg_mpll_ldo_div_en</t>
  </si>
  <si>
    <t>MPLL_DIV_LDO_enable</t>
  </si>
  <si>
    <t>MPLL_DIV_LDO_fast_charge_enable</t>
  </si>
  <si>
    <t>reg_mpll_sspd_en</t>
  </si>
  <si>
    <t>MPLL_SSPD_enable</t>
  </si>
  <si>
    <t>reg_mpll_cp_en</t>
  </si>
  <si>
    <t>MPLL_CP_enable</t>
  </si>
  <si>
    <t>reg_mpll_dccdet_en</t>
  </si>
  <si>
    <t>MPLL_DCCDET_enable</t>
  </si>
  <si>
    <t>reg_mpll_div_en</t>
  </si>
  <si>
    <t>MPLL_DIV_enable</t>
  </si>
  <si>
    <t>reg_mpll_start_en</t>
  </si>
  <si>
    <t>MPLL_CAL_start_enable</t>
  </si>
  <si>
    <t>48</t>
  </si>
  <si>
    <t>MPLL_REG2</t>
  </si>
  <si>
    <t>mpll_itail</t>
  </si>
  <si>
    <t>MPLL_ITAIL adj</t>
  </si>
  <si>
    <t>mpll_cbank_f</t>
  </si>
  <si>
    <t>MPLL_CBANK_F adj</t>
  </si>
  <si>
    <t>mpll_dcc_en</t>
  </si>
  <si>
    <t>MPLL_DCC_enable</t>
  </si>
  <si>
    <t>mpll_ds_en</t>
  </si>
  <si>
    <t>MPLL_DS_enable</t>
  </si>
  <si>
    <t>mpll_divtest_en</t>
  </si>
  <si>
    <t>MPLL_DIV_TEST_EN</t>
  </si>
  <si>
    <t>mpll_open_en</t>
  </si>
  <si>
    <t>MPLL_LOOP_OPEN_enable</t>
  </si>
  <si>
    <t>mpll_ldo_nmos_en_force</t>
  </si>
  <si>
    <t>mpll_ldo_vco_en_force</t>
  </si>
  <si>
    <t>mpll_ldo_loop_en_force</t>
  </si>
  <si>
    <t>mpll_ldo_div_en_force</t>
  </si>
  <si>
    <t>mpll_sspd_en_force</t>
  </si>
  <si>
    <t>mpll_cp_en_force</t>
  </si>
  <si>
    <t>mpll_dccdet_en_force</t>
  </si>
  <si>
    <t>mpll_div_en_force</t>
  </si>
  <si>
    <t>mpll_start_en_force</t>
  </si>
  <si>
    <t>4c</t>
  </si>
  <si>
    <t>MPLL_CFG0</t>
    <phoneticPr fontId="13" type="noConversion"/>
  </si>
  <si>
    <t>reg_mpll_enable</t>
    <phoneticPr fontId="13" type="noConversion"/>
  </si>
  <si>
    <t>Enable mpll</t>
    <phoneticPr fontId="10" type="noConversion"/>
  </si>
  <si>
    <t>reg_mpll_ttg_enable</t>
    <phoneticPr fontId="13" type="noConversion"/>
  </si>
  <si>
    <t>Enable ttg</t>
    <phoneticPr fontId="10" type="noConversion"/>
  </si>
  <si>
    <t>reg_rfbg_delay</t>
    <phoneticPr fontId="13" type="noConversion"/>
  </si>
  <si>
    <t>RFBG ready delay</t>
    <phoneticPr fontId="13" type="noConversion"/>
  </si>
  <si>
    <t>reg_mpll_ldo_delay</t>
    <phoneticPr fontId="13" type="noConversion"/>
  </si>
  <si>
    <t>mpll ldo dealy</t>
    <phoneticPr fontId="13" type="noConversion"/>
  </si>
  <si>
    <t>reg_mpll_start_delay</t>
    <phoneticPr fontId="13" type="noConversion"/>
  </si>
  <si>
    <t>mpll start dealy</t>
    <phoneticPr fontId="13" type="noConversion"/>
  </si>
  <si>
    <t>W1P</t>
    <phoneticPr fontId="1" type="noConversion"/>
  </si>
  <si>
    <t>mpll soft reset</t>
    <phoneticPr fontId="13" type="noConversion"/>
  </si>
  <si>
    <t>reg_mpll_lock_delay</t>
    <phoneticPr fontId="13" type="noConversion"/>
  </si>
  <si>
    <t>mpll lock delay</t>
    <phoneticPr fontId="10" type="noConversion"/>
  </si>
  <si>
    <t>reg_ttg_lock_delay</t>
    <phoneticPr fontId="13" type="noConversion"/>
  </si>
  <si>
    <t>MPLL_CFG1</t>
    <phoneticPr fontId="13" type="noConversion"/>
  </si>
  <si>
    <t>024</t>
    <phoneticPr fontId="1" type="noConversion"/>
  </si>
  <si>
    <t>028</t>
    <phoneticPr fontId="1" type="noConversion"/>
  </si>
  <si>
    <t>ttg lock delay</t>
    <phoneticPr fontId="10" type="noConversion"/>
  </si>
  <si>
    <t>ttg fcen delay</t>
    <phoneticPr fontId="10" type="noConversion"/>
  </si>
  <si>
    <t>MPLL_CFG2</t>
    <phoneticPr fontId="13" type="noConversion"/>
  </si>
  <si>
    <t>mpll_ttg_lock</t>
    <phoneticPr fontId="13" type="noConversion"/>
  </si>
  <si>
    <t>lock status</t>
    <phoneticPr fontId="10" type="noConversion"/>
  </si>
  <si>
    <t>mpll_lock</t>
    <phoneticPr fontId="13" type="noConversion"/>
  </si>
  <si>
    <t>rfbg_ready</t>
    <phoneticPr fontId="13" type="noConversion"/>
  </si>
  <si>
    <t>rfbg ready</t>
    <phoneticPr fontId="10" type="noConversion"/>
  </si>
  <si>
    <t>RF_BG_LOGIC0</t>
  </si>
  <si>
    <t>rfbg_en_force</t>
  </si>
  <si>
    <t>reg_rfbg_en</t>
  </si>
  <si>
    <t>BG Enable</t>
  </si>
  <si>
    <t>50</t>
  </si>
  <si>
    <t>54</t>
  </si>
  <si>
    <t>58</t>
  </si>
  <si>
    <t>5c</t>
  </si>
  <si>
    <t>sw_rst</t>
    <phoneticPr fontId="13" type="noConversion"/>
  </si>
  <si>
    <t>AON_CHIP_VER</t>
    <phoneticPr fontId="1" type="noConversion"/>
  </si>
  <si>
    <t>RO</t>
    <phoneticPr fontId="1" type="noConversion"/>
  </si>
  <si>
    <t>DFT_CTRL</t>
    <phoneticPr fontId="1" type="noConversion"/>
  </si>
  <si>
    <t>RW</t>
    <phoneticPr fontId="1" type="noConversion"/>
  </si>
  <si>
    <t>test_rsvd1</t>
    <phoneticPr fontId="1" type="noConversion"/>
  </si>
  <si>
    <t>reversed register</t>
    <phoneticPr fontId="1" type="noConversion"/>
  </si>
  <si>
    <t>008</t>
    <phoneticPr fontId="1" type="noConversion"/>
  </si>
  <si>
    <t>PWON_CNT_CFG0</t>
    <phoneticPr fontId="1" type="noConversion"/>
  </si>
  <si>
    <t>pwon_cnt1</t>
    <phoneticPr fontId="1" type="noConversion"/>
  </si>
  <si>
    <t>PWON_CNT_CFG1</t>
    <phoneticPr fontId="1" type="noConversion"/>
  </si>
  <si>
    <t>RW</t>
    <phoneticPr fontId="1" type="noConversion"/>
  </si>
  <si>
    <t>pwon_cnt3</t>
    <phoneticPr fontId="1" type="noConversion"/>
  </si>
  <si>
    <t>Initial cnt4 value(for EN_LDO_CORE) when the chip power up.Can be set 10 before wakeup.</t>
    <phoneticPr fontId="1" type="noConversion"/>
  </si>
  <si>
    <t>RW</t>
    <phoneticPr fontId="1" type="noConversion"/>
  </si>
  <si>
    <t>pwon_cnt2</t>
    <phoneticPr fontId="13" type="noConversion"/>
  </si>
  <si>
    <t>Initial cnt3 value(for EN_BUCK) when the chip power up.Can be set 10 before wakeup.</t>
    <phoneticPr fontId="1" type="noConversion"/>
  </si>
  <si>
    <t>WAKEUP_ENABLE</t>
    <phoneticPr fontId="1" type="noConversion"/>
  </si>
  <si>
    <t>ena_timer_wakeup</t>
    <phoneticPr fontId="1" type="noConversion"/>
  </si>
  <si>
    <t>Enable wakeup from aon timer module, when it equals 1.</t>
    <phoneticPr fontId="13" type="noConversion"/>
  </si>
  <si>
    <t>014</t>
    <phoneticPr fontId="13" type="noConversion"/>
  </si>
  <si>
    <t>Reserved</t>
    <phoneticPr fontId="1" type="noConversion"/>
  </si>
  <si>
    <t>timer_wakeup_irsr</t>
    <phoneticPr fontId="1" type="noConversion"/>
  </si>
  <si>
    <t>The state of aon_timer when the chip is waked up. At the same time, It is the state of aon wakeup interrupt from aon_timer module</t>
    <phoneticPr fontId="13" type="noConversion"/>
  </si>
  <si>
    <t>018</t>
    <phoneticPr fontId="13" type="noConversion"/>
  </si>
  <si>
    <t>WAKEUP_IMR</t>
    <phoneticPr fontId="1" type="noConversion"/>
  </si>
  <si>
    <t>Reserved</t>
    <phoneticPr fontId="1" type="noConversion"/>
  </si>
  <si>
    <t>timer_wakeup_imr</t>
    <phoneticPr fontId="1" type="noConversion"/>
  </si>
  <si>
    <t>Mask aon_wakeup_irq from aon_timer module
0: enable aon wakeup from aon_timer module
1: disable aon wakeup from aon_timer module</t>
    <phoneticPr fontId="13" type="noConversion"/>
  </si>
  <si>
    <t>01C</t>
    <phoneticPr fontId="13" type="noConversion"/>
  </si>
  <si>
    <t>WAKEUP_ICR</t>
    <phoneticPr fontId="1" type="noConversion"/>
  </si>
  <si>
    <t>Reserved</t>
    <phoneticPr fontId="1" type="noConversion"/>
  </si>
  <si>
    <t>W1P</t>
    <phoneticPr fontId="13" type="noConversion"/>
  </si>
  <si>
    <t>timer_wakeup_icr</t>
    <phoneticPr fontId="1" type="noConversion"/>
  </si>
  <si>
    <t>WAKEUP_ISR</t>
    <phoneticPr fontId="1" type="noConversion"/>
  </si>
  <si>
    <t>timer_wakeup_isr</t>
    <phoneticPr fontId="1" type="noConversion"/>
  </si>
  <si>
    <t>024</t>
    <phoneticPr fontId="1" type="noConversion"/>
  </si>
  <si>
    <t>SLEEP_MODE</t>
    <phoneticPr fontId="13" type="noConversion"/>
  </si>
  <si>
    <t>Reserved</t>
    <phoneticPr fontId="1" type="noConversion"/>
  </si>
  <si>
    <t>pw_mode2_force_40m_on</t>
    <phoneticPr fontId="1" type="noConversion"/>
  </si>
  <si>
    <t>When pw_mode2_pd_rco32k=1 in power mode2, close rco23</t>
    <phoneticPr fontId="1" type="noConversion"/>
  </si>
  <si>
    <t>RW</t>
    <phoneticPr fontId="1" type="noConversion"/>
  </si>
  <si>
    <t>ena_deepsleep</t>
    <phoneticPr fontId="1" type="noConversion"/>
  </si>
  <si>
    <t>enable enter sleep mode(power mode1 or 2) 
If you want mcu enter sleep mode and others remain on, please set ena_deepsleep zero, or keep ena_pwmode zero.</t>
    <phoneticPr fontId="1" type="noConversion"/>
  </si>
  <si>
    <t>pw_mode2_pd_rco32k</t>
    <phoneticPr fontId="1" type="noConversion"/>
  </si>
  <si>
    <t>ena_pwmode</t>
    <phoneticPr fontId="1" type="noConversion"/>
  </si>
  <si>
    <r>
      <t>Make the system go-to power mode
0:enable power mode 0</t>
    </r>
    <r>
      <rPr>
        <sz val="11"/>
        <rFont val="宋体"/>
        <family val="3"/>
        <charset val="134"/>
      </rPr>
      <t>（</t>
    </r>
    <r>
      <rPr>
        <sz val="11"/>
        <rFont val="Calibri"/>
        <family val="2"/>
      </rPr>
      <t>normal run</t>
    </r>
    <r>
      <rPr>
        <sz val="11"/>
        <rFont val="宋体"/>
        <family val="3"/>
        <charset val="134"/>
      </rPr>
      <t>）</t>
    </r>
    <r>
      <rPr>
        <sz val="11"/>
        <rFont val="Calibri"/>
        <family val="2"/>
      </rPr>
      <t xml:space="preserve">
1:reserved</t>
    </r>
    <r>
      <rPr>
        <sz val="11"/>
        <rFont val="宋体"/>
        <family val="3"/>
        <charset val="134"/>
      </rPr>
      <t>（</t>
    </r>
    <r>
      <rPr>
        <sz val="11"/>
        <rFont val="Calibri"/>
        <family val="2"/>
      </rPr>
      <t>normal run</t>
    </r>
    <r>
      <rPr>
        <sz val="11"/>
        <rFont val="宋体"/>
        <family val="3"/>
        <charset val="134"/>
      </rPr>
      <t>）</t>
    </r>
    <r>
      <rPr>
        <sz val="11"/>
        <rFont val="Calibri"/>
        <family val="2"/>
      </rPr>
      <t xml:space="preserve">
2:enable power mode 2 --core domain  power  down,aon_sub domain  power  on
3:reserved(normal run)
</t>
    </r>
    <phoneticPr fontId="1" type="noConversion"/>
  </si>
  <si>
    <t>SYSRST_STATUS</t>
    <phoneticPr fontId="1" type="noConversion"/>
  </si>
  <si>
    <t>sys_rst_cause_1</t>
    <phoneticPr fontId="1" type="noConversion"/>
  </si>
  <si>
    <t>The record of AP subsystem reset casue
Bit[1] mcu sysresetreq</t>
    <phoneticPr fontId="1" type="noConversion"/>
  </si>
  <si>
    <t>sys_rst_cause_0</t>
    <phoneticPr fontId="1" type="noConversion"/>
  </si>
  <si>
    <t>The record of AP subsystem reset casue
Bit[0] syscfg_p_ap_reset</t>
    <phoneticPr fontId="1" type="noConversion"/>
  </si>
  <si>
    <t>RO</t>
    <phoneticPr fontId="1" type="noConversion"/>
  </si>
  <si>
    <t>W1C</t>
    <phoneticPr fontId="1" type="noConversion"/>
  </si>
  <si>
    <t>aon_rst_status</t>
    <phoneticPr fontId="1" type="noConversion"/>
  </si>
  <si>
    <r>
      <t xml:space="preserve">Read-back: status of wdt or software reset
It is 0 after POR or PAD RESET. Reset to 1 after aon_wdt or software subsystem reset. It can be ONLY clear by SW write 1. And can't be set when por_status==1
</t>
    </r>
    <r>
      <rPr>
        <b/>
        <sz val="11"/>
        <rFont val="Calibri"/>
        <family val="2"/>
      </rPr>
      <t/>
    </r>
    <phoneticPr fontId="1" type="noConversion"/>
  </si>
  <si>
    <t>W1C</t>
    <phoneticPr fontId="1" type="noConversion"/>
  </si>
  <si>
    <t>por_status</t>
    <phoneticPr fontId="1" type="noConversion"/>
  </si>
  <si>
    <t>Read-back: status of POR Reset
Reset to 1 after POR or Pad Reset. It can be ONLY clear by SW write 1.</t>
    <phoneticPr fontId="1" type="noConversion"/>
  </si>
  <si>
    <t>02c</t>
    <phoneticPr fontId="1" type="noConversion"/>
  </si>
  <si>
    <t>SLEEP_MODE_ENTRY</t>
    <phoneticPr fontId="1" type="noConversion"/>
  </si>
  <si>
    <t>sw_enter_sleep</t>
    <phoneticPr fontId="1" type="noConversion"/>
  </si>
  <si>
    <t>Write 0xCAFE000A to force the chip enter sleep mode 
The reset is a high active pulse, it is clear automatically.
Support power mode 2(keys=32'hCAFE000A)</t>
    <phoneticPr fontId="1" type="noConversion"/>
  </si>
  <si>
    <t>030</t>
    <phoneticPr fontId="1" type="noConversion"/>
  </si>
  <si>
    <t>AON_SW_RESET</t>
    <phoneticPr fontId="1" type="noConversion"/>
  </si>
  <si>
    <t>Write 0xCAFE000A to generate a SW reset to AON and core subsystem
The reset is a high active pulse, it is clear automatically.(keys=32'hCAFE000A)</t>
    <phoneticPr fontId="1" type="noConversion"/>
  </si>
  <si>
    <t>034</t>
    <phoneticPr fontId="1" type="noConversion"/>
  </si>
  <si>
    <t>AON_CLK_CTRL</t>
    <phoneticPr fontId="1" type="noConversion"/>
  </si>
  <si>
    <t>W1P</t>
    <phoneticPr fontId="13" type="noConversion"/>
  </si>
  <si>
    <t>div_aon_xo32k_intclk_ld</t>
    <phoneticPr fontId="13" type="noConversion"/>
  </si>
  <si>
    <t>Load div_aon_xo32k_intclk_m to the divider.</t>
    <phoneticPr fontId="13" type="noConversion"/>
  </si>
  <si>
    <t>RW</t>
    <phoneticPr fontId="13" type="noConversion"/>
  </si>
  <si>
    <t>div_aon_xo32k_intclk_m</t>
    <phoneticPr fontId="13" type="noConversion"/>
  </si>
  <si>
    <t>The divider for generate the 32k clock from xo40M</t>
    <phoneticPr fontId="13" type="noConversion"/>
  </si>
  <si>
    <t>RW</t>
    <phoneticPr fontId="13" type="noConversion"/>
  </si>
  <si>
    <t>sel_aon_timer_clk</t>
    <phoneticPr fontId="13" type="noConversion"/>
  </si>
  <si>
    <t xml:space="preserve">0x0:32k is from rco32k
0x1:32k is from the divider, which dividie the 40M to 32K </t>
    <phoneticPr fontId="13" type="noConversion"/>
  </si>
  <si>
    <t>RW</t>
    <phoneticPr fontId="13" type="noConversion"/>
  </si>
  <si>
    <t>ena_aon_timer_clk</t>
    <phoneticPr fontId="13" type="noConversion"/>
  </si>
  <si>
    <t>enable aon timer clock</t>
    <phoneticPr fontId="13" type="noConversion"/>
  </si>
  <si>
    <t>038</t>
    <phoneticPr fontId="1" type="noConversion"/>
  </si>
  <si>
    <t>AON_RST_CTRL</t>
    <phoneticPr fontId="1" type="noConversion"/>
  </si>
  <si>
    <t>W1P</t>
    <phoneticPr fontId="13" type="noConversion"/>
  </si>
  <si>
    <t>aon_timer_reset</t>
    <phoneticPr fontId="13" type="noConversion"/>
  </si>
  <si>
    <t>reset aon_timer sub module</t>
    <phoneticPr fontId="13" type="noConversion"/>
  </si>
  <si>
    <t>03c</t>
    <phoneticPr fontId="1" type="noConversion"/>
  </si>
  <si>
    <t>AON_ANA_CTRL</t>
    <phoneticPr fontId="13" type="noConversion"/>
  </si>
  <si>
    <t>Reserved</t>
    <phoneticPr fontId="1" type="noConversion"/>
  </si>
  <si>
    <t>RW</t>
    <phoneticPr fontId="1" type="noConversion"/>
  </si>
  <si>
    <t>keyin_detect_en</t>
    <phoneticPr fontId="13" type="noConversion"/>
  </si>
  <si>
    <t>gpadc_vdd_io_div_sel</t>
    <phoneticPr fontId="13" type="noConversion"/>
  </si>
  <si>
    <t>Select signal for VDD_IO divider value for GPADC VREF.In normal run,it equals 0.
1'b0: divide 3 @VBAT &gt; 2.4V; 
1'b1: divide 2 @VBAT &lt;= 2.4V.</t>
    <phoneticPr fontId="13" type="noConversion"/>
  </si>
  <si>
    <t>040</t>
    <phoneticPr fontId="1" type="noConversion"/>
  </si>
  <si>
    <t>XO40M_CTRL</t>
    <phoneticPr fontId="1" type="noConversion"/>
  </si>
  <si>
    <t>RW</t>
    <phoneticPr fontId="13" type="noConversion"/>
  </si>
  <si>
    <t>xo40m_cap_reg</t>
    <phoneticPr fontId="13" type="noConversion"/>
  </si>
  <si>
    <t>xo40m_sx_clk_en</t>
    <phoneticPr fontId="13" type="noConversion"/>
  </si>
  <si>
    <t>sx_clk_en</t>
    <phoneticPr fontId="13" type="noConversion"/>
  </si>
  <si>
    <t>xo40m_pin1_en</t>
    <phoneticPr fontId="13" type="noConversion"/>
  </si>
  <si>
    <t>xo40_pin1_en</t>
    <phoneticPr fontId="13" type="noConversion"/>
  </si>
  <si>
    <t>RW</t>
    <phoneticPr fontId="13" type="noConversion"/>
  </si>
  <si>
    <t>xo40m_digclk_latch_en</t>
    <phoneticPr fontId="13" type="noConversion"/>
  </si>
  <si>
    <t>xo40m_digclk_latch_enable</t>
    <phoneticPr fontId="13" type="noConversion"/>
  </si>
  <si>
    <t>xo40m_ldo_out</t>
    <phoneticPr fontId="13" type="noConversion"/>
  </si>
  <si>
    <t>xo40m_ibit</t>
    <phoneticPr fontId="13" type="noConversion"/>
  </si>
  <si>
    <t>xo24m current select
000:min
1111:max</t>
  </si>
  <si>
    <t>xo40m_buf_ibit</t>
    <phoneticPr fontId="13" type="noConversion"/>
  </si>
  <si>
    <t>xo40m_ldo_lpfon</t>
    <phoneticPr fontId="13" type="noConversion"/>
  </si>
  <si>
    <t xml:space="preserve">xo40m LDO LPF res select  </t>
    <phoneticPr fontId="13" type="noConversion"/>
  </si>
  <si>
    <t>xo40m_test_en</t>
    <phoneticPr fontId="13" type="noConversion"/>
  </si>
  <si>
    <t>xo40m power testbuf enable signal,high active</t>
    <phoneticPr fontId="13" type="noConversion"/>
  </si>
  <si>
    <t>AON_TUNE0</t>
    <phoneticPr fontId="1" type="noConversion"/>
  </si>
  <si>
    <t>tune_ldocore</t>
    <phoneticPr fontId="13" type="noConversion"/>
  </si>
  <si>
    <t>LDOCORE ouput tune bits, 10mV/step，0.58V to 1.21V：
6'b00 0000: 0.9V; (default)
6'b11 0110: 0.8V;
6'b00 1010: 1V;
6'b01 1111: 1.21V;
6'b10 0000: 0.58V;
6'b11 1111: 0.89V;</t>
  </si>
  <si>
    <t>RW</t>
    <phoneticPr fontId="13" type="noConversion"/>
  </si>
  <si>
    <t>en_curlimit_ldocore</t>
    <phoneticPr fontId="13" type="noConversion"/>
  </si>
  <si>
    <t>enable CORE LDO current limit function( min limit current = 140 mA)
 no scan chain</t>
  </si>
  <si>
    <t>aon_bg_test_sel</t>
    <phoneticPr fontId="13" type="noConversion"/>
  </si>
  <si>
    <t>AON TOP test buffer select signal 
0: test 0.8v
1: test vbg=1.247V</t>
  </si>
  <si>
    <t>RW</t>
    <phoneticPr fontId="13" type="noConversion"/>
  </si>
  <si>
    <t>disable_falling_edge_det</t>
    <phoneticPr fontId="13" type="noConversion"/>
  </si>
  <si>
    <t>AON_LDO opamp ibias become strongest 
and "D2A_AON_BG_OP_ITRIM"disable</t>
  </si>
  <si>
    <t>RW</t>
    <phoneticPr fontId="13" type="noConversion"/>
  </si>
  <si>
    <t>tune_ldo_vaon</t>
    <phoneticPr fontId="13" type="noConversion"/>
  </si>
  <si>
    <t>AON_LDO miller res short sel：
0: short  miller res；(default)
1: do not short miller res；</t>
  </si>
  <si>
    <t>RW</t>
    <phoneticPr fontId="13" type="noConversion"/>
  </si>
  <si>
    <t>tune_bg_aon</t>
    <phoneticPr fontId="1" type="noConversion"/>
  </si>
  <si>
    <t>04c</t>
    <phoneticPr fontId="1" type="noConversion"/>
  </si>
  <si>
    <t>AON_TUNE1</t>
    <phoneticPr fontId="1" type="noConversion"/>
  </si>
  <si>
    <t>pmu_rsv</t>
    <phoneticPr fontId="13" type="noConversion"/>
  </si>
  <si>
    <t>Reserved reg bits</t>
  </si>
  <si>
    <t>RW</t>
    <phoneticPr fontId="13" type="noConversion"/>
  </si>
  <si>
    <t>tune_bg_fine</t>
    <phoneticPr fontId="13" type="noConversion"/>
  </si>
  <si>
    <t>RO</t>
    <phoneticPr fontId="13" type="noConversion"/>
  </si>
  <si>
    <t>ldo_v1p8_pg</t>
    <phoneticPr fontId="13" type="noConversion"/>
  </si>
  <si>
    <t>LDO_VMEM OK</t>
  </si>
  <si>
    <t>RW</t>
    <phoneticPr fontId="13" type="noConversion"/>
  </si>
  <si>
    <t>sel_vout_ldov1p8</t>
    <phoneticPr fontId="13" type="noConversion"/>
  </si>
  <si>
    <t>Select signal for LDOVMEM output.
2'b00: 1.8V; (default)
2'b01: 1.86V;
2'b10: 1.92V; 
2'b11: 1.98V;</t>
  </si>
  <si>
    <t>RW</t>
    <phoneticPr fontId="13" type="noConversion"/>
  </si>
  <si>
    <t>en_curlimit_ldo_v1p8</t>
    <phoneticPr fontId="13" type="noConversion"/>
  </si>
  <si>
    <t>Enable signal for LDO_VMEM current limit</t>
    <phoneticPr fontId="13" type="noConversion"/>
  </si>
  <si>
    <t>en_ldo_v1p8</t>
    <phoneticPr fontId="13" type="noConversion"/>
  </si>
  <si>
    <t>Enable signal for LDO_VMEM</t>
    <phoneticPr fontId="13" type="noConversion"/>
  </si>
  <si>
    <t>rco32k_rtrim</t>
    <phoneticPr fontId="1" type="noConversion"/>
  </si>
  <si>
    <t>RCO frequency control
0000:highest frequency
…
1001:32kHz(default)
…
1111:lowest frequency</t>
  </si>
  <si>
    <t>AON_TUNE2</t>
    <phoneticPr fontId="1" type="noConversion"/>
  </si>
  <si>
    <t>RO</t>
    <phoneticPr fontId="13" type="noConversion"/>
  </si>
  <si>
    <t>Reserved</t>
    <phoneticPr fontId="1" type="noConversion"/>
  </si>
  <si>
    <t>ldo_va_pg</t>
    <phoneticPr fontId="13" type="noConversion"/>
  </si>
  <si>
    <t>ldo va is ok</t>
    <phoneticPr fontId="13" type="noConversion"/>
  </si>
  <si>
    <t>tune_ldova</t>
    <phoneticPr fontId="13" type="noConversion"/>
  </si>
  <si>
    <t>TUNE for LDOVA output, 15mV/Step.
When SEL_VOUT_LDOVA=0:
4'b0000: 1.8V; (default)
4'b0001: 1.815V; 
4'b0111: 1.905V; 
4'b1000: 1.68V; 
4'b1111: 1.785V.</t>
  </si>
  <si>
    <t>RW</t>
    <phoneticPr fontId="13" type="noConversion"/>
  </si>
  <si>
    <t>sel_vout_ldova</t>
    <phoneticPr fontId="13" type="noConversion"/>
  </si>
  <si>
    <t>Select signal for LDOVA output.
2'b00: 1.8V;  (default)
2'b01: 2.0V;
2'b10: 2.2V;
2'b11: 2.4V;</t>
  </si>
  <si>
    <t>en_curlimit_ldo_va</t>
    <phoneticPr fontId="13" type="noConversion"/>
  </si>
  <si>
    <t>Enable signal for LDO_CORE current limit</t>
    <phoneticPr fontId="13" type="noConversion"/>
  </si>
  <si>
    <t>RW</t>
    <phoneticPr fontId="13" type="noConversion"/>
  </si>
  <si>
    <t>en_ldo_va</t>
    <phoneticPr fontId="1" type="noConversion"/>
  </si>
  <si>
    <t>Enable signal for LDO_VA and  VBAT detect</t>
  </si>
  <si>
    <t>054</t>
    <phoneticPr fontId="1" type="noConversion"/>
  </si>
  <si>
    <t>BUCK_CTRL</t>
    <phoneticPr fontId="1" type="noConversion"/>
  </si>
  <si>
    <t>RO</t>
    <phoneticPr fontId="13" type="noConversion"/>
  </si>
  <si>
    <t>RW</t>
    <phoneticPr fontId="13" type="noConversion"/>
  </si>
  <si>
    <t>buck_trim_ocp</t>
    <phoneticPr fontId="13" type="noConversion"/>
  </si>
  <si>
    <t>the OCP trimming table:
3'b000: 606mA; 
3'b001: 688mA; 
3'b010: 800mA; 
3'b011: 940mA; 
3'b100: 400mA; 
3'b101: 436mA; 
3'b110: 480mA; 
3'b111: 533mA;</t>
  </si>
  <si>
    <t>RW</t>
    <phoneticPr fontId="13" type="noConversion"/>
  </si>
  <si>
    <t>buck_trim_osc</t>
    <phoneticPr fontId="13" type="noConversion"/>
  </si>
  <si>
    <t>the clk  trimming table:
3'b000: 1.12us; 
3'b001: 1.26us; 
3'b010: 1.46us; 
3'b011: 1.73us; 
3'b100: 0.75us; 
3'b101: 0.83us; 
3'b110: 0.91us; 
3'b111: 0.99us;</t>
  </si>
  <si>
    <t>RW</t>
    <phoneticPr fontId="13" type="noConversion"/>
  </si>
  <si>
    <t>buck_trim_ref</t>
    <phoneticPr fontId="13" type="noConversion"/>
  </si>
  <si>
    <t xml:space="preserve">buck VREF trimming table:
4'b0000:  800mV;
4'b0001:  787mV;
4'b1010:  774mV;
</t>
    <phoneticPr fontId="13" type="noConversion"/>
  </si>
  <si>
    <t>RW</t>
    <phoneticPr fontId="13" type="noConversion"/>
  </si>
  <si>
    <t>buck_out_tune_ripple</t>
    <phoneticPr fontId="13" type="noConversion"/>
  </si>
  <si>
    <t>design option for tune the ripple of VOUT in sleep mode</t>
  </si>
  <si>
    <t>buck_tune_osc</t>
    <phoneticPr fontId="1" type="noConversion"/>
  </si>
  <si>
    <t>design option for tune the frequency of OSC</t>
  </si>
  <si>
    <t>buck_tune_sleep</t>
    <phoneticPr fontId="13" type="noConversion"/>
  </si>
  <si>
    <t>design option for tune the minimum turn on time</t>
  </si>
  <si>
    <t>buck_tune_slope</t>
    <phoneticPr fontId="1" type="noConversion"/>
  </si>
  <si>
    <t>design option for tune the slope compensation</t>
    <phoneticPr fontId="13" type="noConversion"/>
  </si>
  <si>
    <t>buck_test_mode</t>
    <phoneticPr fontId="13" type="noConversion"/>
  </si>
  <si>
    <t>entre TM when a rising up of this signal</t>
  </si>
  <si>
    <t>buck_test_code</t>
    <phoneticPr fontId="1" type="noConversion"/>
  </si>
  <si>
    <t>test mode  select:
2'b00: TM_CLK ;  TEST_VREF0P8
2'b01: TM_OCP;
2'b10: TM_rdsonHS; 
2'b11: TM_rdsonLS;</t>
    <phoneticPr fontId="13" type="noConversion"/>
  </si>
  <si>
    <t>RW</t>
    <phoneticPr fontId="13" type="noConversion"/>
  </si>
  <si>
    <t>buck_out_sel</t>
    <phoneticPr fontId="13" type="noConversion"/>
  </si>
  <si>
    <t xml:space="preserve">Select signal for BUCK output.
3'b000: 1.8V; 
3'b001: 1.7V; 
3'b010: 1.6V; 
3'b011: 1.5V; 
3'b100: 1.4V; default;
3'b101: 1.3V; 
3'b110: 1.2V; 
3'b111: 1.1V; </t>
    <phoneticPr fontId="13" type="noConversion"/>
  </si>
  <si>
    <t>RW</t>
    <phoneticPr fontId="13" type="noConversion"/>
  </si>
  <si>
    <t>buck_out_sel_1p0v</t>
    <phoneticPr fontId="1" type="noConversion"/>
  </si>
  <si>
    <t>Select signal for BUCK output.(design option)
1'b0: default; 
1'b1: 1.0V;</t>
    <phoneticPr fontId="13" type="noConversion"/>
  </si>
  <si>
    <t>RW</t>
    <phoneticPr fontId="13" type="noConversion"/>
  </si>
  <si>
    <t>buck_out_sel_0p9v</t>
    <phoneticPr fontId="13" type="noConversion"/>
  </si>
  <si>
    <t>Select signal for BUCK output.(design option)
1'b0: default; 
1'b1:0.9V;</t>
    <phoneticPr fontId="13" type="noConversion"/>
  </si>
  <si>
    <t>buck_sleep</t>
    <phoneticPr fontId="1" type="noConversion"/>
  </si>
  <si>
    <t>system sleep signal</t>
  </si>
  <si>
    <t>058</t>
    <phoneticPr fontId="1" type="noConversion"/>
  </si>
  <si>
    <t>BUCK_RSVD</t>
    <phoneticPr fontId="1" type="noConversion"/>
  </si>
  <si>
    <t>buck_rsv</t>
    <phoneticPr fontId="13" type="noConversion"/>
  </si>
  <si>
    <t>05c</t>
    <phoneticPr fontId="1" type="noConversion"/>
  </si>
  <si>
    <t>AON_ANA_RSVD</t>
    <phoneticPr fontId="1" type="noConversion"/>
  </si>
  <si>
    <t>RW</t>
    <phoneticPr fontId="13" type="noConversion"/>
  </si>
  <si>
    <t>aon_ana_rsvd</t>
    <phoneticPr fontId="1" type="noConversion"/>
  </si>
  <si>
    <t>reserved register bit to analogy IP</t>
    <phoneticPr fontId="13" type="noConversion"/>
  </si>
  <si>
    <t>060</t>
    <phoneticPr fontId="1" type="noConversion"/>
  </si>
  <si>
    <t>AON_DIG_RSVD</t>
    <phoneticPr fontId="1" type="noConversion"/>
  </si>
  <si>
    <t>RW</t>
    <phoneticPr fontId="13" type="noConversion"/>
  </si>
  <si>
    <t>aon_dig_rsvd</t>
    <phoneticPr fontId="1" type="noConversion"/>
  </si>
  <si>
    <t>reserved register bit for digital aon</t>
    <phoneticPr fontId="13" type="noConversion"/>
  </si>
  <si>
    <t>064</t>
    <phoneticPr fontId="1" type="noConversion"/>
  </si>
  <si>
    <t>AON_FORCE_CTRL</t>
    <phoneticPr fontId="1" type="noConversion"/>
  </si>
  <si>
    <t>RO</t>
    <phoneticPr fontId="1" type="noConversion"/>
  </si>
  <si>
    <t>Reserved</t>
    <phoneticPr fontId="1" type="noConversion"/>
  </si>
  <si>
    <t>RW</t>
    <phoneticPr fontId="1" type="noConversion"/>
  </si>
  <si>
    <t>iso_core_frc</t>
    <phoneticPr fontId="13" type="noConversion"/>
  </si>
  <si>
    <t>RW</t>
    <phoneticPr fontId="1" type="noConversion"/>
  </si>
  <si>
    <t>iso_ana_aon_frc</t>
    <phoneticPr fontId="13" type="noConversion"/>
  </si>
  <si>
    <t>rco32k_pd_frc</t>
    <phoneticPr fontId="13" type="noConversion"/>
  </si>
  <si>
    <t>normal_on_ldo_vaon_frc</t>
    <phoneticPr fontId="13" type="noConversion"/>
  </si>
  <si>
    <t>RW</t>
    <phoneticPr fontId="1" type="noConversion"/>
  </si>
  <si>
    <t>buck_en_frc</t>
    <phoneticPr fontId="13" type="noConversion"/>
  </si>
  <si>
    <t>xo40m_buf_core_en_frc</t>
    <phoneticPr fontId="13" type="noConversion"/>
  </si>
  <si>
    <t>xo40m_buf_aon_en_frc</t>
    <phoneticPr fontId="13" type="noConversion"/>
  </si>
  <si>
    <t>xo40m_rfbuf_en_frc</t>
    <phoneticPr fontId="13" type="noConversion"/>
  </si>
  <si>
    <t>xo40m_core_en_frc</t>
    <phoneticPr fontId="13" type="noConversion"/>
  </si>
  <si>
    <t>xo40m_ldo_fc_en_frc</t>
    <phoneticPr fontId="13" type="noConversion"/>
  </si>
  <si>
    <t>xo40m_ldo_en_frc</t>
    <phoneticPr fontId="13" type="noConversion"/>
  </si>
  <si>
    <t>RW</t>
    <phoneticPr fontId="1" type="noConversion"/>
  </si>
  <si>
    <t>xo40m_cap_frc</t>
    <phoneticPr fontId="13" type="noConversion"/>
  </si>
  <si>
    <t>068</t>
    <phoneticPr fontId="1" type="noConversion"/>
  </si>
  <si>
    <t>AON_FORCE_DATA</t>
    <phoneticPr fontId="1" type="noConversion"/>
  </si>
  <si>
    <t>iso_core_frcdata</t>
    <phoneticPr fontId="13" type="noConversion"/>
  </si>
  <si>
    <t>en_ldo_core_frcdata</t>
    <phoneticPr fontId="13" type="noConversion"/>
  </si>
  <si>
    <t>iso_ana_aon_frcdata</t>
    <phoneticPr fontId="13" type="noConversion"/>
  </si>
  <si>
    <t>iso_ana_frcdata</t>
    <phoneticPr fontId="13" type="noConversion"/>
  </si>
  <si>
    <t>rco32k_pd_frcdata</t>
    <phoneticPr fontId="13" type="noConversion"/>
  </si>
  <si>
    <t>RW</t>
    <phoneticPr fontId="1" type="noConversion"/>
  </si>
  <si>
    <t>normal_on_ldo_vaon_frcdata</t>
    <phoneticPr fontId="13" type="noConversion"/>
  </si>
  <si>
    <t>buck_en_frcdata</t>
    <phoneticPr fontId="13" type="noConversion"/>
  </si>
  <si>
    <t>xo40m_buf_core_en_frcdata</t>
    <phoneticPr fontId="13" type="noConversion"/>
  </si>
  <si>
    <t>xo40m_buf_aon_en_frcdata</t>
    <phoneticPr fontId="13" type="noConversion"/>
  </si>
  <si>
    <t>xo40m_rfbuf_en_frcdata</t>
    <phoneticPr fontId="13" type="noConversion"/>
  </si>
  <si>
    <t>RW</t>
    <phoneticPr fontId="1" type="noConversion"/>
  </si>
  <si>
    <t>xo40m_core_en_frcdata</t>
    <phoneticPr fontId="13" type="noConversion"/>
  </si>
  <si>
    <t>xo40m_ldo_fc_en_frcdata</t>
    <phoneticPr fontId="13" type="noConversion"/>
  </si>
  <si>
    <t>xo40m_ldo_en_frcdata</t>
    <phoneticPr fontId="13" type="noConversion"/>
  </si>
  <si>
    <t>xo40m_cap_frcdata</t>
    <phoneticPr fontId="13" type="noConversion"/>
  </si>
  <si>
    <t>CTRL0</t>
    <phoneticPr fontId="1" type="noConversion"/>
  </si>
  <si>
    <t>Not used</t>
    <phoneticPr fontId="1" type="noConversion"/>
  </si>
  <si>
    <t>rssiadc_en_sel</t>
    <phoneticPr fontId="1" type="noConversion"/>
  </si>
  <si>
    <t>rssiadc_clk_en rssi_adc_eni rssi_adc_enq
0: controlled by FSM 1: by modem</t>
    <phoneticPr fontId="13" type="noConversion"/>
  </si>
  <si>
    <t>rfbd_en</t>
    <phoneticPr fontId="1" type="noConversion"/>
  </si>
  <si>
    <t>Enable rf board</t>
    <phoneticPr fontId="13" type="noConversion"/>
  </si>
  <si>
    <t>reg_pa_lna_ctrl_mode</t>
    <phoneticPr fontId="1" type="noConversion"/>
  </si>
  <si>
    <t>0: tx_on rx_on 1: en trx</t>
    <phoneticPr fontId="13" type="noConversion"/>
  </si>
  <si>
    <t>sw_rst</t>
    <phoneticPr fontId="1" type="noConversion"/>
  </si>
  <si>
    <t>bt_trx_fast_en</t>
    <phoneticPr fontId="1" type="noConversion"/>
  </si>
  <si>
    <t>adda_clk_en_sync_neg</t>
    <phoneticPr fontId="1" type="noConversion"/>
  </si>
  <si>
    <t>adda_dis_cnt</t>
    <phoneticPr fontId="1" type="noConversion"/>
  </si>
  <si>
    <t>bt_cpf_en</t>
    <phoneticPr fontId="1" type="noConversion"/>
  </si>
  <si>
    <t>wf_channel</t>
    <phoneticPr fontId="1" type="noConversion"/>
  </si>
  <si>
    <r>
      <t>0:</t>
    </r>
    <r>
      <rPr>
        <sz val="11"/>
        <rFont val="宋体"/>
        <family val="3"/>
        <charset val="134"/>
      </rPr>
      <t>低频</t>
    </r>
    <r>
      <rPr>
        <sz val="11"/>
        <rFont val="Calibri"/>
        <family val="2"/>
      </rPr>
      <t xml:space="preserve">   1:</t>
    </r>
    <r>
      <rPr>
        <sz val="11"/>
        <rFont val="宋体"/>
        <family val="3"/>
        <charset val="134"/>
      </rPr>
      <t>中频</t>
    </r>
    <r>
      <rPr>
        <sz val="11"/>
        <rFont val="Calibri"/>
        <family val="2"/>
      </rPr>
      <t xml:space="preserve">   2:</t>
    </r>
    <r>
      <rPr>
        <sz val="11"/>
        <rFont val="宋体"/>
        <family val="3"/>
        <charset val="134"/>
      </rPr>
      <t>高频</t>
    </r>
    <phoneticPr fontId="1" type="noConversion"/>
  </si>
  <si>
    <t>auto_en</t>
    <phoneticPr fontId="1" type="noConversion"/>
  </si>
  <si>
    <t>auto_bt_wf</t>
    <phoneticPr fontId="1" type="noConversion"/>
  </si>
  <si>
    <t>auto_mode</t>
    <phoneticPr fontId="1" type="noConversion"/>
  </si>
  <si>
    <t>auto_end</t>
    <phoneticPr fontId="1" type="noConversion"/>
  </si>
  <si>
    <t>auto_start</t>
    <phoneticPr fontId="1" type="noConversion"/>
  </si>
  <si>
    <t>bt_wf_force</t>
    <phoneticPr fontId="1" type="noConversion"/>
  </si>
  <si>
    <t>reg_bt_wf</t>
    <phoneticPr fontId="1" type="noConversion"/>
  </si>
  <si>
    <t>bt_end</t>
    <phoneticPr fontId="1" type="noConversion"/>
  </si>
  <si>
    <t>wf_end</t>
    <phoneticPr fontId="1" type="noConversion"/>
  </si>
  <si>
    <t>wf_start</t>
    <phoneticPr fontId="1" type="noConversion"/>
  </si>
  <si>
    <t>CTRL1</t>
    <phoneticPr fontId="1" type="noConversion"/>
  </si>
  <si>
    <t>wf_modem_tx_power</t>
    <phoneticPr fontId="1" type="noConversion"/>
  </si>
  <si>
    <t>bt_modem_tx_power</t>
    <phoneticPr fontId="1" type="noConversion"/>
  </si>
  <si>
    <t>rf_tx_power_force</t>
    <phoneticPr fontId="1" type="noConversion"/>
  </si>
  <si>
    <t>reg_rf_tx_wf_tx_power</t>
    <phoneticPr fontId="1" type="noConversion"/>
  </si>
  <si>
    <t>reg_rf_tx_bt_tx_power</t>
    <phoneticPr fontId="1" type="noConversion"/>
  </si>
  <si>
    <t>DELAY_CTRL0</t>
    <phoneticPr fontId="1" type="noConversion"/>
  </si>
  <si>
    <t>delay1</t>
    <phoneticPr fontId="1" type="noConversion"/>
  </si>
  <si>
    <t>DELAY_CTRL1</t>
    <phoneticPr fontId="1" type="noConversion"/>
  </si>
  <si>
    <t>delay2</t>
    <phoneticPr fontId="1" type="noConversion"/>
  </si>
  <si>
    <t>delay3</t>
    <phoneticPr fontId="1" type="noConversion"/>
  </si>
  <si>
    <t>delay4</t>
    <phoneticPr fontId="1" type="noConversion"/>
  </si>
  <si>
    <t>delay5</t>
    <phoneticPr fontId="1" type="noConversion"/>
  </si>
  <si>
    <t>DELAY_CTRL2</t>
    <phoneticPr fontId="1" type="noConversion"/>
  </si>
  <si>
    <t>delay7</t>
    <phoneticPr fontId="1" type="noConversion"/>
  </si>
  <si>
    <t>delay8</t>
    <phoneticPr fontId="1" type="noConversion"/>
  </si>
  <si>
    <t>delay9</t>
    <phoneticPr fontId="1" type="noConversion"/>
  </si>
  <si>
    <t>ADDA_FORCE</t>
    <phoneticPr fontId="1" type="noConversion"/>
  </si>
  <si>
    <t>clk_coherence_force</t>
    <phoneticPr fontId="1" type="noConversion"/>
  </si>
  <si>
    <t>rxadc_clk_sel_dig_force</t>
    <phoneticPr fontId="1" type="noConversion"/>
  </si>
  <si>
    <t>rssiadc_clk_sel_dig_force</t>
    <phoneticPr fontId="1" type="noConversion"/>
  </si>
  <si>
    <t>rfdac_clk_sel_dig_force</t>
    <phoneticPr fontId="1" type="noConversion"/>
  </si>
  <si>
    <t>reg_clk_coherence</t>
    <phoneticPr fontId="1" type="noConversion"/>
  </si>
  <si>
    <t>RXADC_LOGIC0</t>
  </si>
  <si>
    <t>rxadc_vr_en_force</t>
  </si>
  <si>
    <t>rxadc_vr_fc_force</t>
  </si>
  <si>
    <t>rxadc_eni_force</t>
  </si>
  <si>
    <t>rxadc_enq_force</t>
  </si>
  <si>
    <t>rxadc_refbuf_en_force</t>
  </si>
  <si>
    <t>rxadc_refbuf_opa_en_force</t>
  </si>
  <si>
    <t>rxadc_dl_ctrl_force</t>
  </si>
  <si>
    <t>rxadc_refbuf_res_sel_force</t>
  </si>
  <si>
    <t>reg_rxadc_vr_en</t>
  </si>
  <si>
    <t>enable signal for VREF of reference buffer
if possible</t>
  </si>
  <si>
    <t>reg_rxadc_vr_fc</t>
  </si>
  <si>
    <t xml:space="preserve"> fast charge signal for VREF of reference buffer
keep 5us pulse width</t>
  </si>
  <si>
    <t>reg_rxadc_eni</t>
  </si>
  <si>
    <t>enable signal for I channel RXSAR CORE</t>
  </si>
  <si>
    <t>reg_rxadc_enq</t>
  </si>
  <si>
    <t>enable signal for Q channel RXSAR CORE</t>
  </si>
  <si>
    <t>reg_rxadc_refbuf_en</t>
  </si>
  <si>
    <t>enable signal for reference buffer</t>
  </si>
  <si>
    <t>reg_rxadc_refbuf_opa_en</t>
  </si>
  <si>
    <t>enable signal for reference buffer OPA</t>
  </si>
  <si>
    <t>reg_rxadc_dl_ctrl</t>
  </si>
  <si>
    <t xml:space="preserve">select signal of RXSAR ADC loop delay for different sampling rates
000       80M
001       
010
011       48M
100
101       32M/24M
110       16M/12M
111      </t>
  </si>
  <si>
    <t>reg_rxadc_refbuf_res_sel_bt_0</t>
  </si>
  <si>
    <t xml:space="preserve"> buffer out tail resistor select signal of reference buffer
000       150uA                16M/12M
001       300uA                32M/24M
010       450uA                48M
011       600uA
100       750uA                80M
101       900uA
110       1050uA             
111       1200uA</t>
  </si>
  <si>
    <t>reg_rxadc_refbuf_res_sel_bt_1</t>
  </si>
  <si>
    <t>reg_rxadc_refbuf_res_sel_wf</t>
  </si>
  <si>
    <t>RXADC_REG0</t>
  </si>
  <si>
    <t>rxadc_refbuf_ibias_sel</t>
  </si>
  <si>
    <t>opamp current bias select signal of reference buffer
00       3u
01       5u (default)
10       8u
11       10u</t>
  </si>
  <si>
    <t>rxadc_refbuf_v1p2_mode</t>
  </si>
  <si>
    <t>RG signal for  reference buffer 1.2V supply
1     1.2V
0     1.8V(default)</t>
  </si>
  <si>
    <t>rxadc_rsvd</t>
  </si>
  <si>
    <t>RXADC Rerverved Register</t>
  </si>
  <si>
    <t>rxadc_vref_tune</t>
  </si>
  <si>
    <t xml:space="preserve"> vref select signal of reference buffer
00       600mV full scale
01       640mV full scale
10       680mV full scale
11       720mV full scale     </t>
  </si>
  <si>
    <t>rxadc_vref_sel</t>
  </si>
  <si>
    <t>RX SAR ADC VREF select</t>
  </si>
  <si>
    <t>ADDA_LDO_LOGIC0</t>
  </si>
  <si>
    <t>adda_ldoana_en_force</t>
  </si>
  <si>
    <t>adda_ldoana_fast_charge_en_force</t>
  </si>
  <si>
    <t>adda_ldodig_en_force</t>
  </si>
  <si>
    <t>reg_adda_ldoana_en</t>
  </si>
  <si>
    <t>enable signal of ALDO for ADDA</t>
  </si>
  <si>
    <t>reg_adda_ldoana_fast_charge_en</t>
  </si>
  <si>
    <t>VREF fast charge enable signal of ALDO for ADDA</t>
  </si>
  <si>
    <t>reg_adda_ldodig_en</t>
  </si>
  <si>
    <t>enable signal of DLDO for ADC</t>
  </si>
  <si>
    <t>3c</t>
  </si>
  <si>
    <t>ADDA_LDO_REG0</t>
  </si>
  <si>
    <t>adda_ldoana_out</t>
  </si>
  <si>
    <t>select output voltage for LDO of ADDA
000  0.925
001  0.95
010  0.975
011  1  (default)
100  1.025
101  1.05
110  1.075
111  1.1</t>
  </si>
  <si>
    <t>adda_ldodig_out</t>
  </si>
  <si>
    <t>select output voltage for DLDO of ADDA
000  0.925
001  0.95
010  0.975
011  1  (default)
100  1.025
101  1.05
110  1.075
111  1.1</t>
  </si>
  <si>
    <t>RSSI_ADC_LOGIC0</t>
  </si>
  <si>
    <t>rssiadc_refbuf_en_force</t>
  </si>
  <si>
    <t>rssiadc_eni_force</t>
  </si>
  <si>
    <t>rssiadc_enq_force</t>
  </si>
  <si>
    <t>rssiadc_dl_ctrl_force</t>
  </si>
  <si>
    <t>rssiadc_refbuf_res_sel_force</t>
  </si>
  <si>
    <t>reg_rssiadc_refbuf_en</t>
  </si>
  <si>
    <t>Buf enable</t>
  </si>
  <si>
    <t>reg_rssiadc_eni</t>
  </si>
  <si>
    <t>enable signal for I channel RSSI SAR CORE</t>
  </si>
  <si>
    <t>reg_rssiadc_enq</t>
  </si>
  <si>
    <t>enable signal for Q channel RSSI SAR CORE</t>
  </si>
  <si>
    <t>reg_rssiadc_dl_ctrl</t>
  </si>
  <si>
    <t xml:space="preserve">select signal of RSSI SAR loop delay for different sampling rates
000        96M/80M
001       
010
011        48M
100
101        32M/24M
110
111    </t>
  </si>
  <si>
    <t>reg_rssiadc_refbuf_res_sel_bt_0</t>
  </si>
  <si>
    <t xml:space="preserve"> buffer out tail resistor select signal of reference buffer
000       12.5uA               
001       25uA                   32M/24M
010       37.5uA                48M
011       50uA
100       62.5uA               
101       75uA
110       87.5uA                96M/80M
111       100uA</t>
  </si>
  <si>
    <t>reg_rssiadc_refbuf_res_sel_bt_1</t>
  </si>
  <si>
    <t>reg_rssiadc_refbuf_res_sel_bt_2</t>
  </si>
  <si>
    <t>reg_rssiadc_refbuf_res_sel_wf</t>
  </si>
  <si>
    <t>RSSI_ADC_REG0</t>
  </si>
  <si>
    <t>rssiadc_rsvd</t>
  </si>
  <si>
    <t>RSSI Rerverved Register</t>
  </si>
  <si>
    <t>TX_DAC_LOGIC0</t>
  </si>
  <si>
    <t>rfdac_en_force</t>
  </si>
  <si>
    <t>rfdac_dacin_i_force</t>
  </si>
  <si>
    <t>rfdac_dacin_q_force</t>
  </si>
  <si>
    <t>reg_rfdac_en</t>
  </si>
  <si>
    <t>RFDAC Enable signal</t>
  </si>
  <si>
    <t>reg_rfdac_dacin_i</t>
  </si>
  <si>
    <t xml:space="preserve">RFDAC I PATH DATA in </t>
  </si>
  <si>
    <t>reg_rfdac_dacin_q</t>
  </si>
  <si>
    <t xml:space="preserve">RFDAC Q PATH DATA in </t>
  </si>
  <si>
    <t>TX_DAC_REG0</t>
  </si>
  <si>
    <t>rfdac_src_10u_trim</t>
  </si>
  <si>
    <t>DAC Bias 10uA current trimming bits</t>
  </si>
  <si>
    <t>rfdac_isink_i_trim</t>
  </si>
  <si>
    <t>RFDAC_I  sink current trimming bits</t>
  </si>
  <si>
    <t>rfdac_isink_q_trim</t>
  </si>
  <si>
    <t>RFDAC_Q sink current trimming bits</t>
  </si>
  <si>
    <t>rfdac_isink_en</t>
  </si>
  <si>
    <t>RFDAC sink current enable signal</t>
  </si>
  <si>
    <t>rfdac_edge_latch_sel</t>
  </si>
  <si>
    <t>RFDAC data latch
00=data in rising edge</t>
  </si>
  <si>
    <t>rfdac_test_sel</t>
  </si>
  <si>
    <t>RFDAC test selection signal
001=ISRC10U_TEST
010-=RFDAC_IOUT_I/RFDAC_IOUTB_I
011=RFDAC_IOUT_Q/RFDAC_IOUTB_Q
100=RFDAC_IOUT_I/RFDAC_IOUT_Q</t>
  </si>
  <si>
    <t>SX_LOGIC0</t>
  </si>
  <si>
    <t>rf_sx_ldo_en_force</t>
  </si>
  <si>
    <t>rf_sx_ldo_fc_en_force</t>
  </si>
  <si>
    <t>rf_sx_pfd_en_force</t>
  </si>
  <si>
    <t>rf_sx_cp_en_force</t>
  </si>
  <si>
    <t>rf_sx_fbdiv_en_force</t>
  </si>
  <si>
    <t>rf_sx_divn_integ_force</t>
  </si>
  <si>
    <t>reg_rf_sx_ldo_en</t>
  </si>
  <si>
    <t>sx ldo enable signal</t>
  </si>
  <si>
    <t>reg_rf_sx_ldo_fc_en</t>
  </si>
  <si>
    <t>sx ldo fast charge signal</t>
  </si>
  <si>
    <t>reg_rf_sx_pfd_en</t>
  </si>
  <si>
    <t>sx pfd enable signal</t>
  </si>
  <si>
    <t>reg_rf_sx_cp_en</t>
  </si>
  <si>
    <t>sx cp enable signal</t>
  </si>
  <si>
    <t>reg_rf_sx_fbdiv_en</t>
  </si>
  <si>
    <t>sx fbdiv enable signal</t>
  </si>
  <si>
    <t>reg_rf_sx_divn_integ</t>
  </si>
  <si>
    <t>sx fbdivider ratio integ part</t>
  </si>
  <si>
    <t>SX_REG0</t>
  </si>
  <si>
    <t>rf_sx_doubler_en</t>
  </si>
  <si>
    <t>sx input clock doubler enable signal</t>
  </si>
  <si>
    <t>rf_sx_reftest_en</t>
  </si>
  <si>
    <t>sx reference clock test enable signal</t>
  </si>
  <si>
    <t>rf_sx_doubler_delay</t>
  </si>
  <si>
    <t>sx pfd work mode select
00:min
10:default
11:max</t>
  </si>
  <si>
    <t>rf_sx_ldo_out</t>
  </si>
  <si>
    <t>sx ldo output select
000: 800mV
100: 950mV
111: 1050mV</t>
  </si>
  <si>
    <t>rf_sx_pfd_mode</t>
  </si>
  <si>
    <t>sx pfd work mode select
00:improved PFDCP
01:normalPFD halfCP
10:normalPFDCP
11:</t>
  </si>
  <si>
    <t>rf_sx_pfd_delay</t>
  </si>
  <si>
    <t>sx pfd reset delay select
00: 100ps
01: 150ps
10: 200ps
11: 250ps</t>
  </si>
  <si>
    <t>rf_sx_cp_cpi</t>
  </si>
  <si>
    <t>sx cp current select
Icp =400u + CPI&lt;5:0&gt;*16u;change reg value to 17 for V2</t>
  </si>
  <si>
    <t>rf_sx_cp_cpi_off</t>
  </si>
  <si>
    <t>rf_sx_lpf_c1</t>
  </si>
  <si>
    <t>sx lpf C1 select
C1 = 3p + C1&lt;2:0&gt;*0.4p;change reg value to 5 for V2</t>
  </si>
  <si>
    <t>rf_sx_lpf_c2</t>
  </si>
  <si>
    <t>sx lpf C2 select
C2 = 41p + C2&lt;2:0&gt;*5p</t>
  </si>
  <si>
    <t>rf_sx_lpf_c3</t>
  </si>
  <si>
    <t>sx lpf C3 select
C3 = 1.3p + C3&lt;2:0&gt;*0.25p;change reg value to 1 for V2</t>
  </si>
  <si>
    <t>SX_LOGIC1</t>
  </si>
  <si>
    <t>rf_sx_divn_frac_force</t>
  </si>
  <si>
    <t>rf_sx_dig_start_force</t>
  </si>
  <si>
    <t>rf_sx_rst_n_force</t>
  </si>
  <si>
    <t>reg_rf_sx_divn_frac</t>
  </si>
  <si>
    <t>sx fbdivider ratio fractional part</t>
  </si>
  <si>
    <t>reg_rf_sx_dig_start</t>
  </si>
  <si>
    <t>sx dig start signal</t>
  </si>
  <si>
    <t>reg_rf_sx_rst_n</t>
  </si>
  <si>
    <t>sx dig reset signal</t>
  </si>
  <si>
    <t>SX_REG1</t>
  </si>
  <si>
    <t>rf_sx_lpf_c4</t>
  </si>
  <si>
    <t>sx lpf C4 select
C4 = 0.3p + C4&lt;2:0&gt;*0.15p;change reg value to 1 for V2</t>
  </si>
  <si>
    <t>rf_sx_lpf_r2</t>
  </si>
  <si>
    <t>sx lpf R2 select
R2 = 32K + R2&lt;2:0&gt;*6K;change reg value to 1 for V2</t>
  </si>
  <si>
    <t>rf_sx_fbdiv_delay_sdck</t>
  </si>
  <si>
    <t>sx fbdiv sdm clk delay select
00:1n
01:1.5n
10:2n
11:2.5n</t>
  </si>
  <si>
    <t>rf_sx_pfd_vddres</t>
  </si>
  <si>
    <t>sx pfd vdd rc filter res select
00: 0
01: 1K
10: 2K
11: 3K</t>
  </si>
  <si>
    <t>rf_sx_cp_vddres</t>
  </si>
  <si>
    <t>sx cp vdd rc filter res select
00: 0
01: 60
10: 120
11: 180</t>
  </si>
  <si>
    <t>rf_sx_fbdiv_vddres</t>
  </si>
  <si>
    <t>sx fbdiv vdd rc filter res select
00: 0
01: 60
10: 120
11: 180</t>
  </si>
  <si>
    <t>rf_sx_sdm_vddres</t>
  </si>
  <si>
    <t>sx sdm vdd rc filter res select
00: 0
01: 1K
10: 2K
11: 3K</t>
  </si>
  <si>
    <t>rf_sx_sdm_en</t>
  </si>
  <si>
    <t>sx sdm enable signal</t>
  </si>
  <si>
    <t>rf_sx_sdm_order</t>
  </si>
  <si>
    <t>sx sdm order select
01: one order
10: two order
11: three order</t>
  </si>
  <si>
    <t>rf_sx_sdm_dither_en</t>
  </si>
  <si>
    <t>sx sdm dither enable signal</t>
  </si>
  <si>
    <t>rf_sx_dig_vcocap_fine_auto_en</t>
  </si>
  <si>
    <t>sx dig afc fine auto control</t>
  </si>
  <si>
    <t>rf_sx_dig_vcocap_coarse_auto_en</t>
  </si>
  <si>
    <t>sx dig afc coarse auto control</t>
  </si>
  <si>
    <t>rf_sx_dig_refclk_forceon</t>
  </si>
  <si>
    <t>sx dig refclk force on</t>
  </si>
  <si>
    <t>rf_sx_dig_openloop_en</t>
  </si>
  <si>
    <t>sx dig openloop manually control</t>
  </si>
  <si>
    <t>rf_sx_dig_openloop_auto_en</t>
  </si>
  <si>
    <t>sx dig openloop auto control</t>
  </si>
  <si>
    <t>rf_sx_dig_fc_en</t>
  </si>
  <si>
    <t>sx dig fast charge enable signal</t>
  </si>
  <si>
    <t>rf_sx_dig_afc_fine_count_time</t>
  </si>
  <si>
    <t>afc compare time for every step
00: 2^5Tref
01: 2^6Tref
10: 2^7Tref
11: 2^8Tref</t>
  </si>
  <si>
    <t>rf_sx_dig_afc_delay_vco</t>
  </si>
  <si>
    <t>afc vco delay time for everty step
00: 2^2Tref
01: 2^3Tref
10: 2^4Tref
11: 2^5Tref</t>
  </si>
  <si>
    <t>rf_sx_dig_afc_delay_charge</t>
  </si>
  <si>
    <t>afc charging time after openloop
00: 2^4Tref
01: 2^5Tref
10: 2^6Tref
11: 2^7Tref</t>
  </si>
  <si>
    <t>60</t>
  </si>
  <si>
    <t>SX_LOGIC2</t>
  </si>
  <si>
    <t>rf_sx_vco_hldo_en_force</t>
  </si>
  <si>
    <t>rf_sx_vco_hldo_fc_en_force</t>
  </si>
  <si>
    <t>rf_sx_vco_lldo_en_force</t>
  </si>
  <si>
    <t>rf_sx_vco_lldo_fc_en_force</t>
  </si>
  <si>
    <t>set vcocap_fine</t>
  </si>
  <si>
    <t>set vcocap_coarse</t>
  </si>
  <si>
    <t xml:space="preserve">sx vco bias current control
</t>
  </si>
  <si>
    <t>reg_rf_sx_vco_hldo_en</t>
  </si>
  <si>
    <t>sx vco hldo enable signal</t>
  </si>
  <si>
    <t>reg_rf_sx_vco_hldo_fc_en</t>
  </si>
  <si>
    <t>sx vco hldo fast charge signal</t>
  </si>
  <si>
    <t>reg_rf_sx_vco_lldo_en</t>
  </si>
  <si>
    <t>sx vco lldo enable signal</t>
  </si>
  <si>
    <t>reg_rf_sx_vco_lldo_fc_en</t>
  </si>
  <si>
    <t>sx vco lldo fast charge signal</t>
  </si>
  <si>
    <t>64</t>
  </si>
  <si>
    <t>SX_REG2</t>
  </si>
  <si>
    <t>rf_sx_dig_afc_coarse_count_time</t>
  </si>
  <si>
    <t>afc compare time for every step
00: 2^2Tref
01: 2^3Tref
10: 2^4Tref
11: 2^5Tref</t>
  </si>
  <si>
    <t>rf_sx_dig_afc_bit_num_fine</t>
  </si>
  <si>
    <t>number of fine bits for afc</t>
  </si>
  <si>
    <t>rf_sx_dig_afc_bit_num_coarse</t>
  </si>
  <si>
    <t>rf_sx_dig_afc2_en</t>
  </si>
  <si>
    <t>sx dig afc2 enable signal</t>
  </si>
  <si>
    <t>rf_sx_dig_afc1_en</t>
  </si>
  <si>
    <t>sx dig afc1 enable signal</t>
  </si>
  <si>
    <t>rf_sx_sdm_testmode_en</t>
  </si>
  <si>
    <t>sx sdm testmode enable signal</t>
  </si>
  <si>
    <t>rf_sx_dig_aac_en</t>
  </si>
  <si>
    <t>sx dig aac enable signal</t>
  </si>
  <si>
    <t>rf_sx_dig_aac_pkd_auto_en</t>
  </si>
  <si>
    <t>sx dig aac auto control</t>
  </si>
  <si>
    <t>rf_sx_dig_aac_pkd_delay</t>
  </si>
  <si>
    <t>afc aac delay per step
00: 2^4Tref
01: 2^5Tref
10: 2^6Tref
11: 2^7Tref</t>
  </si>
  <si>
    <t>rf_sx_dig_aac_pkd_en</t>
  </si>
  <si>
    <t>sx dig aac peak detector enable</t>
  </si>
  <si>
    <t>rf_sx_dig_vco_bias_auto_en</t>
  </si>
  <si>
    <t>sx dig vco bias auto control</t>
  </si>
  <si>
    <t>rf_sx_vco_hldo_out</t>
  </si>
  <si>
    <t>sx vco hldo output select
000: 800mV
100: 950mV
111: 1050mV</t>
  </si>
  <si>
    <t>rf_sx_vco_lldo_out</t>
  </si>
  <si>
    <t>sx vco lldo output select
000: 900mV
100: 1000mV
111: 1100mV</t>
  </si>
  <si>
    <t>rf_sx_vco_iref_ctat_ctrl</t>
  </si>
  <si>
    <t>sx vco iref ictat temp coeiffient
000: 3000ppm
100: 6000ppm
111: 9000ppm</t>
  </si>
  <si>
    <t>rf_sx_vco_iref_ptat_ctrl</t>
  </si>
  <si>
    <t>sx vco iref iptat temp coeiffient
000: 3000ppm
100: 6000ppm
111: 9000ppm</t>
  </si>
  <si>
    <t>rf_sx_vco_varbias_rc_sel</t>
  </si>
  <si>
    <t>sx vco varbias rc filter select</t>
  </si>
  <si>
    <t>rf_sx_vco_kvco</t>
  </si>
  <si>
    <t>sx vco kvco
000: 28M
100: 48M
111: 68M</t>
  </si>
  <si>
    <t>68</t>
  </si>
  <si>
    <t>SX_REG3</t>
  </si>
  <si>
    <t>rf_sx_vco_pkd_det_ctrl</t>
  </si>
  <si>
    <t>sx vco pkd det threshold
000: 200mV
100: 500mV
111: 700mV</t>
  </si>
  <si>
    <t>rf_sx_vco_pkd_ref_ctrl</t>
  </si>
  <si>
    <t>sx vco pkd ref threshold
000: 200mV
100: 500mV
111: 700mV</t>
  </si>
  <si>
    <t>rf_sx_vco_cbank_2f</t>
  </si>
  <si>
    <t>sx vco cbank_2f manual select</t>
  </si>
  <si>
    <t>rf_sx_vco_cbank_2f_sel</t>
  </si>
  <si>
    <t xml:space="preserve">sx vco cbank_2f mux:0 from calibration </t>
  </si>
  <si>
    <t>6c</t>
  </si>
  <si>
    <t>SX_REG4</t>
  </si>
  <si>
    <t>70</t>
  </si>
  <si>
    <t>rf_sx_vco_varbias_en_force</t>
  </si>
  <si>
    <t>rf_sx_vco_varbias_fc_en_force</t>
  </si>
  <si>
    <t>rf_sx_vco_core_en_force</t>
  </si>
  <si>
    <t>rf_sx_vco_buf_div_en_force</t>
  </si>
  <si>
    <t>rf_sx_vco_buf_log_en_force</t>
  </si>
  <si>
    <t>reg_rf_sx_vco_iref_en</t>
  </si>
  <si>
    <t>sx vco iref enable signal</t>
  </si>
  <si>
    <t>reg_rf_sx_vco_varbias_en</t>
  </si>
  <si>
    <t>sx vco varbias enable signal</t>
  </si>
  <si>
    <t>reg_rf_sx_vco_varbias_fc_en</t>
  </si>
  <si>
    <t>sx vco varbias fast charge signal</t>
  </si>
  <si>
    <t>reg_rf_sx_vco_core_en</t>
  </si>
  <si>
    <t>sx vco core enable signal</t>
  </si>
  <si>
    <t>reg_rf_sx_vco_buf_div_en</t>
  </si>
  <si>
    <t>sx vco buf div enable signal</t>
  </si>
  <si>
    <t>reg_rf_sx_vco_buf_log_en</t>
  </si>
  <si>
    <t>sx vco buf log enable signal</t>
  </si>
  <si>
    <t>74</t>
  </si>
  <si>
    <t>78</t>
  </si>
  <si>
    <t>LOGEN_LOGIC0</t>
  </si>
  <si>
    <t>rf_logen_ldo_en_force</t>
  </si>
  <si>
    <t>rf_logen_ldo_fc_en_force</t>
  </si>
  <si>
    <t>rf_logen_bias_en_force</t>
  </si>
  <si>
    <t>reg_rf_logen_ldo_en</t>
  </si>
  <si>
    <t>logen ldo enable signal</t>
  </si>
  <si>
    <t>reg_rf_logen_ldo_fc_en</t>
  </si>
  <si>
    <t>logen ldo fast charge enable signal</t>
  </si>
  <si>
    <t>reg_rf_logen_bias_en</t>
  </si>
  <si>
    <t>logen bias enable signal</t>
  </si>
  <si>
    <t>7c</t>
  </si>
  <si>
    <t>LOGEN_REG0</t>
  </si>
  <si>
    <t>rf_logen_buf_test_en</t>
  </si>
  <si>
    <t>logen buf to test enable signal</t>
  </si>
  <si>
    <t>rf_logen_ldo_out</t>
  </si>
  <si>
    <t>ldo output select
000:min
100:default
111:max</t>
  </si>
  <si>
    <t>rf_logen_lo_bias</t>
  </si>
  <si>
    <t>lo bias select
000:min
100:default
111:max</t>
  </si>
  <si>
    <t>rf_logen_rf_bias</t>
  </si>
  <si>
    <t>rf bias select
000:min
100:default
111:max</t>
  </si>
  <si>
    <t>rf_logen_cbank</t>
  </si>
  <si>
    <t>mixer cbank select
00000:min
10000:default
11111:max</t>
  </si>
  <si>
    <t>rf_logen_cbank_sel</t>
  </si>
  <si>
    <t xml:space="preserve">logen cbank mux </t>
  </si>
  <si>
    <t>80</t>
  </si>
  <si>
    <t>RX_LOGIC0</t>
  </si>
  <si>
    <t>rf_rx_abb_mode_force</t>
  </si>
  <si>
    <t>rf_rx_abb_vcmgen_en_force</t>
  </si>
  <si>
    <t>rf_rx_abb_1st_en_force</t>
  </si>
  <si>
    <t>rf_rx_abb_bq_en_force</t>
  </si>
  <si>
    <t>rf_rx_abb_buf_en_force</t>
  </si>
  <si>
    <t>rf_rx_abb_dcocdac_en_force</t>
  </si>
  <si>
    <t>rf_rx_abb_ldo_en_force</t>
  </si>
  <si>
    <t>rf_rx_abb_ldo_fc_en_force</t>
  </si>
  <si>
    <t>reg_rf_rx_abb_mode</t>
  </si>
  <si>
    <t>lna enable signal</t>
  </si>
  <si>
    <t>local divider enable signal</t>
  </si>
  <si>
    <t>mixer enable signal</t>
  </si>
  <si>
    <t>reg_rf_rx_abb_vcmgen_en</t>
  </si>
  <si>
    <t>abb vcm enable signal</t>
  </si>
  <si>
    <t>reg_rf_rx_abb_1st_en</t>
  </si>
  <si>
    <t>abb tia enable signal</t>
  </si>
  <si>
    <t>reg_rf_rx_abb_bq_en</t>
  </si>
  <si>
    <t>abb bq enable signal</t>
  </si>
  <si>
    <t>reg_rf_rx_abb_buf_en</t>
  </si>
  <si>
    <t>BUF enable control</t>
  </si>
  <si>
    <t>reg_rf_rx_abb_dcocdac_en</t>
  </si>
  <si>
    <t>abb dcoc enable signal</t>
  </si>
  <si>
    <t>lna ldo enable signal</t>
  </si>
  <si>
    <t>lna ldo fast charge enable signal</t>
  </si>
  <si>
    <t>lna ldo vref enable signal</t>
  </si>
  <si>
    <t>reg_rf_rx_abb_ldo_en</t>
  </si>
  <si>
    <t>abb ldo enable signal</t>
  </si>
  <si>
    <t>reg_rf_rx_abb_ldo_fc_en</t>
  </si>
  <si>
    <t>abb ldo fast charge enable signal</t>
  </si>
  <si>
    <t>84</t>
  </si>
  <si>
    <t>RX_LOGIC1</t>
  </si>
  <si>
    <t>rf_rx_abb_ldo_vb_en_force</t>
  </si>
  <si>
    <t>rf_rx_rssi_en_force</t>
  </si>
  <si>
    <t>rf_rx_abb_txiqcal_en_force</t>
  </si>
  <si>
    <t>reg_rf_rx_abb_ldo_vb_en</t>
  </si>
  <si>
    <t>abb ldo vref enable signal</t>
  </si>
  <si>
    <t>reserved bit for lna power-off switch</t>
  </si>
  <si>
    <t>switch enable for tx ttg calibration</t>
  </si>
  <si>
    <t>switch enable for rx ttg calibration</t>
  </si>
  <si>
    <t>reserved bit for mixer input iqcal path</t>
  </si>
  <si>
    <t>reg_rf_rx_rssi_en</t>
  </si>
  <si>
    <t>abb rssi switch enable signal</t>
  </si>
  <si>
    <t>reg_rf_rx_abb_txiqcal_en</t>
  </si>
  <si>
    <t>abb txiq switch enable signal</t>
  </si>
  <si>
    <t>88</t>
  </si>
  <si>
    <t>RX_LOGIC2</t>
  </si>
  <si>
    <t>lna gain select
0000: -8dB         0001: -2dB         0010: 4dB         0011: 10dB      0100: 16dB    0101: 22dB        0110: 28dB         0111: 34dB      1000:40dB   
*** Individual logic Word</t>
  </si>
  <si>
    <t>8c</t>
  </si>
  <si>
    <t>RX_LOGIC3</t>
  </si>
  <si>
    <t>rf_rx_abb_bq_gc_force</t>
  </si>
  <si>
    <t>reg_rf_rx_abb_bq_gc</t>
  </si>
  <si>
    <r>
      <t>bq gain select (2dB/step)
WF mode</t>
    </r>
    <r>
      <rPr>
        <sz val="11"/>
        <color theme="1"/>
        <rFont val="宋体"/>
        <family val="2"/>
      </rPr>
      <t xml:space="preserve">：
</t>
    </r>
    <r>
      <rPr>
        <sz val="11"/>
        <color theme="1"/>
        <rFont val="Calibri"/>
        <family val="2"/>
      </rPr>
      <t>0000: -2dB
0001: 0dB
…
1101: max  
BT mode</t>
    </r>
    <r>
      <rPr>
        <sz val="11"/>
        <color theme="1"/>
        <rFont val="宋体"/>
        <family val="2"/>
      </rPr>
      <t xml:space="preserve">：
</t>
    </r>
    <r>
      <rPr>
        <sz val="11"/>
        <color theme="1"/>
        <rFont val="Calibri"/>
        <family val="2"/>
      </rPr>
      <t>0000: 0dB
0001: 2dB
…
1011: max
*** Individual logic Word</t>
    </r>
  </si>
  <si>
    <t>90</t>
  </si>
  <si>
    <t>RX_LOGIC4</t>
  </si>
  <si>
    <t>rf_rx_abb_buf_gc_force</t>
  </si>
  <si>
    <t>reg_rf_rx_abb_buf_gc</t>
  </si>
  <si>
    <r>
      <t>BUF Gain control: 
Just for WF mode</t>
    </r>
    <r>
      <rPr>
        <sz val="11"/>
        <color theme="1"/>
        <rFont val="宋体"/>
        <family val="2"/>
      </rPr>
      <t xml:space="preserve">：
</t>
    </r>
    <r>
      <rPr>
        <sz val="11"/>
        <color theme="1"/>
        <rFont val="Calibri"/>
        <family val="2"/>
      </rPr>
      <t>0000: -2dB
0001: 0dB
…
1010: max 
*** Individual logic Word</t>
    </r>
  </si>
  <si>
    <t>94</t>
  </si>
  <si>
    <t>RX_LOGIC5</t>
  </si>
  <si>
    <r>
      <t>adjust lna low-gain bias current
0000: min
1010: default
1111: max
NOTE: need adjust by low-gain dynamically(LNA gain sel4:reg4</t>
    </r>
    <r>
      <rPr>
        <sz val="11"/>
        <color theme="1"/>
        <rFont val="宋体"/>
        <family val="2"/>
      </rPr>
      <t>；</t>
    </r>
    <r>
      <rPr>
        <sz val="11"/>
        <color theme="1"/>
        <rFont val="Calibri"/>
        <family val="2"/>
      </rPr>
      <t>sel3:reg3</t>
    </r>
    <r>
      <rPr>
        <sz val="11"/>
        <color theme="1"/>
        <rFont val="宋体"/>
        <family val="2"/>
      </rPr>
      <t>；</t>
    </r>
    <r>
      <rPr>
        <sz val="11"/>
        <color theme="1"/>
        <rFont val="Calibri"/>
        <family val="2"/>
      </rPr>
      <t>sel2:reg2</t>
    </r>
    <r>
      <rPr>
        <sz val="11"/>
        <color theme="1"/>
        <rFont val="宋体"/>
        <family val="2"/>
      </rPr>
      <t>；</t>
    </r>
    <r>
      <rPr>
        <sz val="11"/>
        <color theme="1"/>
        <rFont val="Calibri"/>
        <family val="2"/>
      </rPr>
      <t>sel1:reg1</t>
    </r>
    <r>
      <rPr>
        <sz val="11"/>
        <color theme="1"/>
        <rFont val="宋体"/>
        <family val="2"/>
      </rPr>
      <t>；</t>
    </r>
    <r>
      <rPr>
        <sz val="11"/>
        <color theme="1"/>
        <rFont val="Calibri"/>
        <family val="2"/>
      </rPr>
      <t>sel0:reg0)</t>
    </r>
  </si>
  <si>
    <t>98</t>
  </si>
  <si>
    <t>RX_LOGIC6</t>
  </si>
  <si>
    <t>rf_rx_trxabb_ldo_out_force</t>
  </si>
  <si>
    <t>trx switch cap tunning
0000: default
1111: max
NOTE: need adjust by trx switch dynamically(TX:reg0</t>
  </si>
  <si>
    <t>reg_rf_rx_trxabb_ldo_out_0</t>
  </si>
  <si>
    <t>abb ldo output
000: 0.87V         001: 0.89V        010: 0.92V       011: 0.95V
100: 0.98V         101: 1.01V        110: 1.04V       111: 1.07V
NOTE: need adjust by trx fsm dynamically(TX:reg0</t>
  </si>
  <si>
    <t>reg_rf_rx_trxabb_ldo_out_1</t>
  </si>
  <si>
    <t>9c</t>
  </si>
  <si>
    <t>RX_LOGIC7</t>
  </si>
  <si>
    <t>rf_rx_abb_dcoc_daci_force</t>
  </si>
  <si>
    <t>reg_rf_rx_abb_dcoc_daci_bt_00</t>
  </si>
  <si>
    <r>
      <t>abb dcoc calibtration codes for q path: 0.3mV/step
NOTE:
1</t>
    </r>
    <r>
      <rPr>
        <sz val="11"/>
        <color theme="1"/>
        <rFont val="宋体"/>
        <family val="2"/>
      </rPr>
      <t>、</t>
    </r>
    <r>
      <rPr>
        <sz val="11"/>
        <color theme="1"/>
        <rFont val="Calibri"/>
        <family val="2"/>
      </rPr>
      <t xml:space="preserve"> need adjust by wf/bt switch dynamically(WF mode:reg0</t>
    </r>
  </si>
  <si>
    <t>reg_rf_rx_abb_dcoc_daci_bt_01</t>
  </si>
  <si>
    <t>reg_rf_rx_abb_dcoc_daci_bt_02</t>
  </si>
  <si>
    <t>a0</t>
  </si>
  <si>
    <t>RX_LOGIC8</t>
  </si>
  <si>
    <t>reg_rf_rx_abb_dcoc_daci_bt_03</t>
  </si>
  <si>
    <t>reg_rf_rx_abb_dcoc_daci_bt_04</t>
  </si>
  <si>
    <t>reg_rf_rx_abb_dcoc_daci_bt_05</t>
  </si>
  <si>
    <t>reg_rf_rx_abb_dcoc_daci_bt_06</t>
  </si>
  <si>
    <t>a4</t>
  </si>
  <si>
    <t>RX_LOGIC9</t>
  </si>
  <si>
    <t>reg_rf_rx_abb_dcoc_daci_bt_07</t>
  </si>
  <si>
    <t>reg_rf_rx_abb_dcoc_daci_bt_08</t>
  </si>
  <si>
    <t>reg_rf_rx_abb_dcoc_daci_bt_09</t>
  </si>
  <si>
    <t>reg_rf_rx_abb_dcoc_daci_bt_10</t>
  </si>
  <si>
    <t>a8</t>
  </si>
  <si>
    <t>RX_LOGIC10</t>
  </si>
  <si>
    <t>reg_rf_rx_abb_dcoc_daci_bt_11</t>
  </si>
  <si>
    <t>ac</t>
  </si>
  <si>
    <t>RX_LOGIC11</t>
  </si>
  <si>
    <t>b0</t>
  </si>
  <si>
    <t>RX_LOGIC12</t>
  </si>
  <si>
    <t>b4</t>
  </si>
  <si>
    <t>RX_LOGIC13</t>
  </si>
  <si>
    <t>b8</t>
  </si>
  <si>
    <t>RX_LOGIC14</t>
  </si>
  <si>
    <t>bc</t>
  </si>
  <si>
    <t>RX_LOGIC15</t>
  </si>
  <si>
    <t>c0</t>
  </si>
  <si>
    <t>RX_LOGIC16</t>
  </si>
  <si>
    <t>c4</t>
  </si>
  <si>
    <t>RX_LOGIC17</t>
  </si>
  <si>
    <t>c8</t>
  </si>
  <si>
    <t>RX_LOGIC18</t>
  </si>
  <si>
    <t>cc</t>
  </si>
  <si>
    <t>RX_LOGIC19</t>
  </si>
  <si>
    <t>d0</t>
  </si>
  <si>
    <t>RX_LOGIC20</t>
  </si>
  <si>
    <t>d4</t>
  </si>
  <si>
    <t>RX_LOGIC21</t>
  </si>
  <si>
    <t>d8</t>
  </si>
  <si>
    <t>RX_LOGIC22</t>
  </si>
  <si>
    <t>dc</t>
  </si>
  <si>
    <t>RX_LOGIC23</t>
  </si>
  <si>
    <t>rf_rx_abb_dcoc_dacq_force</t>
  </si>
  <si>
    <t>reg_rf_rx_abb_dcoc_dacq_bt_00</t>
  </si>
  <si>
    <t>reg_rf_rx_abb_dcoc_dacq_bt_01</t>
  </si>
  <si>
    <t>reg_rf_rx_abb_dcoc_dacq_bt_02</t>
  </si>
  <si>
    <t>e0</t>
  </si>
  <si>
    <t>RX_LOGIC24</t>
  </si>
  <si>
    <t>reg_rf_rx_abb_dcoc_dacq_bt_03</t>
  </si>
  <si>
    <t>reg_rf_rx_abb_dcoc_dacq_bt_04</t>
  </si>
  <si>
    <t>reg_rf_rx_abb_dcoc_dacq_bt_05</t>
  </si>
  <si>
    <t>reg_rf_rx_abb_dcoc_dacq_bt_06</t>
  </si>
  <si>
    <t>e4</t>
  </si>
  <si>
    <t>RX_LOGIC25</t>
  </si>
  <si>
    <t>reg_rf_rx_abb_dcoc_dacq_bt_07</t>
  </si>
  <si>
    <t>reg_rf_rx_abb_dcoc_dacq_bt_08</t>
  </si>
  <si>
    <t>reg_rf_rx_abb_dcoc_dacq_bt_09</t>
  </si>
  <si>
    <t>reg_rf_rx_abb_dcoc_dacq_bt_10</t>
  </si>
  <si>
    <t>e8</t>
  </si>
  <si>
    <t>RX_LOGIC26</t>
  </si>
  <si>
    <t>reg_rf_rx_abb_dcoc_dacq_bt_11</t>
  </si>
  <si>
    <t>ec</t>
  </si>
  <si>
    <t>RX_LOGIC27</t>
  </si>
  <si>
    <t>f0</t>
  </si>
  <si>
    <t>RX_LOGIC28</t>
  </si>
  <si>
    <t>f4</t>
  </si>
  <si>
    <t>RX_LOGIC29</t>
  </si>
  <si>
    <t>f8</t>
  </si>
  <si>
    <t>RX_LOGIC30</t>
  </si>
  <si>
    <t>fc</t>
  </si>
  <si>
    <t>RX_LOGIC31</t>
  </si>
  <si>
    <t>100</t>
  </si>
  <si>
    <t>RX_LOGIC32</t>
  </si>
  <si>
    <t>104</t>
  </si>
  <si>
    <t>RX_LOGIC33</t>
  </si>
  <si>
    <t>108</t>
  </si>
  <si>
    <t>RX_LOGIC34</t>
  </si>
  <si>
    <t>10c</t>
  </si>
  <si>
    <t>RX_LOGIC35</t>
  </si>
  <si>
    <t>110</t>
  </si>
  <si>
    <t>RX_LOGIC36</t>
  </si>
  <si>
    <t>114</t>
  </si>
  <si>
    <t>RX_LOGIC37</t>
  </si>
  <si>
    <t>118</t>
  </si>
  <si>
    <t>RX_LOGIC38</t>
  </si>
  <si>
    <t>rf_rx_abb_dcoc_dac_sc_force</t>
  </si>
  <si>
    <t>reg_rf_rx_abb_dcoc_dac_sc_0</t>
  </si>
  <si>
    <t>abb dcoc range tunning
NOTE: need adjust by wf/bt switch dynamically(WF mode:reg0---6</t>
  </si>
  <si>
    <t>reg_rf_rx_abb_dcoc_dac_sc_1</t>
  </si>
  <si>
    <t>11c</t>
  </si>
  <si>
    <t>RX_LOGIC39</t>
  </si>
  <si>
    <t>rf_rx_abb_dcoc_dac_scl_force</t>
  </si>
  <si>
    <t>rf_rx_abb_dcoc_dac_sch_force</t>
  </si>
  <si>
    <t>rf_rx_abb_1st_gc_bt_force</t>
  </si>
  <si>
    <t>rf_rx_abb_1st_gc_wf_force</t>
  </si>
  <si>
    <t>reg_rf_rx_abb_dcoc_dac_scl_0</t>
  </si>
  <si>
    <t>abb dcoc range tunning: small range</t>
  </si>
  <si>
    <t>reg_rf_rx_abb_dcoc_dac_scl_1</t>
  </si>
  <si>
    <t>reg_rf_rx_abb_dcoc_dac_sch_0</t>
  </si>
  <si>
    <t>abb dcoc range tunning: large range</t>
  </si>
  <si>
    <t>reg_rf_rx_abb_dcoc_dac_sch_1</t>
  </si>
  <si>
    <t>reserved bit for lna low-gain switch</t>
  </si>
  <si>
    <t>reg_rf_rx_abb_1st_gc_bt_0</t>
  </si>
  <si>
    <r>
      <t>tia gain select
default gain:sel3---48dB for LNA to TIA
NOTE: need adjust by low-gain dynamically(LNA gain sel8-2:reg2</t>
    </r>
    <r>
      <rPr>
        <sz val="11"/>
        <color theme="1"/>
        <rFont val="宋体"/>
        <family val="2"/>
      </rPr>
      <t>；</t>
    </r>
    <r>
      <rPr>
        <sz val="11"/>
        <color theme="1"/>
        <rFont val="Calibri"/>
        <family val="2"/>
      </rPr>
      <t>sel1:reg1</t>
    </r>
    <r>
      <rPr>
        <sz val="11"/>
        <color theme="1"/>
        <rFont val="宋体"/>
        <family val="2"/>
      </rPr>
      <t>；</t>
    </r>
    <r>
      <rPr>
        <sz val="11"/>
        <color theme="1"/>
        <rFont val="Calibri"/>
        <family val="2"/>
      </rPr>
      <t>sel0:reg0)</t>
    </r>
  </si>
  <si>
    <t>reg_rf_rx_abb_1st_gc_bt_1</t>
  </si>
  <si>
    <t>reg_rf_rx_abb_1st_gc_bt_2</t>
  </si>
  <si>
    <t>reg_rf_rx_abb_1st_gc_wf_0</t>
  </si>
  <si>
    <r>
      <t>tia gain select
default gain:sel10---40dB for LNA to TIA
NOTE: need adjust by low-gain dynamically(LNA gain sel8-2:reg2</t>
    </r>
    <r>
      <rPr>
        <sz val="11"/>
        <color theme="1"/>
        <rFont val="宋体"/>
        <family val="2"/>
      </rPr>
      <t>；</t>
    </r>
    <r>
      <rPr>
        <sz val="11"/>
        <color theme="1"/>
        <rFont val="Calibri"/>
        <family val="2"/>
      </rPr>
      <t>sel1:reg1</t>
    </r>
    <r>
      <rPr>
        <sz val="11"/>
        <color theme="1"/>
        <rFont val="宋体"/>
        <family val="2"/>
      </rPr>
      <t>；</t>
    </r>
    <r>
      <rPr>
        <sz val="11"/>
        <color theme="1"/>
        <rFont val="Calibri"/>
        <family val="2"/>
      </rPr>
      <t>sel0:reg0)</t>
    </r>
  </si>
  <si>
    <t>120</t>
  </si>
  <si>
    <t>RX_LOGIC40</t>
  </si>
  <si>
    <t>reg_rf_rx_abb_1st_gc_wf_1</t>
  </si>
  <si>
    <t>reg_rf_rx_abb_1st_gc_wf_2</t>
  </si>
  <si>
    <r>
      <t>LNA low gain Rin array for WF mode
NOTE: need adjust by low-gain dynamically(LNA gain sel4:reg4</t>
    </r>
    <r>
      <rPr>
        <sz val="11"/>
        <color theme="1"/>
        <rFont val="宋体"/>
        <family val="2"/>
      </rPr>
      <t>；</t>
    </r>
    <r>
      <rPr>
        <sz val="11"/>
        <color theme="1"/>
        <rFont val="Calibri"/>
        <family val="2"/>
      </rPr>
      <t>sel3:reg3</t>
    </r>
    <r>
      <rPr>
        <sz val="11"/>
        <color theme="1"/>
        <rFont val="宋体"/>
        <family val="2"/>
      </rPr>
      <t>；</t>
    </r>
    <r>
      <rPr>
        <sz val="11"/>
        <color theme="1"/>
        <rFont val="Calibri"/>
        <family val="2"/>
      </rPr>
      <t>sel2:reg2</t>
    </r>
    <r>
      <rPr>
        <sz val="11"/>
        <color theme="1"/>
        <rFont val="宋体"/>
        <family val="2"/>
      </rPr>
      <t>；</t>
    </r>
    <r>
      <rPr>
        <sz val="11"/>
        <color theme="1"/>
        <rFont val="Calibri"/>
        <family val="2"/>
      </rPr>
      <t>sel1:reg1</t>
    </r>
    <r>
      <rPr>
        <sz val="11"/>
        <color theme="1"/>
        <rFont val="宋体"/>
        <family val="2"/>
      </rPr>
      <t>；</t>
    </r>
    <r>
      <rPr>
        <sz val="11"/>
        <color theme="1"/>
        <rFont val="Calibri"/>
        <family val="2"/>
      </rPr>
      <t>sel0:reg0)</t>
    </r>
  </si>
  <si>
    <t>124</t>
  </si>
  <si>
    <t>RX_LOGIC41</t>
  </si>
  <si>
    <t>128</t>
  </si>
  <si>
    <t>RX_LOGIC42</t>
  </si>
  <si>
    <t>12c</t>
  </si>
  <si>
    <t>RX_LOGIC43</t>
  </si>
  <si>
    <t>130</t>
  </si>
  <si>
    <t>RX_LOGIC44</t>
  </si>
  <si>
    <t>134</t>
  </si>
  <si>
    <t>RX_LOGIC45</t>
  </si>
  <si>
    <t>138</t>
  </si>
  <si>
    <t>RX_REG0</t>
  </si>
  <si>
    <r>
      <t>rfin S11 tuning
0000</t>
    </r>
    <r>
      <rPr>
        <sz val="11"/>
        <color theme="1"/>
        <rFont val="宋体"/>
        <family val="2"/>
      </rPr>
      <t>：</t>
    </r>
    <r>
      <rPr>
        <sz val="11"/>
        <color theme="1"/>
        <rFont val="Calibri"/>
        <family val="2"/>
      </rPr>
      <t>min 
1000:   default
1111:   max
NOTE: refresh efuse values</t>
    </r>
  </si>
  <si>
    <t>rf_rx_abb_1st_bw</t>
  </si>
  <si>
    <t>abb bandwidth select
0: 3.75MHz   
1: 2.25MHz
debug bit</t>
  </si>
  <si>
    <t>rf_rx_abb_bq_bw</t>
  </si>
  <si>
    <t>rf_rx_abb_buf_bw</t>
  </si>
  <si>
    <t>rf_rx_abb_cfl</t>
  </si>
  <si>
    <t>abb mode select
0: CPF mode   
1: LPF mode
debug bit</t>
  </si>
  <si>
    <t>rf_rx_abb_ifc</t>
  </si>
  <si>
    <t>upper/down band for abb cpf mode
0: down band   
1:  upper band</t>
  </si>
  <si>
    <t>rf_rx_abb_cap</t>
  </si>
  <si>
    <t>abb bandwidth fine tunning for calibration
default : sel55 for tt; sel32 for ss; sel99 for ff</t>
  </si>
  <si>
    <t>bypass ls inductor enable signal</t>
  </si>
  <si>
    <t>reserved bit  for lna low-gain switch</t>
  </si>
  <si>
    <r>
      <t>adjust lna low-gain input impedence for ttg path
000</t>
    </r>
    <r>
      <rPr>
        <sz val="11"/>
        <color theme="1"/>
        <rFont val="宋体"/>
        <family val="2"/>
      </rPr>
      <t>：</t>
    </r>
    <r>
      <rPr>
        <sz val="11"/>
        <color theme="1"/>
        <rFont val="Calibri"/>
        <family val="2"/>
      </rPr>
      <t>default
001</t>
    </r>
    <r>
      <rPr>
        <sz val="11"/>
        <color theme="1"/>
        <rFont val="宋体"/>
        <family val="2"/>
      </rPr>
      <t>：</t>
    </r>
    <r>
      <rPr>
        <sz val="11"/>
        <color theme="1"/>
        <rFont val="Calibri"/>
        <family val="2"/>
      </rPr>
      <t>G0-G2
011:   G3
111:   G4</t>
    </r>
  </si>
  <si>
    <t>adjust lna bias current temperature coefficiency
000: min
010: default
111: max</t>
  </si>
  <si>
    <t>13c</t>
  </si>
  <si>
    <t>RX_REG1</t>
  </si>
  <si>
    <t>lna ldo psrr adjustment:
00: avdd=1.9V    01: avdd=1.8V
10: avdd=1.2V    11: avdd=1.1V</t>
  </si>
  <si>
    <t>lna ldo output
000: 0.87V         001: 0.89V        010: 0.92V       011: 0.95V
100: 0.98V         101: 1.01V        110: 1.04V       111: 1.07V</t>
  </si>
  <si>
    <t>reserved bits for lo buffer driving</t>
  </si>
  <si>
    <t>mixer switch gate bias current
000: min
110: default
111: max</t>
  </si>
  <si>
    <t>mixer switch gate bias voltage
000: max
110: default
111: min</t>
  </si>
  <si>
    <t>rf_rx_abb_bq_byp_en</t>
  </si>
  <si>
    <t>abb bq bypass signal</t>
  </si>
  <si>
    <t>rf_rx_abb_1st_ibias</t>
  </si>
  <si>
    <t>tia bias current select:
0000: min
0100:default
1111: max</t>
  </si>
  <si>
    <t>rf_rx_abb_bq_ibias</t>
  </si>
  <si>
    <t>bq bias current select:
0000: min
0100:default
1111: max</t>
  </si>
  <si>
    <t>rf_rx_abb_1st_vcmi</t>
  </si>
  <si>
    <t>tia input commom voltage tunning
000: min
100:default-400mV
111: max</t>
  </si>
  <si>
    <t>rf_rx_abb_1st_vcmo</t>
  </si>
  <si>
    <t>tia output commom voltage tunning
000: min
100:default-450mV
111: max</t>
  </si>
  <si>
    <t>140</t>
  </si>
  <si>
    <t>RX_REG2</t>
  </si>
  <si>
    <t>rf_rx_abb_bq_vcmi</t>
  </si>
  <si>
    <t>bq input commom voltage tunning
000: min
100:default-450mV
111: max</t>
  </si>
  <si>
    <t>rf_rx_abb_bq_vcmo</t>
  </si>
  <si>
    <t>bq output commom voltage tunning
000: min
100:default-450mV
111: max</t>
  </si>
  <si>
    <t>rf_rx_abb_1st_cm3p_ibias</t>
  </si>
  <si>
    <t>tia output common loop pmos driver tunning
00: default
11: max</t>
  </si>
  <si>
    <t>rf_rx_abb_1st_cm3n_ibias</t>
  </si>
  <si>
    <t>tia output common loop nmos driver tunning
00: default
11: max</t>
  </si>
  <si>
    <t>rf_rx_abb_1st_cm1_ibias_bt</t>
  </si>
  <si>
    <t>tia output differential loop pmos driver tunning
00: default
11: max</t>
  </si>
  <si>
    <t>rf_rx_abb_1st_cm1_ibias_wf</t>
  </si>
  <si>
    <t>tia output differential loop nmos driver tunning
00: min
11: default</t>
  </si>
  <si>
    <t>rf_rx_abb_1st_dm1_cc</t>
  </si>
  <si>
    <t>tia miller compensate cap tunning
00: min
01: default
11: max</t>
  </si>
  <si>
    <t>rf_rx_abb_1st_cn</t>
  </si>
  <si>
    <t>tia positive feedback compensate cap tunning
00: min
01: default
11: max</t>
  </si>
  <si>
    <t>rf_rx_abb_bq_op2_cm3p_bias</t>
  </si>
  <si>
    <t>bq op2 output common loop pmos driver tunning
00: default
11: max</t>
  </si>
  <si>
    <t>rf_rx_abb_bq_op2_cm3n_bias</t>
  </si>
  <si>
    <t>bq op2 output common loop nmos driver tunning
00: default
11: max</t>
  </si>
  <si>
    <t>rf_rx_abb_bq_op2_cm1_bias_bt</t>
  </si>
  <si>
    <t>bq op2 output differential loop pmos driver tunning
00: default
11: max</t>
  </si>
  <si>
    <t>rf_rx_abb_bq_op2_cm1_bias_wf</t>
  </si>
  <si>
    <t>bq op2 output differential loop nmos driver tunning
00: min
11: default</t>
  </si>
  <si>
    <t>rf_rx_abb_bq_op1_cm3p_bias</t>
  </si>
  <si>
    <t>bq op1 output common loop pmos driver tunning
00: default
11: max</t>
  </si>
  <si>
    <t>rf_rx_abb_bq_op1_cm3n_bias</t>
  </si>
  <si>
    <t>bq op1 output common loop nmos driver tunning
00: default
11: max</t>
  </si>
  <si>
    <t>rf_rx_abb_bq_op1_cm1_bias_bt</t>
  </si>
  <si>
    <t>bq op1 output differential loop pmos driver tunning
00: default
11: max</t>
  </si>
  <si>
    <t>144</t>
  </si>
  <si>
    <t>RX_REG3</t>
  </si>
  <si>
    <t>rf_rx_abb_bq_op1_cm1_bias_wf</t>
  </si>
  <si>
    <t>bq op1 output differential loop nmos driver tunning
00: min
11: default</t>
  </si>
  <si>
    <t>rf_rx_abb_bq_op_dm1_cc</t>
  </si>
  <si>
    <t>bq miller compensate cap tunning
00: min
01: default
11: max</t>
  </si>
  <si>
    <t>rf_rx_abb_bq_cz</t>
  </si>
  <si>
    <t>bq positive feedback compensate cap tunning
00: min
01: default
11: max</t>
  </si>
  <si>
    <t>rf_rx_abb_ldo_cptune</t>
  </si>
  <si>
    <t>rf_rx_abb_1st_en_i_db</t>
  </si>
  <si>
    <t>tia_i  debug enable signal</t>
  </si>
  <si>
    <t>rf_rx_abb_1st_en_q_db</t>
  </si>
  <si>
    <t>tia_q  debug enable signal</t>
  </si>
  <si>
    <t>rf_rx_abb_bq_en_i_db</t>
  </si>
  <si>
    <t>bq_i  debug enable signal</t>
  </si>
  <si>
    <t>rf_rx_abb_bq_en_q_db</t>
  </si>
  <si>
    <t>bq_q  debug enable signal</t>
  </si>
  <si>
    <t>rf_rx_abb_1st_opa_ibias_pow</t>
  </si>
  <si>
    <t>TIA OPA 1st ibias control</t>
  </si>
  <si>
    <t>rf_rx_abb_bq_opa1_ibias_pow</t>
  </si>
  <si>
    <t>BQ OPA1 1st ibias control</t>
  </si>
  <si>
    <t>rf_rx_abb_bq_opa2_ibias_pow</t>
  </si>
  <si>
    <t>BQ OPA2 1st ibias control</t>
  </si>
  <si>
    <t>rf_rx_abb_dcocdac_bq_en</t>
  </si>
  <si>
    <t>BQ DCOC enable</t>
  </si>
  <si>
    <t>rf_rx_abb_dcocdac_bq_i</t>
  </si>
  <si>
    <t>BQ DCOC I path control</t>
  </si>
  <si>
    <t>148</t>
  </si>
  <si>
    <t>RX_REG4</t>
  </si>
  <si>
    <t>rf_rx_abb_dcocdac_bq_q</t>
  </si>
  <si>
    <t>BQ DCOC Q path control</t>
  </si>
  <si>
    <t>rf_rx_abb_dcoc_dac_sc_bq</t>
  </si>
  <si>
    <t>BQ DCOC ibias control</t>
  </si>
  <si>
    <t>rf_rx_abb_dcoc_dac_sc_l_bq</t>
  </si>
  <si>
    <t>BQ DCOC ibias low bit control</t>
  </si>
  <si>
    <t>rf_rx_abb_dcoc_ibias_hg_bq</t>
  </si>
  <si>
    <t>BQ  DCOC cell: high current control</t>
  </si>
  <si>
    <t>rf_rx_abb_buf_ibias10u_con</t>
  </si>
  <si>
    <t>BUF ibias control</t>
  </si>
  <si>
    <t>rf_rx_abb_cascode_cm_con</t>
  </si>
  <si>
    <t>ABB cascode vgate control</t>
  </si>
  <si>
    <t>rf_rx_abb_buf_opa_ibias_pow</t>
  </si>
  <si>
    <t>BUF OPA 1st ibias control</t>
  </si>
  <si>
    <t>rf_rx_abb_buf_op_cm1_ibias_bt</t>
  </si>
  <si>
    <t>BUF OPA output driver for BT mode</t>
  </si>
  <si>
    <t>rf_rx_abb_buf_op_cm1_ibias_wf</t>
  </si>
  <si>
    <t>BUF OPA output driver for WF mode</t>
  </si>
  <si>
    <t>rf_rx_abb_buf_cm3p_ibias</t>
  </si>
  <si>
    <t>BUF OPA output cm ibias control</t>
  </si>
  <si>
    <t>rf_rx_abb_buf_cm3n_ibias</t>
  </si>
  <si>
    <t>14c</t>
  </si>
  <si>
    <r>
      <t>adjust lna high-gain bias current
0000: min    1011: default    1111: max
NOTE: need adjust by lna-gain dynamically(
LNA gain   G8:  reg8</t>
    </r>
    <r>
      <rPr>
        <sz val="11"/>
        <color theme="1"/>
        <rFont val="宋体"/>
        <family val="2"/>
      </rPr>
      <t>；</t>
    </r>
    <r>
      <rPr>
        <sz val="11"/>
        <color theme="1"/>
        <rFont val="Calibri"/>
        <family val="2"/>
      </rPr>
      <t xml:space="preserve">  G7:  reg7</t>
    </r>
    <r>
      <rPr>
        <sz val="11"/>
        <color theme="1"/>
        <rFont val="宋体"/>
        <family val="2"/>
      </rPr>
      <t>；</t>
    </r>
    <r>
      <rPr>
        <sz val="11"/>
        <color theme="1"/>
        <rFont val="Calibri"/>
        <family val="2"/>
      </rPr>
      <t xml:space="preserve">   G6:  reg6</t>
    </r>
    <r>
      <rPr>
        <sz val="11"/>
        <color theme="1"/>
        <rFont val="宋体"/>
        <family val="2"/>
      </rPr>
      <t>；</t>
    </r>
    <r>
      <rPr>
        <sz val="11"/>
        <color theme="1"/>
        <rFont val="Calibri"/>
        <family val="2"/>
      </rPr>
      <t xml:space="preserve">  G5-G0:  reg5</t>
    </r>
    <r>
      <rPr>
        <sz val="11"/>
        <color theme="1"/>
        <rFont val="宋体"/>
        <family val="2"/>
      </rPr>
      <t>；</t>
    </r>
    <r>
      <rPr>
        <sz val="11"/>
        <color theme="1"/>
        <rFont val="Calibri"/>
        <family val="2"/>
      </rPr>
      <t>*** Individual logic Word</t>
    </r>
  </si>
  <si>
    <t>150</t>
  </si>
  <si>
    <t>rf_rx_abb_txiq_en_buf_force</t>
  </si>
  <si>
    <t>reg_rf_rx_abb_txiq_en_buf</t>
  </si>
  <si>
    <t>BUF TXIQ enable control</t>
  </si>
  <si>
    <t>154</t>
  </si>
  <si>
    <t>158</t>
  </si>
  <si>
    <t>rf_rx_abb_dcoc_dac_scq_force</t>
  </si>
  <si>
    <t>rf_rx_abb_dcoc_dac_sc_hq_force</t>
  </si>
  <si>
    <t>rf_rx_abb_dcoc_dac_sc_lq_force</t>
  </si>
  <si>
    <t>dpd divider enable signal</t>
  </si>
  <si>
    <t>dpd buf path enable signal</t>
  </si>
  <si>
    <t>dpd tia path enable signal</t>
  </si>
  <si>
    <t>reg_rf_rx_abb_dcoc_dac_scq_0</t>
  </si>
  <si>
    <t>abb dcoc range tunning
NOTE: need adjust by wf/bt switch dynamically(
WF mode:reg0--- default value=6;
BT Mode:reg1--- default value=1)
Ref RX_LOGIC8 for ARCS MPW</t>
  </si>
  <si>
    <t>reg_rf_rx_abb_dcoc_dac_scq_1</t>
  </si>
  <si>
    <t>reg_rf_rx_abb_dcoc_dac_sc_hq_0</t>
  </si>
  <si>
    <t>reg_rf_rx_abb_dcoc_dac_sc_hq_1</t>
  </si>
  <si>
    <t>reg_rf_rx_abb_dcoc_dac_sc_lq_0</t>
  </si>
  <si>
    <t>reg_rf_rx_abb_dcoc_dac_sc_lq_1</t>
  </si>
  <si>
    <t>15c</t>
  </si>
  <si>
    <t>RX_REG5</t>
  </si>
  <si>
    <t>rf_rx_abb_buf_cc</t>
  </si>
  <si>
    <t>BUF miller cap control</t>
  </si>
  <si>
    <t>rf_rx_abb_buf_cn</t>
  </si>
  <si>
    <t>BUF compensate cap control</t>
  </si>
  <si>
    <t>rf_rx_abb_buf_byp_debug</t>
  </si>
  <si>
    <t>BUF debug bypass key</t>
  </si>
  <si>
    <t>rf_rx_abb_bufen_i_debug</t>
  </si>
  <si>
    <t>BUF debug I path enable</t>
  </si>
  <si>
    <t>rf_rx_abb_bufen_q_debug</t>
  </si>
  <si>
    <t>BUF debug Q path enable</t>
  </si>
  <si>
    <t>rf_rx_abb_dcoc_dac_scq_bq</t>
  </si>
  <si>
    <t>rf_rx_abb_dcoc_ibias_hgq_bq</t>
  </si>
  <si>
    <t>rf_rx_abb_dcoc_dac_scq_l_bq</t>
  </si>
  <si>
    <t>BQ  DCOC cell: low current control</t>
  </si>
  <si>
    <t>rf_rx_abb_dpd_sw</t>
  </si>
  <si>
    <t>ABB DPD mode: switch bandwidth</t>
  </si>
  <si>
    <t>rf_rx_abb_bq_rsv</t>
  </si>
  <si>
    <t>BQ DPD mode: switch bandwidth</t>
  </si>
  <si>
    <t>160</t>
  </si>
  <si>
    <t>TX_LOGIC0</t>
  </si>
  <si>
    <t>tx PPA enable signal</t>
  </si>
  <si>
    <t>164</t>
  </si>
  <si>
    <t>TX_LOGIC1</t>
  </si>
  <si>
    <t>168</t>
  </si>
  <si>
    <t>TX_LOGIC2</t>
  </si>
  <si>
    <t>16c</t>
  </si>
  <si>
    <t>TX_LOGIC3</t>
  </si>
  <si>
    <r>
      <t>PPA GAIN for WF  hexa 11g 54M/11n MCS7 
Power Ctrl 23</t>
    </r>
    <r>
      <rPr>
        <sz val="11"/>
        <color theme="1"/>
        <rFont val="宋体"/>
        <family val="2"/>
      </rPr>
      <t>：</t>
    </r>
    <r>
      <rPr>
        <sz val="11"/>
        <color theme="1"/>
        <rFont val="Calibri"/>
        <family val="2"/>
      </rPr>
      <t>23dBm         0x7f
Power Ctrl 22</t>
    </r>
    <r>
      <rPr>
        <sz val="11"/>
        <color theme="1"/>
        <rFont val="宋体"/>
        <family val="2"/>
      </rPr>
      <t>：</t>
    </r>
    <r>
      <rPr>
        <sz val="11"/>
        <color theme="1"/>
        <rFont val="Calibri"/>
        <family val="2"/>
      </rPr>
      <t>22dBm        0x72
Power Ctrl 21</t>
    </r>
    <r>
      <rPr>
        <sz val="11"/>
        <color theme="1"/>
        <rFont val="宋体"/>
        <family val="2"/>
      </rPr>
      <t>：</t>
    </r>
    <r>
      <rPr>
        <sz val="11"/>
        <color theme="1"/>
        <rFont val="Calibri"/>
        <family val="2"/>
      </rPr>
      <t>21dBm         0x66
Power Ctrl 20</t>
    </r>
    <r>
      <rPr>
        <sz val="11"/>
        <color theme="1"/>
        <rFont val="宋体"/>
        <family val="2"/>
      </rPr>
      <t>：</t>
    </r>
    <r>
      <rPr>
        <sz val="11"/>
        <color theme="1"/>
        <rFont val="Calibri"/>
        <family val="2"/>
      </rPr>
      <t>20dBm         0x5a
Power Ctrl 19</t>
    </r>
    <r>
      <rPr>
        <sz val="11"/>
        <color theme="1"/>
        <rFont val="宋体"/>
        <family val="2"/>
      </rPr>
      <t>：</t>
    </r>
    <r>
      <rPr>
        <sz val="11"/>
        <color theme="1"/>
        <rFont val="Calibri"/>
        <family val="2"/>
      </rPr>
      <t>19dBm         0x51
Power Ctrl 18</t>
    </r>
    <r>
      <rPr>
        <sz val="11"/>
        <color theme="1"/>
        <rFont val="宋体"/>
        <family val="2"/>
      </rPr>
      <t>：</t>
    </r>
    <r>
      <rPr>
        <sz val="11"/>
        <color theme="1"/>
        <rFont val="Calibri"/>
        <family val="2"/>
      </rPr>
      <t>18dBm         0x48
Power Ctrl 17</t>
    </r>
    <r>
      <rPr>
        <sz val="11"/>
        <color theme="1"/>
        <rFont val="宋体"/>
        <family val="2"/>
      </rPr>
      <t>：</t>
    </r>
    <r>
      <rPr>
        <sz val="11"/>
        <color theme="1"/>
        <rFont val="Calibri"/>
        <family val="2"/>
      </rPr>
      <t>17dBm         0x40
Power Ctrl 16</t>
    </r>
    <r>
      <rPr>
        <sz val="11"/>
        <color theme="1"/>
        <rFont val="宋体"/>
        <family val="2"/>
      </rPr>
      <t>：</t>
    </r>
    <r>
      <rPr>
        <sz val="11"/>
        <color theme="1"/>
        <rFont val="Calibri"/>
        <family val="2"/>
      </rPr>
      <t>16dBm         0x39
Power Ctrl 15</t>
    </r>
    <r>
      <rPr>
        <sz val="11"/>
        <color theme="1"/>
        <rFont val="宋体"/>
        <family val="2"/>
      </rPr>
      <t>：</t>
    </r>
    <r>
      <rPr>
        <sz val="11"/>
        <color theme="1"/>
        <rFont val="Calibri"/>
        <family val="2"/>
      </rPr>
      <t xml:space="preserve"> 15dBm        0x33
Power Ctrl 14</t>
    </r>
    <r>
      <rPr>
        <sz val="11"/>
        <color theme="1"/>
        <rFont val="宋体"/>
        <family val="2"/>
      </rPr>
      <t>：</t>
    </r>
    <r>
      <rPr>
        <sz val="11"/>
        <color theme="1"/>
        <rFont val="Calibri"/>
        <family val="2"/>
      </rPr>
      <t xml:space="preserve"> 14dBm        0x2e
Power Ctrl 13</t>
    </r>
    <r>
      <rPr>
        <sz val="11"/>
        <color theme="1"/>
        <rFont val="宋体"/>
        <family val="2"/>
      </rPr>
      <t>：</t>
    </r>
    <r>
      <rPr>
        <sz val="11"/>
        <color theme="1"/>
        <rFont val="Calibri"/>
        <family val="2"/>
      </rPr>
      <t xml:space="preserve"> 13dBm        0x29
Power Ctrl 12</t>
    </r>
    <r>
      <rPr>
        <sz val="11"/>
        <color theme="1"/>
        <rFont val="宋体"/>
        <family val="2"/>
      </rPr>
      <t>：</t>
    </r>
    <r>
      <rPr>
        <sz val="11"/>
        <color theme="1"/>
        <rFont val="Calibri"/>
        <family val="2"/>
      </rPr>
      <t xml:space="preserve"> 12dBm        0x24
Power Ctrl 11</t>
    </r>
    <r>
      <rPr>
        <sz val="11"/>
        <color theme="1"/>
        <rFont val="宋体"/>
        <family val="2"/>
      </rPr>
      <t>：</t>
    </r>
    <r>
      <rPr>
        <sz val="11"/>
        <color theme="1"/>
        <rFont val="Calibri"/>
        <family val="2"/>
      </rPr>
      <t xml:space="preserve"> 11dBm        0x20
Power Ctrl 10</t>
    </r>
    <r>
      <rPr>
        <sz val="11"/>
        <color theme="1"/>
        <rFont val="宋体"/>
        <family val="2"/>
      </rPr>
      <t>：</t>
    </r>
    <r>
      <rPr>
        <sz val="11"/>
        <color theme="1"/>
        <rFont val="Calibri"/>
        <family val="2"/>
      </rPr>
      <t xml:space="preserve"> 10dBm        0x1d
Power Ctrl 9</t>
    </r>
    <r>
      <rPr>
        <sz val="11"/>
        <color theme="1"/>
        <rFont val="宋体"/>
        <family val="2"/>
      </rPr>
      <t>：</t>
    </r>
    <r>
      <rPr>
        <sz val="11"/>
        <color theme="1"/>
        <rFont val="Calibri"/>
        <family val="2"/>
      </rPr>
      <t xml:space="preserve"> 9dBm             0x1a
Power Ctrl 8</t>
    </r>
    <r>
      <rPr>
        <sz val="11"/>
        <color theme="1"/>
        <rFont val="宋体"/>
        <family val="2"/>
      </rPr>
      <t>：</t>
    </r>
    <r>
      <rPr>
        <sz val="11"/>
        <color theme="1"/>
        <rFont val="Calibri"/>
        <family val="2"/>
      </rPr>
      <t xml:space="preserve"> 8dBm             0x17
Power Ctrl 7</t>
    </r>
    <r>
      <rPr>
        <sz val="11"/>
        <color theme="1"/>
        <rFont val="宋体"/>
        <family val="2"/>
      </rPr>
      <t>：</t>
    </r>
    <r>
      <rPr>
        <sz val="11"/>
        <color theme="1"/>
        <rFont val="Calibri"/>
        <family val="2"/>
      </rPr>
      <t xml:space="preserve"> 7dBm            0x14
Power Ctrl 6</t>
    </r>
    <r>
      <rPr>
        <sz val="11"/>
        <color theme="1"/>
        <rFont val="宋体"/>
        <family val="2"/>
      </rPr>
      <t>：</t>
    </r>
    <r>
      <rPr>
        <sz val="11"/>
        <color theme="1"/>
        <rFont val="Calibri"/>
        <family val="2"/>
      </rPr>
      <t xml:space="preserve"> 6dBm              0x12
Power Ctrl 5</t>
    </r>
    <r>
      <rPr>
        <sz val="11"/>
        <color theme="1"/>
        <rFont val="宋体"/>
        <family val="2"/>
      </rPr>
      <t>：</t>
    </r>
    <r>
      <rPr>
        <sz val="11"/>
        <color theme="1"/>
        <rFont val="Calibri"/>
        <family val="2"/>
      </rPr>
      <t>5dBm               0x10
Power Ctrl 4</t>
    </r>
    <r>
      <rPr>
        <sz val="11"/>
        <color theme="1"/>
        <rFont val="宋体"/>
        <family val="2"/>
      </rPr>
      <t>：</t>
    </r>
    <r>
      <rPr>
        <sz val="11"/>
        <color theme="1"/>
        <rFont val="Calibri"/>
        <family val="2"/>
      </rPr>
      <t xml:space="preserve"> 4dBm              0x0f
Power Ctrl 3</t>
    </r>
    <r>
      <rPr>
        <sz val="11"/>
        <color theme="1"/>
        <rFont val="宋体"/>
        <family val="2"/>
      </rPr>
      <t>：</t>
    </r>
    <r>
      <rPr>
        <sz val="11"/>
        <color theme="1"/>
        <rFont val="Calibri"/>
        <family val="2"/>
      </rPr>
      <t xml:space="preserve"> 3dBm              0x0d
Power Ctrl 2</t>
    </r>
    <r>
      <rPr>
        <sz val="11"/>
        <color theme="1"/>
        <rFont val="宋体"/>
        <family val="2"/>
      </rPr>
      <t>：</t>
    </r>
    <r>
      <rPr>
        <sz val="11"/>
        <color theme="1"/>
        <rFont val="Calibri"/>
        <family val="2"/>
      </rPr>
      <t xml:space="preserve"> 2dBm             0x0c
Power Ctrl 1</t>
    </r>
    <r>
      <rPr>
        <sz val="11"/>
        <color theme="1"/>
        <rFont val="宋体"/>
        <family val="2"/>
      </rPr>
      <t>：</t>
    </r>
    <r>
      <rPr>
        <sz val="11"/>
        <color theme="1"/>
        <rFont val="Calibri"/>
        <family val="2"/>
      </rPr>
      <t xml:space="preserve"> 1dBm             0x0b
Power Ctrl 0</t>
    </r>
    <r>
      <rPr>
        <sz val="11"/>
        <color theme="1"/>
        <rFont val="宋体"/>
        <family val="2"/>
      </rPr>
      <t>：</t>
    </r>
    <r>
      <rPr>
        <sz val="11"/>
        <color theme="1"/>
        <rFont val="Calibri"/>
        <family val="2"/>
      </rPr>
      <t xml:space="preserve"> 0dBm             0x01</t>
    </r>
  </si>
  <si>
    <t>170</t>
  </si>
  <si>
    <t>TX_LOGIC4</t>
  </si>
  <si>
    <t>174</t>
  </si>
  <si>
    <t>TX_LOGIC5</t>
  </si>
  <si>
    <t>178</t>
  </si>
  <si>
    <t>TX_LOGIC6</t>
  </si>
  <si>
    <t>17c</t>
  </si>
  <si>
    <t>TX_LOGIC7</t>
  </si>
  <si>
    <t>180</t>
  </si>
  <si>
    <t>TX_REG0</t>
  </si>
  <si>
    <t>PPA BIASH for WF</t>
  </si>
  <si>
    <t xml:space="preserve">PPA BIASL for WF </t>
  </si>
  <si>
    <t>PPA IPTAT cascode for WF</t>
  </si>
  <si>
    <t>PPA IPTAT common source for WF</t>
  </si>
  <si>
    <t>184</t>
  </si>
  <si>
    <t>TX_LOGIC8</t>
  </si>
  <si>
    <t>tx LO Chain enable signal</t>
  </si>
  <si>
    <t>tx PA enable signal</t>
  </si>
  <si>
    <t>tx PA DPD enable signal</t>
  </si>
  <si>
    <t>tx PA TTG enable</t>
  </si>
  <si>
    <t>tx PA Adaptivie Bias enable signal</t>
  </si>
  <si>
    <t>188</t>
  </si>
  <si>
    <t>TX_REG1</t>
  </si>
  <si>
    <t>tx LO Chain Vbias_I</t>
  </si>
  <si>
    <t>tx LO Chain Vbias_V</t>
  </si>
  <si>
    <t>PPA INPUT ATT RES software control VS temperature</t>
  </si>
  <si>
    <t>PA BIASH for WF</t>
  </si>
  <si>
    <t xml:space="preserve">PA BIASL for WF </t>
  </si>
  <si>
    <t>18c</t>
  </si>
  <si>
    <t>TX_REG2</t>
  </si>
  <si>
    <t>PA IPTAT cascode for WF</t>
  </si>
  <si>
    <t xml:space="preserve">PA IPTAT cs for WF </t>
  </si>
  <si>
    <t>PA adaptive bias cascode for WF</t>
  </si>
  <si>
    <t>PA adaptive bias cs for  WF</t>
  </si>
  <si>
    <t>190</t>
  </si>
  <si>
    <t>TX_LOGIC9</t>
  </si>
  <si>
    <t>194</t>
  </si>
  <si>
    <t>TX_LOGIC10</t>
  </si>
  <si>
    <t>198</t>
  </si>
  <si>
    <t>TX_REG3</t>
  </si>
  <si>
    <t>ABB TIA input common-mode voltage reference setting</t>
  </si>
  <si>
    <t>19c</t>
  </si>
  <si>
    <t>TX_LOGIC11</t>
  </si>
  <si>
    <t>ABB enable signal</t>
  </si>
  <si>
    <t>1a0</t>
  </si>
  <si>
    <t>ABB TIA output common-mode voltage reference setting</t>
  </si>
  <si>
    <t>TX test control</t>
  </si>
  <si>
    <t>1a4</t>
  </si>
  <si>
    <t>TESTBUF_REG0</t>
  </si>
  <si>
    <t>rf_testbuf_en</t>
  </si>
  <si>
    <t>rf_testbuf_sel</t>
  </si>
  <si>
    <t>1a8</t>
  </si>
  <si>
    <t>RSV_REG0</t>
  </si>
  <si>
    <t>rf_d2a_rsv</t>
  </si>
  <si>
    <t>Reserved D2A 32 bit</t>
  </si>
  <si>
    <t>1ac</t>
  </si>
  <si>
    <t>rf_a2d_rsv</t>
  </si>
  <si>
    <t>Reserved A2D 16 bit</t>
  </si>
  <si>
    <t>1b0</t>
  </si>
  <si>
    <t>ADDA_CLKGEN_LOGIC0</t>
  </si>
  <si>
    <t>adda_clk_sel_xo_pll_force</t>
  </si>
  <si>
    <t>rxadc_clk_sel_force</t>
  </si>
  <si>
    <t>rssiadc_clk_sel_force</t>
  </si>
  <si>
    <t>rfdac_clk_sel_force</t>
  </si>
  <si>
    <t>rxadc_clk_en_force</t>
  </si>
  <si>
    <t>rfdac_clk_en_force</t>
  </si>
  <si>
    <t>rssiadc_clk_en_force</t>
  </si>
  <si>
    <t>reg_adda_clk_sel_xo_pll</t>
  </si>
  <si>
    <t>0=X0 24MHz</t>
  </si>
  <si>
    <t>reg_rxadc_clk_sel_ana</t>
  </si>
  <si>
    <t xml:space="preserve"> D2A_CORE_RXADC_CLK_SEL[3:0] RXADC Clock divide ratio
0000=1; 
0001=2 (1/4 duty cycle);
0010=2 (1/2 duty cycle);
0011=3 (1/3 duty cycle); 
0100=4 (1/2 duty cycle);
0101=6 (1/2 duty cycle);
other=N/A;
ADC Falling edge data out</t>
  </si>
  <si>
    <t>reg_rxadc_clk_sel_dig</t>
  </si>
  <si>
    <t>reg_rssiadc_clk_sel_ana</t>
  </si>
  <si>
    <t>D2A_CORE_RSSI_CLK_SEL[1:0] RSSI ADC CLK divide ratio
00=1;
01=2 (1/4 duty cycle); 
10=2 (1/2 duty cycle) ;
11=3 (1/3 duty cycle);
When D2A_CORE_RSSI_CLK_SEL[2] =1</t>
  </si>
  <si>
    <t>reg_rssiadc_clk_sel_dig</t>
  </si>
  <si>
    <t>reg_rfdac_clk_sel_ana</t>
  </si>
  <si>
    <t>RF DAC_CLK ratio
00=1 ;
01=2 (1/2 duty cycle);
10=4 (1/2 duty cycle);
11=4 (1/2 duty cycle);</t>
  </si>
  <si>
    <t>reg_rfdac_clk_sel_dig</t>
  </si>
  <si>
    <t>reg_rxadc_clk_en</t>
  </si>
  <si>
    <t>RFADC clock enable</t>
  </si>
  <si>
    <t>reg_rfdac_clk_en</t>
  </si>
  <si>
    <t>RFDAC clock enable</t>
  </si>
  <si>
    <t>reg_rssiadc_clk_en</t>
  </si>
  <si>
    <t>RSSIADC  clock enable</t>
  </si>
  <si>
    <t>1b4</t>
  </si>
  <si>
    <t>rf_trx_sw_force</t>
  </si>
  <si>
    <t>reg_rf_trx_sw</t>
  </si>
  <si>
    <t>RF TRX Switch Control:
0: RX Enable
1: TX Enable</t>
  </si>
  <si>
    <t>RW</t>
    <phoneticPr fontId="1" type="noConversion"/>
  </si>
  <si>
    <t>RW</t>
    <phoneticPr fontId="1" type="noConversion"/>
  </si>
  <si>
    <t>clk_force_on</t>
    <phoneticPr fontId="1" type="noConversion"/>
  </si>
  <si>
    <t>4'h1:normal TX
4'h2:normal RX
4'h3:RX_DCOC_CAL
4'h4:RX_RC_CAL
4'h5:RX_IQ_CAL
4'h6:TX_IQCAL_X2
4'h7:TX_IQCAL_TTG
4'h8:TX_DPD_TIA_CAL
4'h9:TX_DPD_BUF_CAL
4'hA:TX_DPD_TIA_IQ_CAL
4'hB:TX_DPD_BUF_IQ_CAL
4'hC:TX_RC_CAL
4'hD:SX_AFC_CAL</t>
    <phoneticPr fontId="13" type="noConversion"/>
  </si>
  <si>
    <t>W1P</t>
    <phoneticPr fontId="1" type="noConversion"/>
  </si>
  <si>
    <t>W1P</t>
    <phoneticPr fontId="1" type="noConversion"/>
  </si>
  <si>
    <t>sx cp offset current select
Icp_offset = CPI_OFF&lt;4:0&gt;*2u;</t>
  </si>
  <si>
    <t>rf_sx_cp_op_ibias</t>
  </si>
  <si>
    <t>sx cp op bias current select
00:3uA
01:5uA
10:7uA
11:10uA</t>
  </si>
  <si>
    <t>rf_sx_cp_op_vbias</t>
  </si>
  <si>
    <t>sx cp op bias voltage select
00:500mV
01:550mV
10:600mV
11:650mV</t>
  </si>
  <si>
    <t>rf_sx_lpf_rccal</t>
  </si>
  <si>
    <t>sx lpf bias voltage select
00:500mV
01:550mV
10:600mV
11:650mV</t>
  </si>
  <si>
    <t>rf_sx_sdmclk_rv</t>
  </si>
  <si>
    <t>sx sdm clk reverse enable signal</t>
  </si>
  <si>
    <t>rf_sx_dig_vcocap_fine</t>
  </si>
  <si>
    <t>rf_sx_dig_vcocap_coarse</t>
  </si>
  <si>
    <t>rf_sx_dig_vco_bias</t>
  </si>
  <si>
    <t>rf_sx_vco_hldo_bp_en</t>
  </si>
  <si>
    <t>sx vco hldo bypass enable signal</t>
  </si>
  <si>
    <t>rf_logen_lo_cbias</t>
  </si>
  <si>
    <t>lo cbias select
000:min
100:default
111:max</t>
  </si>
  <si>
    <t>rf_logen_rf_cbias</t>
  </si>
  <si>
    <t>rf cbias select
000:min
100:default
111:max</t>
  </si>
  <si>
    <t>rf_logen_lcbuf_cbank</t>
  </si>
  <si>
    <t>lcbuf cbank select
00000:min
10000:default
11111:max</t>
  </si>
  <si>
    <t>rf_logen_lcbuf_cbank_sel</t>
  </si>
  <si>
    <t xml:space="preserve">lcbuf cbank mux </t>
  </si>
  <si>
    <t>lcbuf bias select
000:min
100:default
111:max</t>
  </si>
  <si>
    <t>PPF_LOGIC0</t>
  </si>
  <si>
    <t>rf_ppf_ldo_en_force</t>
  </si>
  <si>
    <t>rf_ppf_ldo_fc_en_force</t>
  </si>
  <si>
    <t>reg_rf_ppf_ldo_en</t>
  </si>
  <si>
    <t>ppf ldo enable signal</t>
  </si>
  <si>
    <t>reg_rf_ppf_ldo_fc_en</t>
  </si>
  <si>
    <t>ppf ldo fast charge enable signal</t>
  </si>
  <si>
    <t>PPF_REG0</t>
  </si>
  <si>
    <t>rf_ppf_ldo_out</t>
  </si>
  <si>
    <t>ppf ldo output select
000:min
100:default
111:max</t>
  </si>
  <si>
    <t>rf_ppf_cbank</t>
  </si>
  <si>
    <t>ppf cbank select
00000:min
10000:default
11111:max</t>
  </si>
  <si>
    <t>rf_ppf_cbank_sel</t>
  </si>
  <si>
    <t xml:space="preserve">ppf cbank mux </t>
  </si>
  <si>
    <t>rf_rx_lna_en_5g_force</t>
  </si>
  <si>
    <t>rf_rx_div_en_5g_force</t>
  </si>
  <si>
    <t>rf_rx_mxr_en_5g_force</t>
  </si>
  <si>
    <t>rf_rx_mxr_sw_en_5g_force</t>
  </si>
  <si>
    <t>rf_rx_rffe_ldo_en_5g_force</t>
  </si>
  <si>
    <t>rf_rx_rffe_ldo_fc_en_5g_force</t>
  </si>
  <si>
    <t>rf_rx_rffe_ldo_vb_en_5g_force</t>
  </si>
  <si>
    <t>ABB mode select
0: WF20M-2G mode   
1: BT1M
2: BT2M
3: BT_CPF1M
4: BT_CPF2M
5: WF40M-5G mode
6: WF20M-5G mode
7: WF40M-2G mode</t>
  </si>
  <si>
    <t>reg_rf_rx_lna_en_5g</t>
  </si>
  <si>
    <t>reg_rf_rx_div_en_5g</t>
  </si>
  <si>
    <t>reg_rf_rx_mxr_en_5g</t>
  </si>
  <si>
    <t>reg_rf_rx_mxr_sw_en_5g</t>
  </si>
  <si>
    <t>mixer switcher enable signal</t>
  </si>
  <si>
    <t>reg_rf_rx_rffe_ldo_en_5g</t>
  </si>
  <si>
    <t>reg_rf_rx_rffe_ldo_fc_en_5g</t>
  </si>
  <si>
    <t>reg_rf_rx_rffe_ldo_vb_en_5g</t>
  </si>
  <si>
    <t>rf_rx_lna_off_rsv_5g_force</t>
  </si>
  <si>
    <t>rf_rx_rxiqcal_ttg_en_5g_force</t>
  </si>
  <si>
    <t>rf_rx_mxr_txiqcal_en_5g_force</t>
  </si>
  <si>
    <t>reg_rf_rx_lna_off_rsv_5g</t>
  </si>
  <si>
    <t>reg_rf_rx_rxiqcal_ttg_en_5g</t>
  </si>
  <si>
    <t>reg_rf_rx_mxr_txiqcal_en_5g</t>
  </si>
  <si>
    <t>rf_rx_lna_gc_5g_force</t>
  </si>
  <si>
    <t>reg_rf_rx_lna_gc_5g</t>
  </si>
  <si>
    <t>rf_rx_lna_lg_ib_wf_5g_force</t>
  </si>
  <si>
    <t>rf_rx_trxsw_match_5g_force</t>
  </si>
  <si>
    <t>reg_rf_rx_lna_lg_ib_wf_5g_0</t>
  </si>
  <si>
    <t>reg_rf_rx_lna_lg_ib_wf_5g_1</t>
  </si>
  <si>
    <t>reg_rf_rx_lna_lg_ib_wf_5g_2</t>
  </si>
  <si>
    <t>reg_rf_rx_lna_lg_ib_wf_5g_3</t>
  </si>
  <si>
    <t>reg_rf_rx_lna_lg_ib_wf_5g_4</t>
  </si>
  <si>
    <t>reg_rf_rx_trxsw_match_5g_0</t>
  </si>
  <si>
    <t>reg_rf_rx_trxsw_match_5g_1</t>
  </si>
  <si>
    <t>reg_rf_rx_abb_dcoc_daci_wf_00</t>
  </si>
  <si>
    <t>reg_rf_rx_abb_dcoc_daci_wf_01</t>
  </si>
  <si>
    <t>reg_rf_rx_abb_dcoc_daci_wf_02</t>
  </si>
  <si>
    <t>reg_rf_rx_abb_dcoc_daci_wf_03</t>
  </si>
  <si>
    <t>reg_rf_rx_abb_dcoc_daci_wf_04</t>
  </si>
  <si>
    <t>reg_rf_rx_abb_dcoc_daci_wf_05</t>
  </si>
  <si>
    <t>reg_rf_rx_abb_dcoc_daci_wf_06</t>
  </si>
  <si>
    <t>reg_rf_rx_abb_dcoc_daci_wf_07</t>
  </si>
  <si>
    <t>reg_rf_rx_abb_dcoc_daci_wf_08</t>
  </si>
  <si>
    <t>reg_rf_rx_abb_dcoc_daci_wf_09</t>
  </si>
  <si>
    <t>reg_rf_rx_abb_dcoc_daci_wf_10</t>
  </si>
  <si>
    <t>reg_rf_rx_abb_dcoc_daci_wf_11</t>
  </si>
  <si>
    <t>reg_rf_rx_abb_dcoc_daci_wf_12</t>
  </si>
  <si>
    <t>reg_rf_rx_abb_dcoc_daci_wf_13</t>
  </si>
  <si>
    <t>reg_rf_rx_abb_dcoc_daci_wf_14</t>
  </si>
  <si>
    <t>reg_rf_rx_abb_dcoc_daci_wf_15</t>
  </si>
  <si>
    <t>reg_rf_rx_abb_dcoc_daci_wf_16</t>
  </si>
  <si>
    <t>reg_rf_rx_abb_dcoc_daci_wf_17</t>
  </si>
  <si>
    <t>reg_rf_rx_abb_dcoc_daci_wf_18</t>
  </si>
  <si>
    <t>reg_rf_rx_abb_dcoc_daci_wf_19</t>
  </si>
  <si>
    <t>reg_rf_rx_abb_dcoc_daci_wf_20</t>
  </si>
  <si>
    <t>reg_rf_rx_abb_dcoc_daci_wf_21</t>
  </si>
  <si>
    <t>reg_rf_rx_abb_dcoc_daci_wf_22</t>
  </si>
  <si>
    <t>reg_rf_rx_abb_dcoc_daci_wf_23</t>
  </si>
  <si>
    <t>reg_rf_rx_abb_dcoc_daci_wf_24</t>
  </si>
  <si>
    <t>reg_rf_rx_abb_dcoc_daci_wf_25</t>
  </si>
  <si>
    <t>reg_rf_rx_abb_dcoc_daci_wf_5g_00</t>
  </si>
  <si>
    <t>reg_rf_rx_abb_dcoc_daci_wf_5g_01</t>
  </si>
  <si>
    <t>reg_rf_rx_abb_dcoc_daci_wf_5g_02</t>
  </si>
  <si>
    <t>reg_rf_rx_abb_dcoc_daci_wf_5g_03</t>
  </si>
  <si>
    <t>reg_rf_rx_abb_dcoc_daci_wf_5g_04</t>
  </si>
  <si>
    <t>reg_rf_rx_abb_dcoc_daci_wf_5g_05</t>
  </si>
  <si>
    <t>reg_rf_rx_abb_dcoc_daci_wf_5g_06</t>
  </si>
  <si>
    <t>reg_rf_rx_abb_dcoc_daci_wf_5g_07</t>
  </si>
  <si>
    <t>reg_rf_rx_abb_dcoc_daci_wf_5g_08</t>
  </si>
  <si>
    <t>reg_rf_rx_abb_dcoc_daci_wf_5g_09</t>
  </si>
  <si>
    <t>reg_rf_rx_abb_dcoc_daci_wf_5g_10</t>
  </si>
  <si>
    <t>reg_rf_rx_abb_dcoc_daci_wf_5g_11</t>
  </si>
  <si>
    <t>reg_rf_rx_abb_dcoc_daci_wf_5g_12</t>
  </si>
  <si>
    <t>reg_rf_rx_abb_dcoc_daci_wf_5g_13</t>
  </si>
  <si>
    <t>reg_rf_rx_abb_dcoc_daci_wf_5g_14</t>
  </si>
  <si>
    <t>reg_rf_rx_abb_dcoc_daci_wf_5g_15</t>
  </si>
  <si>
    <t>reg_rf_rx_abb_dcoc_daci_wf_5g_16</t>
  </si>
  <si>
    <t>reg_rf_rx_abb_dcoc_daci_wf_5g_17</t>
  </si>
  <si>
    <t>reg_rf_rx_abb_dcoc_daci_wf_5g_18</t>
  </si>
  <si>
    <t>reg_rf_rx_abb_dcoc_daci_wf_5g_19</t>
  </si>
  <si>
    <t>reg_rf_rx_abb_dcoc_daci_wf_5g_20</t>
  </si>
  <si>
    <t>reg_rf_rx_abb_dcoc_daci_wf_5g_21</t>
  </si>
  <si>
    <t>reg_rf_rx_abb_dcoc_daci_wf_5g_22</t>
  </si>
  <si>
    <t>reg_rf_rx_abb_dcoc_daci_wf_5g_23</t>
  </si>
  <si>
    <t>reg_rf_rx_abb_dcoc_daci_wf_5g_24</t>
  </si>
  <si>
    <t>reg_rf_rx_abb_dcoc_daci_wf_5g_25</t>
  </si>
  <si>
    <t>reg_rf_rx_abb_dcoc_dacq_wf_00</t>
  </si>
  <si>
    <t>reg_rf_rx_abb_dcoc_dacq_wf_01</t>
  </si>
  <si>
    <t>reg_rf_rx_abb_dcoc_dacq_wf_02</t>
  </si>
  <si>
    <t>reg_rf_rx_abb_dcoc_dacq_wf_03</t>
  </si>
  <si>
    <t>reg_rf_rx_abb_dcoc_dacq_wf_04</t>
  </si>
  <si>
    <t>reg_rf_rx_abb_dcoc_dacq_wf_05</t>
  </si>
  <si>
    <t>reg_rf_rx_abb_dcoc_dacq_wf_06</t>
  </si>
  <si>
    <t>reg_rf_rx_abb_dcoc_dacq_wf_07</t>
  </si>
  <si>
    <t>reg_rf_rx_abb_dcoc_dacq_wf_08</t>
  </si>
  <si>
    <t>reg_rf_rx_abb_dcoc_dacq_wf_09</t>
  </si>
  <si>
    <t>reg_rf_rx_abb_dcoc_dacq_wf_10</t>
  </si>
  <si>
    <t>reg_rf_rx_abb_dcoc_dacq_wf_11</t>
  </si>
  <si>
    <t>reg_rf_rx_abb_dcoc_dacq_wf_12</t>
  </si>
  <si>
    <t>reg_rf_rx_abb_dcoc_dacq_wf_13</t>
  </si>
  <si>
    <t>reg_rf_rx_abb_dcoc_dacq_wf_14</t>
  </si>
  <si>
    <t>reg_rf_rx_abb_dcoc_dacq_wf_15</t>
  </si>
  <si>
    <t>reg_rf_rx_abb_dcoc_dacq_wf_16</t>
  </si>
  <si>
    <t>reg_rf_rx_abb_dcoc_dacq_wf_17</t>
  </si>
  <si>
    <t>reg_rf_rx_abb_dcoc_dacq_wf_18</t>
  </si>
  <si>
    <t>reg_rf_rx_abb_dcoc_dacq_wf_19</t>
  </si>
  <si>
    <t>reg_rf_rx_abb_dcoc_dacq_wf_20</t>
  </si>
  <si>
    <t>reg_rf_rx_abb_dcoc_dacq_wf_21</t>
  </si>
  <si>
    <t>reg_rf_rx_abb_dcoc_dacq_wf_22</t>
  </si>
  <si>
    <t>reg_rf_rx_abb_dcoc_dacq_wf_23</t>
  </si>
  <si>
    <t>reg_rf_rx_abb_dcoc_dacq_wf_24</t>
  </si>
  <si>
    <t>reg_rf_rx_abb_dcoc_dacq_wf_25</t>
  </si>
  <si>
    <t>reg_rf_rx_abb_dcoc_dacq_wf_5g_00</t>
  </si>
  <si>
    <t>reg_rf_rx_abb_dcoc_dacq_wf_5g_01</t>
  </si>
  <si>
    <t>reg_rf_rx_abb_dcoc_dacq_wf_5g_02</t>
  </si>
  <si>
    <t>reg_rf_rx_abb_dcoc_dacq_wf_5g_03</t>
  </si>
  <si>
    <t>reg_rf_rx_abb_dcoc_dacq_wf_5g_04</t>
  </si>
  <si>
    <t>reg_rf_rx_abb_dcoc_dacq_wf_5g_05</t>
  </si>
  <si>
    <t>reg_rf_rx_abb_dcoc_dacq_wf_5g_06</t>
  </si>
  <si>
    <t>reg_rf_rx_abb_dcoc_dacq_wf_5g_07</t>
  </si>
  <si>
    <t>reg_rf_rx_abb_dcoc_dacq_wf_5g_08</t>
  </si>
  <si>
    <t>reg_rf_rx_abb_dcoc_dacq_wf_5g_09</t>
  </si>
  <si>
    <t>reg_rf_rx_abb_dcoc_dacq_wf_5g_10</t>
  </si>
  <si>
    <t>reg_rf_rx_abb_dcoc_dacq_wf_5g_11</t>
  </si>
  <si>
    <t>reg_rf_rx_abb_dcoc_dacq_wf_5g_12</t>
  </si>
  <si>
    <t>reg_rf_rx_abb_dcoc_dacq_wf_5g_13</t>
  </si>
  <si>
    <t>reg_rf_rx_abb_dcoc_dacq_wf_5g_14</t>
  </si>
  <si>
    <t>reg_rf_rx_abb_dcoc_dacq_wf_5g_15</t>
  </si>
  <si>
    <t>reg_rf_rx_abb_dcoc_dacq_wf_5g_16</t>
  </si>
  <si>
    <t>reg_rf_rx_abb_dcoc_dacq_wf_5g_17</t>
  </si>
  <si>
    <t>reg_rf_rx_abb_dcoc_dacq_wf_5g_18</t>
  </si>
  <si>
    <t>reg_rf_rx_abb_dcoc_dacq_wf_5g_19</t>
  </si>
  <si>
    <t>reg_rf_rx_abb_dcoc_dacq_wf_5g_20</t>
  </si>
  <si>
    <t>reg_rf_rx_abb_dcoc_dacq_wf_5g_21</t>
  </si>
  <si>
    <t>reg_rf_rx_abb_dcoc_dacq_wf_5g_22</t>
  </si>
  <si>
    <t>reg_rf_rx_abb_dcoc_dacq_wf_5g_23</t>
  </si>
  <si>
    <t>rf_rx_lna_dcoc_en_5g_force</t>
  </si>
  <si>
    <t>reg_rf_rx_abb_dcoc_dacq_wf_5g_24</t>
  </si>
  <si>
    <t>reg_rf_rx_abb_dcoc_dacq_wf_5g_25</t>
  </si>
  <si>
    <t>reg_rf_rx_lna_dcoc_en_5g_wf_0</t>
  </si>
  <si>
    <t>reg_rf_rx_lna_dcoc_en_5g_wf_1</t>
  </si>
  <si>
    <t>rf_rx_abb_1st_gc_wf40m_force</t>
  </si>
  <si>
    <t>reg_rf_rx_lna_dcoc_en_5g_wf_2</t>
  </si>
  <si>
    <t>reg_rf_rx_abb_1st_gc_wf40m_0</t>
  </si>
  <si>
    <r>
      <t>tia gain select
default gain:sel9---40dB for LNA to TIA
NOTE: need adjust by low-gain dynamically(LNA gain sel8-2:reg2</t>
    </r>
    <r>
      <rPr>
        <sz val="11"/>
        <color theme="1"/>
        <rFont val="宋体"/>
        <family val="2"/>
      </rPr>
      <t>；</t>
    </r>
    <r>
      <rPr>
        <sz val="11"/>
        <color theme="1"/>
        <rFont val="Calibri"/>
        <family val="2"/>
      </rPr>
      <t>sel1:reg1</t>
    </r>
    <r>
      <rPr>
        <sz val="11"/>
        <color theme="1"/>
        <rFont val="宋体"/>
        <family val="2"/>
      </rPr>
      <t>；</t>
    </r>
    <r>
      <rPr>
        <sz val="11"/>
        <color theme="1"/>
        <rFont val="Calibri"/>
        <family val="2"/>
      </rPr>
      <t>sel0:reg0)</t>
    </r>
  </si>
  <si>
    <t>rf_rx_lna_lg_att_rin_wf_5g_force</t>
  </si>
  <si>
    <t>reg_rf_rx_abb_1st_gc_wf40m_1</t>
  </si>
  <si>
    <t>reg_rf_rx_abb_1st_gc_wf40m_2</t>
  </si>
  <si>
    <t>reg_rf_rx_lna_lg_att_rin_wf_5g_0</t>
  </si>
  <si>
    <t>reg_rf_rx_lna_lg_att_rin_wf_5g_1</t>
  </si>
  <si>
    <t>reg_rf_rx_lna_lg_att_rin_wf_5g_2</t>
  </si>
  <si>
    <t>reg_rf_rx_lna_lg_att_rin_wf_5g_3</t>
  </si>
  <si>
    <t>reg_rf_rx_lna_lg_att_rin_wf_5g_4</t>
  </si>
  <si>
    <t>rf_rx_lna_match_5g_force</t>
  </si>
  <si>
    <t>reg_rf_rx_lna_match_5g_wf_0</t>
  </si>
  <si>
    <r>
      <t>reserved bits for rfin S11 tune</t>
    </r>
    <r>
      <rPr>
        <sz val="11"/>
        <color theme="1"/>
        <rFont val="宋体"/>
        <family val="2"/>
      </rPr>
      <t xml:space="preserve">：
</t>
    </r>
    <r>
      <rPr>
        <sz val="11"/>
        <color theme="1"/>
        <rFont val="Calibri"/>
        <family val="2"/>
      </rPr>
      <t xml:space="preserve">    &lt;1:0&gt; for HG RIN
    &lt;2&gt; for LG IBIAS Added-18uA
    &lt;3&gt; for HG IBIAS Added-18uA 
NOTE: need adjust by lna-gain dynamically(
WF mode---LNA gain   
G8:  wf_reg8</t>
    </r>
    <r>
      <rPr>
        <sz val="11"/>
        <color theme="1"/>
        <rFont val="宋体"/>
        <family val="2"/>
      </rPr>
      <t>；</t>
    </r>
    <r>
      <rPr>
        <sz val="11"/>
        <color theme="1"/>
        <rFont val="Calibri"/>
        <family val="2"/>
      </rPr>
      <t xml:space="preserve">  G7:  wf_reg7</t>
    </r>
    <r>
      <rPr>
        <sz val="11"/>
        <color theme="1"/>
        <rFont val="宋体"/>
        <family val="2"/>
      </rPr>
      <t>；</t>
    </r>
    <r>
      <rPr>
        <sz val="11"/>
        <color theme="1"/>
        <rFont val="Calibri"/>
        <family val="2"/>
      </rPr>
      <t xml:space="preserve">  
G6:  wf_reg6</t>
    </r>
    <r>
      <rPr>
        <sz val="11"/>
        <color theme="1"/>
        <rFont val="宋体"/>
        <family val="2"/>
      </rPr>
      <t>；</t>
    </r>
    <r>
      <rPr>
        <sz val="11"/>
        <color theme="1"/>
        <rFont val="Calibri"/>
        <family val="2"/>
      </rPr>
      <t xml:space="preserve">  G5:  wf_reg5</t>
    </r>
    <r>
      <rPr>
        <sz val="11"/>
        <color theme="1"/>
        <rFont val="宋体"/>
        <family val="2"/>
      </rPr>
      <t xml:space="preserve">；
</t>
    </r>
    <r>
      <rPr>
        <sz val="11"/>
        <color theme="1"/>
        <rFont val="Calibri"/>
        <family val="2"/>
      </rPr>
      <t>G4:  wf_reg4</t>
    </r>
    <r>
      <rPr>
        <sz val="11"/>
        <color theme="1"/>
        <rFont val="宋体"/>
        <family val="2"/>
      </rPr>
      <t>；</t>
    </r>
    <r>
      <rPr>
        <sz val="11"/>
        <color theme="1"/>
        <rFont val="Calibri"/>
        <family val="2"/>
      </rPr>
      <t xml:space="preserve">  G3:  wf_reg3</t>
    </r>
    <r>
      <rPr>
        <sz val="11"/>
        <color theme="1"/>
        <rFont val="宋体"/>
        <family val="2"/>
      </rPr>
      <t>；</t>
    </r>
    <r>
      <rPr>
        <sz val="11"/>
        <color theme="1"/>
        <rFont val="Calibri"/>
        <family val="2"/>
      </rPr>
      <t xml:space="preserve"> 
G2:  wf_reg2</t>
    </r>
    <r>
      <rPr>
        <sz val="11"/>
        <color theme="1"/>
        <rFont val="宋体"/>
        <family val="2"/>
      </rPr>
      <t>；</t>
    </r>
    <r>
      <rPr>
        <sz val="11"/>
        <color theme="1"/>
        <rFont val="Calibri"/>
        <family val="2"/>
      </rPr>
      <t xml:space="preserve">  G1:  wf_reg1</t>
    </r>
    <r>
      <rPr>
        <sz val="11"/>
        <color theme="1"/>
        <rFont val="宋体"/>
        <family val="2"/>
      </rPr>
      <t xml:space="preserve">；
</t>
    </r>
    <r>
      <rPr>
        <sz val="11"/>
        <color theme="1"/>
        <rFont val="Calibri"/>
        <family val="2"/>
      </rPr>
      <t>G0:  wf_reg0
*** Individual logic Word</t>
    </r>
  </si>
  <si>
    <t>reg_rf_rx_lna_match_5g_wf_1</t>
  </si>
  <si>
    <t>reg_rf_rx_lna_match_5g_wf_2</t>
  </si>
  <si>
    <t>reg_rf_rx_lna_match_5g_wf_3</t>
  </si>
  <si>
    <t>reg_rf_rx_lna_match_5g_wf_4</t>
  </si>
  <si>
    <t>reg_rf_rx_lna_match_5g_wf_5</t>
  </si>
  <si>
    <t>reg_rf_rx_lna_match_5g_wf_6</t>
  </si>
  <si>
    <t>reg_rf_rx_lna_match_5g_wf_7</t>
  </si>
  <si>
    <t>reg_rf_rx_lna_match_5g_wf_8</t>
  </si>
  <si>
    <t>rf_rx_txiqcal_ttg_en_5g</t>
  </si>
  <si>
    <t>rf_rx_lna_cload_wf_5g</t>
  </si>
  <si>
    <t>rf_rx_lna_lsind_en_5g</t>
  </si>
  <si>
    <t>rf_rx_lna_lg_sw_en_rsv_5g</t>
  </si>
  <si>
    <t>rf_rx_lna_lg_att_5g</t>
  </si>
  <si>
    <t>rf_rx_lna_ib_tc_wf_5g</t>
  </si>
  <si>
    <t>rf_rx_rffe_ldo_cptune_5g</t>
  </si>
  <si>
    <t>rf_rx_rffe_ldo_out_5g</t>
  </si>
  <si>
    <t>rf_rx_lo_buf_5g</t>
  </si>
  <si>
    <t>rf_rx_lo_ibias_5g</t>
  </si>
  <si>
    <t>rf_rx_lo_vbias_5g</t>
  </si>
  <si>
    <t>rf_rx_abb_1st_cm1_ibias_wf40m</t>
  </si>
  <si>
    <t>rf_rx_abb_bq_op2_cm1_bias_wf40m</t>
  </si>
  <si>
    <t>rf_rx_abb_bq_op1_cm1_bias_wf40m</t>
  </si>
  <si>
    <t>rf_rx_abb_buf_op_cm1_ibias_wf40m</t>
  </si>
  <si>
    <t>rf_rx_lna_hg_ib_wf_5g_force</t>
  </si>
  <si>
    <t>reg_rf_rx_lna_hg_ib_wf_5g_5</t>
  </si>
  <si>
    <t>reg_rf_rx_lna_hg_ib_wf_5g_6</t>
  </si>
  <si>
    <t>reg_rf_rx_lna_hg_ib_wf_5g_7</t>
  </si>
  <si>
    <t>reg_rf_rx_lna_hg_ib_wf_5g_8</t>
  </si>
  <si>
    <t>rf_rx_lna_dynamic_rsv_5g_force</t>
  </si>
  <si>
    <t>reg_rf_rx_lna_dynamic_rsv_5g_wf_0</t>
  </si>
  <si>
    <r>
      <t>reserved bits</t>
    </r>
    <r>
      <rPr>
        <sz val="11"/>
        <color theme="1"/>
        <rFont val="宋体"/>
        <family val="2"/>
      </rPr>
      <t xml:space="preserve">：
</t>
    </r>
    <r>
      <rPr>
        <sz val="11"/>
        <color theme="1"/>
        <rFont val="Calibri"/>
        <family val="2"/>
      </rPr>
      <t>NOTE: need adjust by lna-gain dynamically(
WF mode---LNA gain   
G8:  wf_reg8</t>
    </r>
    <r>
      <rPr>
        <sz val="11"/>
        <color theme="1"/>
        <rFont val="宋体"/>
        <family val="2"/>
      </rPr>
      <t>；</t>
    </r>
    <r>
      <rPr>
        <sz val="11"/>
        <color theme="1"/>
        <rFont val="Calibri"/>
        <family val="2"/>
      </rPr>
      <t xml:space="preserve">  G7:  wf_reg7</t>
    </r>
    <r>
      <rPr>
        <sz val="11"/>
        <color theme="1"/>
        <rFont val="宋体"/>
        <family val="2"/>
      </rPr>
      <t>；</t>
    </r>
    <r>
      <rPr>
        <sz val="11"/>
        <color theme="1"/>
        <rFont val="Calibri"/>
        <family val="2"/>
      </rPr>
      <t xml:space="preserve">  
G6:  wf_reg6</t>
    </r>
    <r>
      <rPr>
        <sz val="11"/>
        <color theme="1"/>
        <rFont val="宋体"/>
        <family val="2"/>
      </rPr>
      <t>；</t>
    </r>
    <r>
      <rPr>
        <sz val="11"/>
        <color theme="1"/>
        <rFont val="Calibri"/>
        <family val="2"/>
      </rPr>
      <t xml:space="preserve">  G5:  wf_reg5</t>
    </r>
    <r>
      <rPr>
        <sz val="11"/>
        <color theme="1"/>
        <rFont val="宋体"/>
        <family val="2"/>
      </rPr>
      <t>；</t>
    </r>
    <r>
      <rPr>
        <sz val="11"/>
        <color theme="1"/>
        <rFont val="Calibri"/>
        <family val="2"/>
      </rPr>
      <t xml:space="preserve">  
G4:  wf_reg4</t>
    </r>
    <r>
      <rPr>
        <sz val="11"/>
        <color theme="1"/>
        <rFont val="宋体"/>
        <family val="2"/>
      </rPr>
      <t>；</t>
    </r>
    <r>
      <rPr>
        <sz val="11"/>
        <color theme="1"/>
        <rFont val="Calibri"/>
        <family val="2"/>
      </rPr>
      <t xml:space="preserve">  G3:  wf_reg3</t>
    </r>
    <r>
      <rPr>
        <sz val="11"/>
        <color theme="1"/>
        <rFont val="宋体"/>
        <family val="2"/>
      </rPr>
      <t>；</t>
    </r>
    <r>
      <rPr>
        <sz val="11"/>
        <color theme="1"/>
        <rFont val="Calibri"/>
        <family val="2"/>
      </rPr>
      <t xml:space="preserve"> 
G2:  wf_reg2</t>
    </r>
    <r>
      <rPr>
        <sz val="11"/>
        <color theme="1"/>
        <rFont val="宋体"/>
        <family val="2"/>
      </rPr>
      <t>；</t>
    </r>
    <r>
      <rPr>
        <sz val="11"/>
        <color theme="1"/>
        <rFont val="Calibri"/>
        <family val="2"/>
      </rPr>
      <t xml:space="preserve">  G1:  wf_reg1</t>
    </r>
    <r>
      <rPr>
        <sz val="11"/>
        <color theme="1"/>
        <rFont val="宋体"/>
        <family val="2"/>
      </rPr>
      <t>；</t>
    </r>
    <r>
      <rPr>
        <sz val="11"/>
        <color theme="1"/>
        <rFont val="Calibri"/>
        <family val="2"/>
      </rPr>
      <t xml:space="preserve">  
G0:  wf_reg0
</t>
    </r>
  </si>
  <si>
    <t>reg_rf_rx_lna_dynamic_rsv_5g_wf_1</t>
  </si>
  <si>
    <t>reg_rf_rx_lna_dynamic_rsv_5g_wf_2</t>
  </si>
  <si>
    <t>reg_rf_rx_lna_dynamic_rsv_5g_wf_3</t>
  </si>
  <si>
    <t>reg_rf_rx_lna_dynamic_rsv_5g_wf_4</t>
  </si>
  <si>
    <t>reg_rf_rx_lna_dynamic_rsv_5g_wf_5</t>
  </si>
  <si>
    <t>reg_rf_rx_lna_dynamic_rsv_5g_wf_6</t>
  </si>
  <si>
    <t>rf_rx_dpd_divider_en_5g_force</t>
  </si>
  <si>
    <t>rf_rx_dpd_lo_ttg_en_5g_force</t>
  </si>
  <si>
    <t>rf_rx_dpd_mxr_buf_en_5g_force</t>
  </si>
  <si>
    <t>rf_rx_dpd_mxr_tia_en_5g_force</t>
  </si>
  <si>
    <t>reg_rf_rx_lna_dynamic_rsv_5g_wf_7</t>
  </si>
  <si>
    <t>reg_rf_rx_lna_dynamic_rsv_5g_wf_8</t>
  </si>
  <si>
    <t>reg_rf_rx_dpd_divider_en_5g</t>
  </si>
  <si>
    <t>reg_rf_rx_dpd_lo_ttg_en_5g</t>
  </si>
  <si>
    <t>dpd divider enable signal from ttg lo_5g</t>
  </si>
  <si>
    <t>reg_rf_rx_dpd_mxr_buf_en_5g</t>
  </si>
  <si>
    <t>reg_rf_rx_dpd_mxr_tia_en_5g</t>
  </si>
  <si>
    <t>rf_rx_abb_buf_rbank_byp_debug</t>
  </si>
  <si>
    <t>BUF RBANK debug bypass key</t>
  </si>
  <si>
    <t>rf_rx_abb_buf_cbank_byp_debug</t>
  </si>
  <si>
    <t>rf_rx_abb_buf_dpd_gc</t>
  </si>
  <si>
    <t>ABB BUF DPD mode: Gain tune</t>
  </si>
  <si>
    <t>rf_rx_abb_bq_rsv40m</t>
  </si>
  <si>
    <t>BQ DPD_40M mode: switch bandwidth</t>
  </si>
  <si>
    <t>rf_tx_ppa_en_wf5g_force</t>
  </si>
  <si>
    <t>rf_tx_ppa_cap_sw_wf5g_force</t>
  </si>
  <si>
    <t>reg_rf_tx_ppa_en_wf5g</t>
  </si>
  <si>
    <t>reg_rf_tx_ppa_cap_sw_wf5g_0</t>
  </si>
  <si>
    <t xml:space="preserve">PPA output cap array for WF
</t>
  </si>
  <si>
    <t>reg_rf_tx_ppa_cap_sw_wf5g_1</t>
  </si>
  <si>
    <t>reg_rf_tx_ppa_cap_sw_wf5g_2</t>
  </si>
  <si>
    <t>reg_rf_tx_ppa_cap_sw_wf5g_3</t>
  </si>
  <si>
    <t>reg_rf_tx_ppa_cap_sw_wf5g_4</t>
  </si>
  <si>
    <t>reg_rf_tx_ppa_cap_sw_wf5g_5</t>
  </si>
  <si>
    <t>reg_rf_tx_ppa_cap_sw_wf5g_6</t>
  </si>
  <si>
    <t>reg_rf_tx_ppa_cap_sw_wf5g_7</t>
  </si>
  <si>
    <t>reg_rf_tx_ppa_cap_sw_wf5g_8</t>
  </si>
  <si>
    <t>rf_tx_ppa_gain_wf5g_force</t>
  </si>
  <si>
    <t>reg_rf_tx_ppa_cap_sw_wf5g_9</t>
  </si>
  <si>
    <t>reg_rf_tx_ppa_cap_sw_wf5g_10</t>
  </si>
  <si>
    <t>reg_rf_tx_ppa_cap_sw_wf5g_11</t>
  </si>
  <si>
    <t>reg_rf_tx_ppa_gain_wf5g_0</t>
  </si>
  <si>
    <t>reg_rf_tx_ppa_gain_wf5g_1</t>
  </si>
  <si>
    <t>reg_rf_tx_ppa_gain_wf5g_2</t>
  </si>
  <si>
    <t>reg_rf_tx_ppa_gain_wf5g_3</t>
  </si>
  <si>
    <t>reg_rf_tx_ppa_gain_wf5g_4</t>
  </si>
  <si>
    <t>reg_rf_tx_ppa_gain_wf5g_5</t>
  </si>
  <si>
    <t>reg_rf_tx_ppa_gain_wf5g_6</t>
  </si>
  <si>
    <t>reg_rf_tx_ppa_gain_wf5g_7</t>
  </si>
  <si>
    <t>reg_rf_tx_ppa_gain_wf5g_8</t>
  </si>
  <si>
    <t>reg_rf_tx_ppa_gain_wf5g_9</t>
  </si>
  <si>
    <t>reg_rf_tx_ppa_gain_wf5g_10</t>
  </si>
  <si>
    <t>reg_rf_tx_ppa_gain_wf5g_11</t>
  </si>
  <si>
    <t>reg_rf_tx_ppa_gain_wf5g_12</t>
  </si>
  <si>
    <t>reg_rf_tx_ppa_gain_wf5g_13</t>
  </si>
  <si>
    <t>reg_rf_tx_ppa_gain_wf5g_14</t>
  </si>
  <si>
    <t>reg_rf_tx_ppa_gain_wf5g_15</t>
  </si>
  <si>
    <t>reg_rf_tx_ppa_gain_wf5g_16</t>
  </si>
  <si>
    <t>rf_tx_ppa_biash_wf5g</t>
  </si>
  <si>
    <t>rf_tx_ppa_bias_adp_en_wf5g</t>
  </si>
  <si>
    <t>PPA adsptive bias enable</t>
  </si>
  <si>
    <t>rf_tx_ppa_biasl_wf5g</t>
  </si>
  <si>
    <t>rf_tx_ppa_idet_vbl_wf5g</t>
  </si>
  <si>
    <t>PPA detector VBL tune</t>
  </si>
  <si>
    <t>rf_tx_ppa_i_adp_cs_wf5g</t>
  </si>
  <si>
    <t>PPA adsptive bias tune</t>
  </si>
  <si>
    <t>rf_tx_ppa_iptat_cas_wf5g</t>
  </si>
  <si>
    <t>rf_tx_ppa_iptat_slope_wf5g</t>
  </si>
  <si>
    <t>PPA IPTAT current slope reshape</t>
  </si>
  <si>
    <t>rf_tx_ppa_vbh_ol_en_wf5g</t>
  </si>
  <si>
    <t>PPA VBH open loop enable</t>
  </si>
  <si>
    <t>rf_tx_ppa_iptat_cs_wf5g</t>
  </si>
  <si>
    <t>rf_tx_upc_vblo_icon_wf5g</t>
  </si>
  <si>
    <t>rf_tx_upc_lo_en_wf5g_force</t>
  </si>
  <si>
    <t>rf_tx_pa_en_wf5g_force</t>
  </si>
  <si>
    <t>rf_tx_pa_dpd_en_wf5g_force</t>
  </si>
  <si>
    <t>rf_tx_pa_cap_sw_wf5g_force</t>
  </si>
  <si>
    <t>reg_rf_tx_ppa_gain_wf5g_17</t>
  </si>
  <si>
    <t>reg_rf_tx_ppa_gain_wf5g_18</t>
  </si>
  <si>
    <t>reg_rf_tx_upc_lo_en_wf5g</t>
  </si>
  <si>
    <t>reg_rf_tx_pa_en_wf5g</t>
  </si>
  <si>
    <t>reg_rf_tx_pa_dpd_en_wf5g</t>
  </si>
  <si>
    <t>reg_rf_tx_pa_cap_sw_wf5g_0</t>
  </si>
  <si>
    <t>PA output cap</t>
  </si>
  <si>
    <t>reg_rf_tx_pa_cap_sw_wf5g_1</t>
  </si>
  <si>
    <t>reg_rf_tx_pa_cap_sw_wf5g_2</t>
  </si>
  <si>
    <t>reg_rf_tx_pa_cap_sw_wf5g_3</t>
  </si>
  <si>
    <t>reg_rf_tx_pa_cap_sw_wf5g_4</t>
  </si>
  <si>
    <t>reg_rf_tx_pa_cap_sw_wf5g_5</t>
  </si>
  <si>
    <t>reg_rf_tx_pa_cap_sw_wf5g_6</t>
  </si>
  <si>
    <t>rf_tx_pa_input_cap_sw_wf5g_force</t>
  </si>
  <si>
    <t>reg_rf_tx_pa_cap_sw_wf5g_7</t>
  </si>
  <si>
    <t>reg_rf_tx_pa_cap_sw_wf5g_8</t>
  </si>
  <si>
    <t>reg_rf_tx_pa_cap_sw_wf5g_9</t>
  </si>
  <si>
    <t>reg_rf_tx_pa_cap_sw_wf5g_10</t>
  </si>
  <si>
    <t>reg_rf_tx_pa_cap_sw_wf5g_11</t>
  </si>
  <si>
    <t>reg_rf_tx_pa_input_cap_sw_wf5g_0</t>
  </si>
  <si>
    <t xml:space="preserve">PA input CAP </t>
  </si>
  <si>
    <t>reg_rf_tx_pa_input_cap_sw_wf5g_1</t>
  </si>
  <si>
    <t>reg_rf_tx_pa_input_cap_sw_wf5g_2</t>
  </si>
  <si>
    <t>reg_rf_tx_pa_input_cap_sw_wf5g_3</t>
  </si>
  <si>
    <t>reg_rf_tx_pa_input_cap_sw_wf5g_4</t>
  </si>
  <si>
    <t>reg_rf_tx_pa_input_cap_sw_wf5g_5</t>
  </si>
  <si>
    <t>reg_rf_tx_pa_input_cap_sw_wf5g_6</t>
  </si>
  <si>
    <t>rf_tx_upc_vblo_vcon_wf5g</t>
  </si>
  <si>
    <t>rf_tx_pa_vbh_ol_en_wf5g</t>
  </si>
  <si>
    <t>PA VBH open loop enable</t>
  </si>
  <si>
    <t>rf_tx_pa_ttg_en_wf5g</t>
  </si>
  <si>
    <t>rf_tx_pa_dpd_ppf_iq_wf5g</t>
  </si>
  <si>
    <t>PA DPD PPF IQ switch</t>
  </si>
  <si>
    <t>rf_tx_pa_bias_adp_en_wf5g</t>
  </si>
  <si>
    <t>rf_tx_ppa_in_att_res_wf5g</t>
  </si>
  <si>
    <t>rf_tx_pa_biash_wf5g</t>
  </si>
  <si>
    <t>rf_tx_pa_biasl_wf5g</t>
  </si>
  <si>
    <t>rf_tx_pa_cap_sw_rx_wf5g</t>
  </si>
  <si>
    <t>PA output cap for RX mode</t>
  </si>
  <si>
    <t>rf_tx_pa_iptat_cas_wf5g</t>
  </si>
  <si>
    <t>rf_tx_pa_iptat_slope_wf5g</t>
  </si>
  <si>
    <t>PA IPTAT current slope set</t>
  </si>
  <si>
    <t>rf_tx_pa_gain_wf5g_force</t>
  </si>
  <si>
    <t>reg_rf_tx_pa_input_cap_sw_wf5g_7</t>
  </si>
  <si>
    <t>reg_rf_tx_pa_input_cap_sw_wf5g_8</t>
  </si>
  <si>
    <t>reg_rf_tx_pa_input_cap_sw_wf5g_9</t>
  </si>
  <si>
    <t>reg_rf_tx_pa_input_cap_sw_wf5g_10</t>
  </si>
  <si>
    <t>reg_rf_tx_pa_input_cap_sw_wf5g_11</t>
  </si>
  <si>
    <t>reg_rf_tx_pa_gain_wf5g_0</t>
  </si>
  <si>
    <t>PA GAIN control</t>
  </si>
  <si>
    <t>TX_LOGIC12</t>
  </si>
  <si>
    <t>rf_tx_abb_tia_rfb_wf5g_force</t>
  </si>
  <si>
    <t>reg_rf_tx_pa_gain_wf5g_1</t>
  </si>
  <si>
    <t>reg_rf_tx_pa_gain_wf5g_2</t>
  </si>
  <si>
    <t>reg_rf_tx_abb_tia_rfb_wf5g_0</t>
  </si>
  <si>
    <t>TX ABB Gain control:
25 50mV;
64 75mV;
84 100mV;
95 125mV;
103 150mV;
109 175mV;
113 200mV;
116 225mV;</t>
  </si>
  <si>
    <t>reg_rf_tx_abb_tia_rfb_wf5g_1</t>
  </si>
  <si>
    <t>TX_LOGIC13</t>
  </si>
  <si>
    <t>reg_rf_tx_abb_tia_rfb_wf5g_2</t>
  </si>
  <si>
    <t>reg_rf_tx_abb_tia_rfb_wf5g_3</t>
  </si>
  <si>
    <t>reg_rf_tx_abb_tia_rfb_wf5g_4</t>
  </si>
  <si>
    <t>reg_rf_tx_abb_tia_rfb_wf5g_5</t>
  </si>
  <si>
    <t>TX_LOGIC14</t>
  </si>
  <si>
    <t>reg_rf_tx_abb_tia_rfb_wf5g_6</t>
  </si>
  <si>
    <t>reg_rf_tx_abb_tia_rfb_wf5g_7</t>
  </si>
  <si>
    <t>reg_rf_tx_abb_tia_rfb_wf5g_8</t>
  </si>
  <si>
    <t>reg_rf_tx_abb_tia_rfb_wf5g_9</t>
  </si>
  <si>
    <t>TX_LOGIC15</t>
  </si>
  <si>
    <t>reg_rf_tx_abb_tia_rfb_wf5g_10</t>
  </si>
  <si>
    <t>reg_rf_tx_abb_tia_rfb_wf5g_11</t>
  </si>
  <si>
    <t>reg_rf_tx_abb_tia_rfb_wf5g_12</t>
  </si>
  <si>
    <t>reg_rf_tx_abb_tia_rfb_wf5g_13</t>
  </si>
  <si>
    <t>TX_LOGIC16</t>
  </si>
  <si>
    <t>reg_rf_tx_abb_tia_rfb_wf5g_14</t>
  </si>
  <si>
    <t>reg_rf_tx_abb_tia_rfb_wf5g_15</t>
  </si>
  <si>
    <t>reg_rf_tx_abb_tia_rfb_wf5g_16</t>
  </si>
  <si>
    <t>reg_rf_tx_abb_tia_rfb_wf5g_17</t>
  </si>
  <si>
    <t>rf_tx_pa_iptat_cs_wf5g</t>
  </si>
  <si>
    <t>rf_tx_pa_i_adp_cas_wf5g</t>
  </si>
  <si>
    <t>rf_tx_pa_i_adp_cs_wf5g</t>
  </si>
  <si>
    <t>rf_tx_pa_idet_vbl_wf5g</t>
  </si>
  <si>
    <t>PA detectoe VBL tune</t>
  </si>
  <si>
    <t>rf_tx_abb_cap_wf5g</t>
  </si>
  <si>
    <t>ABB cap tune</t>
  </si>
  <si>
    <t>rf_tx_abb_ibias_wf5g</t>
  </si>
  <si>
    <t>ABB opamp current set</t>
  </si>
  <si>
    <t>rf_tx_abb_tia_vcmi_wf5g</t>
  </si>
  <si>
    <t>rf_tx_abb_tia_vcmo_wf5g</t>
  </si>
  <si>
    <t>TX_LOGIC17</t>
  </si>
  <si>
    <t>rf_tx_abb_en_wf5g_force</t>
  </si>
  <si>
    <t>reg_rf_tx_abb_tia_rfb_wf5g_18</t>
  </si>
  <si>
    <t>reg_rf_tx_abb_en_wf5g</t>
  </si>
  <si>
    <t>reg_rf_tx_abb_bw_mode_wf5g</t>
  </si>
  <si>
    <t>0 bandwidth 20M;1 bandwidth 40M</t>
  </si>
  <si>
    <t>rf_tx_test_en_wf5g</t>
  </si>
  <si>
    <t>rf_tx_abb_dac_res_en_wf5g</t>
  </si>
  <si>
    <t>pull down resistance at ABB input enable</t>
  </si>
  <si>
    <t>rf_tx_rx_sw_in_wf5g</t>
  </si>
  <si>
    <t>voltage tune for RX pull down switch</t>
  </si>
  <si>
    <t>TESTBUF_REG1</t>
  </si>
  <si>
    <t>1b8</t>
  </si>
  <si>
    <t>RSV_LOGIC0</t>
  </si>
  <si>
    <t>1bc</t>
  </si>
  <si>
    <t>1c0</t>
  </si>
  <si>
    <t>rf_sx_input_buf_mode</t>
  </si>
  <si>
    <t>SX_infreq_sel   00:80M  01:160M  10:320M</t>
  </si>
  <si>
    <t>rf_logen_buf_rx_en_5g_force</t>
  </si>
  <si>
    <t>rf_logen_buf_tx_en_5g_force</t>
  </si>
  <si>
    <t>rf_logen_buf_tx_en_force</t>
  </si>
  <si>
    <t>rf_logen_buf_rx_en_force</t>
  </si>
  <si>
    <t>reg_rf_logen_buf_rx_en_5g</t>
  </si>
  <si>
    <t>logen buf to rx enable signal</t>
  </si>
  <si>
    <t>reg_rf_logen_buf_tx_en_5g</t>
  </si>
  <si>
    <t>logen buf to tx enable signal</t>
  </si>
  <si>
    <t>reg_rf_logen_buf_tx_en</t>
  </si>
  <si>
    <t>logen 2.4g tx buf enable</t>
  </si>
  <si>
    <t>reg_rf_logen_buf_rx_en</t>
  </si>
  <si>
    <t>logen 2.4g rx buf enable</t>
  </si>
  <si>
    <t>rf_ppf_buf_rx_en_5g_force</t>
  </si>
  <si>
    <t>rf_ppf_buf_tx_en_5g_force</t>
  </si>
  <si>
    <t>reg_rf_ppf_buf_rx_en_5g</t>
  </si>
  <si>
    <t>ppf buf to rx enable signal</t>
  </si>
  <si>
    <t>reg_rf_ppf_buf_tx_en_5g</t>
  </si>
  <si>
    <t>ppf buf to tx enable signal</t>
  </si>
  <si>
    <t>rf_ppf_buf_test_en</t>
  </si>
  <si>
    <t>ppf buf to test enable signal</t>
  </si>
  <si>
    <t>rf_testbuf_mode</t>
  </si>
  <si>
    <t>Test buffer mode sel</t>
  </si>
  <si>
    <t>rf_tx_abb_bw_mode_wf5g_force</t>
  </si>
  <si>
    <t>rf_sx_vco_iref_en_force</t>
  </si>
  <si>
    <t>mpll_ldo_nmos_fc_en_force</t>
  </si>
  <si>
    <t>mpll_ldo_vco_fc_en_force</t>
  </si>
  <si>
    <t>mpll_ldo_loop_fc_en_force</t>
  </si>
  <si>
    <t>mpll_ldo_div_fc_en_force</t>
  </si>
  <si>
    <t>reg_mpll_ldo_nmos_fc_en</t>
  </si>
  <si>
    <t>reg_mpll_ldo_vco_fc_en</t>
  </si>
  <si>
    <t>reg_mpll_ldo_loop_fc_en</t>
  </si>
  <si>
    <t>reg_mpll_ldo_div_fc_en</t>
  </si>
  <si>
    <t>mpll_ttg_fbrx_clk_en</t>
  </si>
  <si>
    <t>SYSPLL_REG0</t>
  </si>
  <si>
    <t>syspll_ldo_out</t>
  </si>
  <si>
    <t>SYSPLL ldo output select
000:800mV
100:900mV
111:1000mV</t>
  </si>
  <si>
    <t>syspll_vco_ldo_out</t>
  </si>
  <si>
    <t>SYSPLL vco ldo output select
000:900mV
100:1V
111:1.1V</t>
  </si>
  <si>
    <t>syspll_cp_cpi</t>
  </si>
  <si>
    <t>SYSPLL cp current Icp=10u+CPI&lt;3:0&gt;*2u</t>
  </si>
  <si>
    <t>syspll_cp_cpi_off</t>
  </si>
  <si>
    <t>SYSPLL offset cp current Icp=CPI_OFF&lt;3:0&gt;*0.5u</t>
  </si>
  <si>
    <t>syspll_lpf_c1</t>
  </si>
  <si>
    <t>SYSPLL LPF C1=0.5p+C1&lt;2:0&gt;*0.2p</t>
  </si>
  <si>
    <t>syspll_lpf_c2</t>
  </si>
  <si>
    <t>SYSPLL LPF C2=8p+C2&lt;2:0&gt;*4p</t>
  </si>
  <si>
    <t>syspll_lpf_c3</t>
  </si>
  <si>
    <t>SYSPLL LPF C3=1p+C3&lt;2:0&gt;*0.25p</t>
  </si>
  <si>
    <t>syspll_lpf_r2</t>
  </si>
  <si>
    <t>SYSPLL LPF R2=5.7k+R2&lt;2:0&gt;*2k</t>
  </si>
  <si>
    <t>syspll_vco_ibit</t>
  </si>
  <si>
    <t>SYSPLL vco current select
000:min
100:300u
111:max</t>
  </si>
  <si>
    <t>syspll_vco_kvco</t>
  </si>
  <si>
    <t>SYSPLL vco kvco select
000:min
100:1.8G
111:max</t>
  </si>
  <si>
    <t>SYSPLL_LOGIC0</t>
  </si>
  <si>
    <t>syspll_ldo_en_force</t>
  </si>
  <si>
    <t>syspll_ldo_fc_en_force</t>
  </si>
  <si>
    <t>syspll_vco_ldo_en_force</t>
  </si>
  <si>
    <t>syspll_vco_ldo_fc_en_force</t>
  </si>
  <si>
    <t>syspll_pfd_en_force</t>
  </si>
  <si>
    <t>syspll_cp_en_force</t>
  </si>
  <si>
    <t>syspll_vco_en_force</t>
  </si>
  <si>
    <t>syspll_fbdiv_en_force</t>
  </si>
  <si>
    <t>syspll_postdiv_rst_force</t>
  </si>
  <si>
    <t>reg_syspll_ldo_en</t>
  </si>
  <si>
    <t>SYSPLL ldo enable signal</t>
  </si>
  <si>
    <t>reg_syspll_ldo_fc_en</t>
  </si>
  <si>
    <t>SYSPLL ldo fast charge signal</t>
  </si>
  <si>
    <t>reg_syspll_vco_ldo_en</t>
  </si>
  <si>
    <t>SYSPLL vco ldo enable signal</t>
  </si>
  <si>
    <t>reg_syspll_vco_ldo_fc_en</t>
  </si>
  <si>
    <t>SYSPLL vco ldo fast charge signal</t>
  </si>
  <si>
    <t>reg_syspll_pfd_en</t>
  </si>
  <si>
    <t>SYSPLL pfd enable signal</t>
  </si>
  <si>
    <t>reg_syspll_cp_en</t>
  </si>
  <si>
    <t>SYSPLL cp enable signal</t>
  </si>
  <si>
    <t>reg_syspll_vco_en</t>
  </si>
  <si>
    <t>SYSPLL vco enable signal</t>
  </si>
  <si>
    <t>reg_syspll_fbdiv_en</t>
  </si>
  <si>
    <t>SYSPLL fbdiv enable signal</t>
  </si>
  <si>
    <t>reg_syspll_postdiv_rst</t>
  </si>
  <si>
    <t>SYSPLL postdiv reset signal</t>
  </si>
  <si>
    <t>SYSPLL_REG1</t>
  </si>
  <si>
    <t>syspll_fbdiv_n</t>
  </si>
  <si>
    <t>SYSPLL fbdiv divN select
1100100:divN=100</t>
  </si>
  <si>
    <t>syspll_postdiv_flash_div_sel</t>
  </si>
  <si>
    <t>SYSPLL POSTDIV FLASH div select
00: 120M
01: 100M
10: 75M
11: 50M</t>
  </si>
  <si>
    <t>syspll_postdiv_peri_div_sel</t>
  </si>
  <si>
    <t xml:space="preserve">SYSPLL POSTDIV PERI div select
</t>
  </si>
  <si>
    <t>syspll_postdiv_psram_div_sel</t>
  </si>
  <si>
    <t>SYSPLL POSTDIV PSRAM div select
000: 200M
001: 150M
010: 133M
011: 120M
100:100M</t>
  </si>
  <si>
    <t>syspll_postdiv_system_div_sel</t>
  </si>
  <si>
    <t xml:space="preserve">SYSPLL POSTDIV FLASH div select
000: 300M
001: 240M
010: 200M
011: 150M
100:133M
101:120M
110:100M
</t>
  </si>
  <si>
    <t>syspll_postdiv_usb_div_sel</t>
  </si>
  <si>
    <t>USB div select:0 480M 1 60M</t>
  </si>
  <si>
    <t>syspll_rfcal_en</t>
  </si>
  <si>
    <t>syspll rf testton enable signal</t>
  </si>
  <si>
    <t>SYSPLL_CFG</t>
    <phoneticPr fontId="1" type="noConversion"/>
  </si>
  <si>
    <t>RO</t>
    <phoneticPr fontId="1" type="noConversion"/>
  </si>
  <si>
    <t>Reserved</t>
    <phoneticPr fontId="1" type="noConversion"/>
  </si>
  <si>
    <t>syspll_lock</t>
    <phoneticPr fontId="1" type="noConversion"/>
  </si>
  <si>
    <t>syspll_lock_cnt</t>
    <phoneticPr fontId="1" type="noConversion"/>
  </si>
  <si>
    <t>syspll_calib_en</t>
    <phoneticPr fontId="1" type="noConversion"/>
  </si>
  <si>
    <t>syspll_fc_en_cnt</t>
    <phoneticPr fontId="1" type="noConversion"/>
  </si>
  <si>
    <t>The counter for the pclk puls width  D2A_CORE_VCO_LDO_FC_EN</t>
    <phoneticPr fontId="1" type="noConversion"/>
  </si>
  <si>
    <t>RW</t>
    <phoneticPr fontId="1" type="noConversion"/>
  </si>
  <si>
    <t>syspll_enable</t>
    <phoneticPr fontId="1" type="noConversion"/>
  </si>
  <si>
    <t>enable syspll</t>
    <phoneticPr fontId="1" type="noConversion"/>
  </si>
  <si>
    <t>mpll_ttg_fc_en_force</t>
  </si>
  <si>
    <t>reg_mpll_ttg_fc_en</t>
  </si>
  <si>
    <t>reg_ttg_fc_en_delay</t>
    <phoneticPr fontId="13" type="noConversion"/>
  </si>
  <si>
    <t>rf_sx_dig_afc_cur_status</t>
  </si>
  <si>
    <t>sx dig status
000000001: PLL_IDLE
000000010: PLL_FAST_CHARGE
000000100: PLL_AFC_1
000001000: PLL_AAC
000010000: PLL_AFC_2
000100000: PLL_ATC
001000000: PLL_THM
010000000: PLL_THM_ATC
100000000: PLL_WAIT</t>
  </si>
  <si>
    <t>SX_REG5</t>
  </si>
  <si>
    <t>rf_sx_dig_afc_err_min</t>
  </si>
  <si>
    <t>sx dig compare error value</t>
  </si>
  <si>
    <t>rf_sx_vco_cbankcal_coarse</t>
  </si>
  <si>
    <t>sx vco coarse cbank cal value</t>
  </si>
  <si>
    <t>rf_sx_dig_idle</t>
  </si>
  <si>
    <t>0: pll sx dig work
1: pll sx dig idle</t>
  </si>
  <si>
    <t>1c4</t>
  </si>
  <si>
    <t>rfif_reset</t>
    <phoneticPr fontId="1" type="noConversion"/>
  </si>
  <si>
    <t>Write 1 to generate a SW reset to rfif</t>
    <phoneticPr fontId="1" type="noConversion"/>
  </si>
  <si>
    <t>ana_a2d_rsv2</t>
  </si>
  <si>
    <t>ANA_RSV</t>
    <phoneticPr fontId="1" type="noConversion"/>
  </si>
  <si>
    <t>RO</t>
    <phoneticPr fontId="1" type="noConversion"/>
  </si>
  <si>
    <t>ana_a2dcore_rsv</t>
    <phoneticPr fontId="1" type="noConversion"/>
  </si>
  <si>
    <t>ana_d2acore_rsv</t>
    <phoneticPr fontId="1" type="noConversion"/>
  </si>
  <si>
    <t>ANA_RSV2</t>
    <phoneticPr fontId="1" type="noConversion"/>
  </si>
  <si>
    <t>RO</t>
    <phoneticPr fontId="1" type="noConversion"/>
  </si>
  <si>
    <t>RW</t>
    <phoneticPr fontId="1" type="noConversion"/>
  </si>
  <si>
    <t>ana_d2a_rsv2</t>
    <phoneticPr fontId="1" type="noConversion"/>
  </si>
  <si>
    <t>040</t>
    <phoneticPr fontId="1" type="noConversion"/>
  </si>
  <si>
    <t>044</t>
    <phoneticPr fontId="1" type="noConversion"/>
  </si>
  <si>
    <t>ROM_CONFIG</t>
    <phoneticPr fontId="13" type="noConversion"/>
  </si>
  <si>
    <t>RW</t>
    <phoneticPr fontId="13" type="noConversion"/>
  </si>
  <si>
    <t>rom_config</t>
    <phoneticPr fontId="13" type="noConversion"/>
  </si>
  <si>
    <t>config data for rom</t>
    <phoneticPr fontId="13" type="noConversion"/>
  </si>
  <si>
    <t>SRAM_CONFIG</t>
    <phoneticPr fontId="13" type="noConversion"/>
  </si>
  <si>
    <t>RF_CONFIG</t>
    <phoneticPr fontId="13" type="noConversion"/>
  </si>
  <si>
    <t>rf_config</t>
    <phoneticPr fontId="13" type="noConversion"/>
  </si>
  <si>
    <t xml:space="preserve">config data for rf </t>
    <phoneticPr fontId="13" type="noConversion"/>
  </si>
  <si>
    <t>008</t>
    <phoneticPr fontId="13" type="noConversion"/>
  </si>
  <si>
    <t>00C</t>
    <phoneticPr fontId="13" type="noConversion"/>
  </si>
  <si>
    <t>010</t>
    <phoneticPr fontId="1" type="noConversion"/>
  </si>
  <si>
    <t>014</t>
    <phoneticPr fontId="1" type="noConversion"/>
  </si>
  <si>
    <t>018</t>
    <phoneticPr fontId="1" type="noConversion"/>
  </si>
  <si>
    <t>rf_logen_lcbuf_bias</t>
  </si>
  <si>
    <t>Not used</t>
    <phoneticPr fontId="43" type="noConversion"/>
  </si>
  <si>
    <t>0: 5190
1: 5230
2: 5270
3: 5310
4: 5510
5: 5550
6: 5590
7: 5630
8: 5670
9: 5710
10: 5755
11: 5795</t>
    <phoneticPr fontId="43" type="noConversion"/>
  </si>
  <si>
    <t>ena_dbg_toggle_a</t>
    <phoneticPr fontId="1" type="noConversion"/>
  </si>
  <si>
    <t>div_dbg_toggle_a_ld</t>
    <phoneticPr fontId="1" type="noConversion"/>
  </si>
  <si>
    <t>div_dbg_toggle_a_m</t>
    <phoneticPr fontId="1" type="noConversion"/>
  </si>
  <si>
    <t>At rising edge to load config. Before load, N:M=1:80</t>
    <phoneticPr fontId="1" type="noConversion"/>
  </si>
  <si>
    <t>At rising edge to load config. Before load, N:M=1:32</t>
    <phoneticPr fontId="1" type="noConversion"/>
  </si>
  <si>
    <t>Enable dbg_toggle_a for MCU</t>
    <phoneticPr fontId="13" type="noConversion"/>
  </si>
  <si>
    <t>Denominator M of 1/M divider. M=div_dbg_toggle_clk_m</t>
    <phoneticPr fontId="1" type="noConversion"/>
  </si>
  <si>
    <t>AON_TIMER</t>
    <phoneticPr fontId="1" type="noConversion"/>
  </si>
  <si>
    <t>CODE</t>
    <phoneticPr fontId="1" type="noConversion"/>
  </si>
  <si>
    <t>0x0007_FFFF</t>
    <phoneticPr fontId="1" type="noConversion"/>
  </si>
  <si>
    <t>0x0008_0000</t>
    <phoneticPr fontId="1" type="noConversion"/>
  </si>
  <si>
    <t>0x000F_FFFF</t>
    <phoneticPr fontId="1" type="noConversion"/>
  </si>
  <si>
    <t>0x0017_FFFF</t>
    <phoneticPr fontId="1" type="noConversion"/>
  </si>
  <si>
    <t>256MB-2MB</t>
    <phoneticPr fontId="1" type="noConversion"/>
  </si>
  <si>
    <t>0x0010_0000</t>
    <phoneticPr fontId="1" type="noConversion"/>
  </si>
  <si>
    <t>0x0018_0000</t>
    <phoneticPr fontId="1" type="noConversion"/>
  </si>
  <si>
    <t>0x001F_FFFF</t>
    <phoneticPr fontId="1" type="noConversion"/>
  </si>
  <si>
    <t>Reserved</t>
    <phoneticPr fontId="1" type="noConversion"/>
  </si>
  <si>
    <t>512KB</t>
    <phoneticPr fontId="1" type="noConversion"/>
  </si>
  <si>
    <t>512KB</t>
    <phoneticPr fontId="1" type="noConversion"/>
  </si>
  <si>
    <t>512KB</t>
    <phoneticPr fontId="1" type="noConversion"/>
  </si>
  <si>
    <t>AP ILM region: RAM (actual size : 32KB RAM)</t>
    <phoneticPr fontId="1" type="noConversion"/>
  </si>
  <si>
    <t>AP DLM region: RAM (actual size : 16KB RAM)</t>
    <phoneticPr fontId="1" type="noConversion"/>
  </si>
  <si>
    <t>AP ILM region: ROM (actual size : 20KB ROM)</t>
    <phoneticPr fontId="1" type="noConversion"/>
  </si>
  <si>
    <t>Select the Flash clock
0: Core 40M clock input
1: If SYSPLL is locked, use divided SYSPLL high-speed output</t>
    <phoneticPr fontId="1" type="noConversion"/>
  </si>
  <si>
    <t>Select the UART0 function clock source
Default=0
0: Core 40M clock input
1: SYSPLL clock</t>
    <phoneticPr fontId="1" type="noConversion"/>
  </si>
  <si>
    <t>PAD_GPIOA[32]</t>
    <phoneticPr fontId="13" type="noConversion"/>
  </si>
  <si>
    <t>080</t>
    <phoneticPr fontId="13" type="noConversion"/>
  </si>
  <si>
    <t>ram_config</t>
    <phoneticPr fontId="13" type="noConversion"/>
  </si>
  <si>
    <t>config data for ram</t>
    <phoneticPr fontId="13" type="noConversion"/>
  </si>
  <si>
    <t>xo24m ldo output select
11:3.0V
10:2.8V
01:2.6V
00:2.4V</t>
    <phoneticPr fontId="13" type="noConversion"/>
  </si>
  <si>
    <t>Initial cnt1 value(for EN_BG &amp; xo40m_cap change) when the chip power up.Can be set 10 before wakeup.</t>
    <phoneticPr fontId="1" type="noConversion"/>
  </si>
  <si>
    <t>Chip version
506001:
15:V1 version
2A:V2 version</t>
    <phoneticPr fontId="1" type="noConversion"/>
  </si>
  <si>
    <t>ADDRWIDTH</t>
    <phoneticPr fontId="1" type="noConversion"/>
  </si>
  <si>
    <t>000</t>
    <phoneticPr fontId="1" type="noConversion"/>
  </si>
  <si>
    <t>AUD_R0_RSVD_REG0</t>
    <phoneticPr fontId="1" type="noConversion"/>
  </si>
  <si>
    <t>RW</t>
    <phoneticPr fontId="1" type="noConversion"/>
  </si>
  <si>
    <t>aud_dac_rsv</t>
    <phoneticPr fontId="1" type="noConversion"/>
  </si>
  <si>
    <t>reserved for future</t>
    <phoneticPr fontId="1" type="noConversion"/>
  </si>
  <si>
    <t>RW</t>
    <phoneticPr fontId="1" type="noConversion"/>
  </si>
  <si>
    <t>aud_adc_rsv</t>
    <phoneticPr fontId="1" type="noConversion"/>
  </si>
  <si>
    <t>reserved for future</t>
    <phoneticPr fontId="1" type="noConversion"/>
  </si>
  <si>
    <t>004</t>
    <phoneticPr fontId="1" type="noConversion"/>
  </si>
  <si>
    <t>AUD_R1_GLOBAL0</t>
    <phoneticPr fontId="1" type="noConversion"/>
  </si>
  <si>
    <t>RO</t>
    <phoneticPr fontId="1" type="noConversion"/>
  </si>
  <si>
    <t>Reserved</t>
    <phoneticPr fontId="1" type="noConversion"/>
  </si>
  <si>
    <t>Resverved  for further</t>
    <phoneticPr fontId="1" type="noConversion"/>
  </si>
  <si>
    <t>reg_adc_anaclk_inv</t>
    <phoneticPr fontId="1" type="noConversion"/>
  </si>
  <si>
    <t>ADC analog clock invert (option)
1: invert                        0: buffer</t>
    <phoneticPr fontId="1" type="noConversion"/>
  </si>
  <si>
    <t>aud_adc_clk_inv</t>
    <phoneticPr fontId="1" type="noConversion"/>
  </si>
  <si>
    <t>RW</t>
    <phoneticPr fontId="1" type="noConversion"/>
  </si>
  <si>
    <t>aud_adc_clk_lvl_sel</t>
    <phoneticPr fontId="1" type="noConversion"/>
  </si>
  <si>
    <t>aud_dac_clk_inv</t>
    <phoneticPr fontId="1" type="noConversion"/>
  </si>
  <si>
    <t>test_out_sela</t>
    <phoneticPr fontId="1" type="noConversion"/>
  </si>
  <si>
    <t>test signal selection output from pin aud_debug_clk (for test).
1:   adc_mclk_test
2:   aud_adc_clk_ana 
3:   aud_adc_fsclk 
4:   aud_dmic_clk 
5:   adc_clk_cic 
6:   adc_clk_fil 
7:   aud_adc_clk_idac_bias
8:   adclrc_core 
9:   aud_adc_lp_rst
10:  dac_mclk_test 
11:  aud_dac_clk_test 
12:  aud_dac_clk_ana 
13:  aud_dac_fsclk 
14:  dac_clk_fil 
15:  dac_clk_sdm
16:  daclrc_core
17:  aud_adc_cap_cali_flag
18:  aud_lpga_zcflag
19:  aud_rpga_zcflag
20:  aud_dacl_zcflag
21:  aud_dacr_zcflag
others: 1'b0</t>
    <phoneticPr fontId="1" type="noConversion"/>
  </si>
  <si>
    <t>test_out_selb</t>
    <phoneticPr fontId="1" type="noConversion"/>
  </si>
  <si>
    <t>selects the internal signals as output from aud_debug_data[15:0]
3: { 9'd0, aud_adc_clk_ana, aud_adc_sdm_out_r[2:0], aud_adc_sdm_out_l[2:0] }
4: { 6'd0, soft_mute_state_r, soft_mute_state_l,  dac_dig_debug_data[7:0] }
5: {2'b00, aud_dac_tc_r[13:0]}
6: {2'b00, aud_dac_tc_l[13:0]}
7: dac_dig_debug_data[15:0]
Others: 16'd0</t>
    <phoneticPr fontId="1" type="noConversion"/>
  </si>
  <si>
    <t>test_in_sel</t>
    <phoneticPr fontId="1" type="noConversion"/>
  </si>
  <si>
    <t>Input data mux selection from aud_debug_data_in[7:0];
1: dac analog debug data[7:0] is selected from debug_data_in[7:0]
2: adc digital input data comes from debug_data_in[5:0];
others: invalid</t>
    <phoneticPr fontId="1" type="noConversion"/>
  </si>
  <si>
    <t>debug_mode</t>
    <phoneticPr fontId="1" type="noConversion"/>
  </si>
  <si>
    <t>Debug mode selection
1: adc_ana_debug_mode
2: adc_dig_debug_mode
4. dac_fil_debug_mode    (dac_dig_debug_data = dac_out_l_vmux[23:8])
5: dac_ana_debug_mode
6: dac_dig_debug_mode  (dac_dig_debug_data = {8'd0, sd_out_r[3:0], sd_out_l[3:0]})
Others: invalid</t>
    <phoneticPr fontId="1" type="noConversion"/>
  </si>
  <si>
    <t>008</t>
    <phoneticPr fontId="1" type="noConversion"/>
  </si>
  <si>
    <t>AUD_R2_GLOBAL1</t>
    <phoneticPr fontId="1" type="noConversion"/>
  </si>
  <si>
    <t>Reserved</t>
    <phoneticPr fontId="1" type="noConversion"/>
  </si>
  <si>
    <t>en_micbias</t>
    <phoneticPr fontId="1" type="noConversion"/>
  </si>
  <si>
    <t>en_mic_capless</t>
    <phoneticPr fontId="1" type="noConversion"/>
  </si>
  <si>
    <t>en_mic_iload</t>
    <phoneticPr fontId="1" type="noConversion"/>
  </si>
  <si>
    <t>mic_vout_tune</t>
    <phoneticPr fontId="1" type="noConversion"/>
  </si>
  <si>
    <t>mic_vout_sel</t>
    <phoneticPr fontId="1" type="noConversion"/>
  </si>
  <si>
    <t>aud_en_vmid</t>
    <phoneticPr fontId="1" type="noConversion"/>
  </si>
  <si>
    <t>Codec VMID enable
1: enable                                      0: disable</t>
    <phoneticPr fontId="1" type="noConversion"/>
  </si>
  <si>
    <t>aud_en_iref</t>
    <phoneticPr fontId="1" type="noConversion"/>
  </si>
  <si>
    <t>Codec REF IREF GEN enable
1: enable                                      0: disable</t>
    <phoneticPr fontId="1" type="noConversion"/>
  </si>
  <si>
    <t>00C</t>
    <phoneticPr fontId="1" type="noConversion"/>
  </si>
  <si>
    <t>AUD_R3_RSVD_REG1</t>
    <phoneticPr fontId="1" type="noConversion"/>
  </si>
  <si>
    <t>not used</t>
    <phoneticPr fontId="1" type="noConversion"/>
  </si>
  <si>
    <t>010</t>
    <phoneticPr fontId="1" type="noConversion"/>
  </si>
  <si>
    <t>AUD_R4_RSVD_REG2</t>
    <phoneticPr fontId="1" type="noConversion"/>
  </si>
  <si>
    <t>RO</t>
    <phoneticPr fontId="1" type="noConversion"/>
  </si>
  <si>
    <t>not used</t>
    <phoneticPr fontId="1" type="noConversion"/>
  </si>
  <si>
    <t>014</t>
    <phoneticPr fontId="1" type="noConversion"/>
  </si>
  <si>
    <t>AUD_R5_ADC_CTRL0</t>
    <phoneticPr fontId="1" type="noConversion"/>
  </si>
  <si>
    <t>not used</t>
    <phoneticPr fontId="1" type="noConversion"/>
  </si>
  <si>
    <t>adc_gain_comp_sel</t>
    <phoneticPr fontId="1" type="noConversion"/>
  </si>
  <si>
    <t>cic0 gain comp
0: 15/8    1:13/8</t>
    <phoneticPr fontId="13" type="noConversion"/>
  </si>
  <si>
    <t>adc_cap_cali_go</t>
    <phoneticPr fontId="1" type="noConversion"/>
  </si>
  <si>
    <t>A write of 1 will start the ADC CAP calibration process.  And no influence if a write of 0 to the bit.  Needs to clear this bit before starting cap calibration.
Please refer to AU_ADC_TRIM.docx for details.</t>
    <phoneticPr fontId="1" type="noConversion"/>
  </si>
  <si>
    <t>aud_adc_clk_src</t>
    <phoneticPr fontId="1" type="noConversion"/>
  </si>
  <si>
    <t>0: 24MHz                1: 22.05MHz</t>
    <phoneticPr fontId="1" type="noConversion"/>
  </si>
  <si>
    <t>lpga_toen</t>
    <phoneticPr fontId="1" type="noConversion"/>
  </si>
  <si>
    <t>Zero Crossing Time Out enable for ADC Left PGA gain setting.
1: enable                 0: disable</t>
    <phoneticPr fontId="1" type="noConversion"/>
  </si>
  <si>
    <t>rpga_toen</t>
    <phoneticPr fontId="1" type="noConversion"/>
  </si>
  <si>
    <t>Zero Crossing Time Out enable for ADC Right PGA gain setting.
1: enable                 0: disable</t>
    <phoneticPr fontId="1" type="noConversion"/>
  </si>
  <si>
    <t>reg_adc_rstn</t>
    <phoneticPr fontId="1" type="noConversion"/>
  </si>
  <si>
    <t>ADC digital  reset  control. All the digital data-path of ADC will be reset execept their registers.
0: reset                          1: release</t>
    <phoneticPr fontId="1" type="noConversion"/>
  </si>
  <si>
    <t>adcclk_en</t>
    <phoneticPr fontId="1" type="noConversion"/>
  </si>
  <si>
    <t>ADC internal clock generation enable, including adc_clk_ana, adc_clk_fil, adc_clk_cic and adc_clk_ibias.
1: enable                       0: disabled</t>
    <phoneticPr fontId="1" type="noConversion"/>
  </si>
  <si>
    <t>adcosr</t>
    <phoneticPr fontId="1" type="noConversion"/>
  </si>
  <si>
    <t>ADC Over Sample ratio settings.
000: 500x                          001:  250x               
010: 125x                          011: 100x                
100: 50x                            others: invalid</t>
    <phoneticPr fontId="1" type="noConversion"/>
  </si>
  <si>
    <t>adcsr</t>
    <phoneticPr fontId="1" type="noConversion"/>
  </si>
  <si>
    <t>ADC Sample Rate settings.
0000: 8Khz                         0011: 16Khz
1000:  44.1khz/48Khz    
others: invalid
for 44.1KHz PLL should be used to supply codec adc clk at 22.05MHz</t>
    <phoneticPr fontId="1" type="noConversion"/>
  </si>
  <si>
    <t>018</t>
    <phoneticPr fontId="1" type="noConversion"/>
  </si>
  <si>
    <t>AUD_R6_ADC_CTRL1</t>
    <phoneticPr fontId="1" type="noConversion"/>
  </si>
  <si>
    <t>adc_hpfout_sel</t>
    <phoneticPr fontId="1" type="noConversion"/>
  </si>
  <si>
    <t>Select the output of High Pass filter 1 as ADC output (for test)
0: normal output                1: selected.</t>
    <phoneticPr fontId="1" type="noConversion"/>
  </si>
  <si>
    <t>adc_single_ch_mode</t>
    <phoneticPr fontId="1" type="noConversion"/>
  </si>
  <si>
    <t>ADC single channel mode enable (for test).
1: enable. The output data from right channel is same with that of  ADC left channel.
0: disable.</t>
    <phoneticPr fontId="1" type="noConversion"/>
  </si>
  <si>
    <t>hpfcut</t>
    <phoneticPr fontId="1" type="noConversion"/>
  </si>
  <si>
    <t>The cut off frequency setttings of the High pass filter2
 48Khz:
000: 122Hz                    001: 153Hz     
010: 156Hz                    011: 245Hz
100: 306Hz                    101: 392Hz     
110: 490Hz                    111: 612Hz
44.1KHz:
000: 112Hz                    001: 140Hz     
010: 143Hz                    011: 225Hz
100: 281Hz                    101: 360Hz     
110: 450Hz                    111: 562Hz
32KHz:
000: 81Hz                      001: 102Hz     
010: 104Hz                    011: 163Hz
100: 204Hz                    101: 261Hz     
110: 372Hz                    111: 408Hz
24KHz:
000: 61Hz                       001: 77Hz     
010: 78Hz                       011: 123Hz
100: 153Hz                    101: 192Hz     
110: 245Hz                    111: 306Hz
16KHz:
000: 41Hz                       001: 51Hz     
010: 52Hz                       011: 82Hz
100: 102Hz                    101: 131Hz     
110: 186Hz                    111: 204Hz
8KHz:
000: 21Hz                       001: 25Hz     
010: 26Hz                       011: 41Hz
100: 51Hz                       101: 66Hz     
110: 93Hz                       111: 102Hz
For other ADCSR setting,  Please zoom in/out linearly and calculate their cut-off frequency;</t>
    <phoneticPr fontId="1" type="noConversion"/>
  </si>
  <si>
    <t>adc_pga_level_l</t>
    <phoneticPr fontId="1" type="noConversion"/>
  </si>
  <si>
    <t>ADC Left PGA volume control.
-12dB  to +36dB @ 2db/step
00000:  -12dB
00001: -10dB
00010: -8dB
… 2dB@step …
10111: +34dB
11000: +36dB
others: invalid</t>
    <phoneticPr fontId="1" type="noConversion"/>
  </si>
  <si>
    <t>adc_pga_level_r</t>
    <phoneticPr fontId="1" type="noConversion"/>
  </si>
  <si>
    <t>ADC Right PGA volume control.
-12dB  to +36dB @ 2db/step
00000:  -12dB
00001: -10dB
00010: -8dB
… 2dB@step …
10111: +34dB
11000: +36dB
others: invalid</t>
    <phoneticPr fontId="1" type="noConversion"/>
  </si>
  <si>
    <t>hpf1en</t>
    <phoneticPr fontId="1" type="noConversion"/>
  </si>
  <si>
    <t>1st HPF enable. (typical 3.7Hz)
1: enable                  0: disable</t>
    <phoneticPr fontId="1" type="noConversion"/>
  </si>
  <si>
    <t>hpf2en</t>
    <phoneticPr fontId="1" type="noConversion"/>
  </si>
  <si>
    <t>2nd HPF enable.
1: enable                  0: disable</t>
    <phoneticPr fontId="1" type="noConversion"/>
  </si>
  <si>
    <t>adcvol_l</t>
    <phoneticPr fontId="1" type="noConversion"/>
  </si>
  <si>
    <t>ADC Left channel digital gain.
0000000: digital mute
0000001: digital mute
0000010: -83dB
0000011:-82dB
… 1dB@step…
1010101: 0dB
… 1dB@step…
1111101:+40dB
1111110: +41dB
1111111: +42dB</t>
    <phoneticPr fontId="1" type="noConversion"/>
  </si>
  <si>
    <t>adcvol_r</t>
    <phoneticPr fontId="1" type="noConversion"/>
  </si>
  <si>
    <t>ADC Right channel digital gain.
0000000: digital mute
0000001: digital mute
0000010: -83dB
0000011:-82dB
… 1dB@step…
1010101: 0dB
… 1dB@step…
1111101:+40dB
1111110: +41dB
1111111: +42dB</t>
    <phoneticPr fontId="1" type="noConversion"/>
  </si>
  <si>
    <t>01C</t>
    <phoneticPr fontId="1" type="noConversion"/>
  </si>
  <si>
    <t>AUD_R7_ADC_CTRL2</t>
    <phoneticPr fontId="1" type="noConversion"/>
  </si>
  <si>
    <t>nfa1</t>
    <phoneticPr fontId="1" type="noConversion"/>
  </si>
  <si>
    <t>ADC Notch filter NFA1 coefficient</t>
    <phoneticPr fontId="1" type="noConversion"/>
  </si>
  <si>
    <t>nfen</t>
    <phoneticPr fontId="1" type="noConversion"/>
  </si>
  <si>
    <t>ADC Notch filter enable
1: enable                      0: disable</t>
    <phoneticPr fontId="1" type="noConversion"/>
  </si>
  <si>
    <t>nfa0</t>
    <phoneticPr fontId="1" type="noConversion"/>
  </si>
  <si>
    <t>ADC Notch filter NFA0 coefficient</t>
    <phoneticPr fontId="1" type="noConversion"/>
  </si>
  <si>
    <t>020</t>
    <phoneticPr fontId="1" type="noConversion"/>
  </si>
  <si>
    <t>AUD_R8_ADC_CTRL3</t>
    <phoneticPr fontId="1" type="noConversion"/>
  </si>
  <si>
    <t>tolerance</t>
    <phoneticPr fontId="1" type="noConversion"/>
  </si>
  <si>
    <t>ADC ALC target error tolerance setting.
011:  +/- 3dB               010: +/-2dB
100: +/- 4dB                001: +/-1dB
000: +/- 0dB                ……</t>
    <phoneticPr fontId="1" type="noConversion"/>
  </si>
  <si>
    <t>RW</t>
    <phoneticPr fontId="1" type="noConversion"/>
  </si>
  <si>
    <t>target_l</t>
    <phoneticPr fontId="1" type="noConversion"/>
  </si>
  <si>
    <t>ADC Left channel ALC target level.
00000: -1dB
00001: -3dB
…-2dB@step
10110: -45dB
10111: -47dB
other: invalid</t>
    <phoneticPr fontId="1" type="noConversion"/>
  </si>
  <si>
    <t>target_r</t>
    <phoneticPr fontId="1" type="noConversion"/>
  </si>
  <si>
    <t>ADC Right channel ALC target level.
00000: -1dB
00001: -3dB
…-2dB@step
10110: -45dB
10111: -47dB
other: invalid</t>
    <phoneticPr fontId="1" type="noConversion"/>
  </si>
  <si>
    <t>alcmode</t>
    <phoneticPr fontId="1" type="noConversion"/>
  </si>
  <si>
    <t>ADC ALC mode selection.
1: limiter mode                        0: normal mode</t>
    <phoneticPr fontId="1" type="noConversion"/>
  </si>
  <si>
    <t>alcsel_l</t>
    <phoneticPr fontId="1" type="noConversion"/>
  </si>
  <si>
    <t>ADC Left ALC function enable.
1: ALC enable                           0: ALC disable</t>
    <phoneticPr fontId="1" type="noConversion"/>
  </si>
  <si>
    <t>alcsel_r</t>
    <phoneticPr fontId="1" type="noConversion"/>
  </si>
  <si>
    <t>ADC Right ALC function enable.
1: ALC enable                           0: ALC disable</t>
    <phoneticPr fontId="1" type="noConversion"/>
  </si>
  <si>
    <t>ng_en</t>
    <phoneticPr fontId="1" type="noConversion"/>
  </si>
  <si>
    <t>ADC ALC Noise Gate enable.
1: Enable                                   0: Disable</t>
    <phoneticPr fontId="1" type="noConversion"/>
  </si>
  <si>
    <t>ADC ALC noise floor level setting.
00000: -40dB
00001: -42dB
00010: -44dB
…-2dB@step...
10101: -82dB
10110: -84dB
others: invalid</t>
    <phoneticPr fontId="1" type="noConversion"/>
  </si>
  <si>
    <t>alcmax</t>
    <phoneticPr fontId="1" type="noConversion"/>
  </si>
  <si>
    <t>Min ADC PGA gain used in ALC mode
Min: 00000                      Max: 11000</t>
    <phoneticPr fontId="1" type="noConversion"/>
  </si>
  <si>
    <t>024</t>
    <phoneticPr fontId="1" type="noConversion"/>
  </si>
  <si>
    <t>AUD_R9_ADC_CTRL4</t>
    <phoneticPr fontId="1" type="noConversion"/>
  </si>
  <si>
    <t>RW</t>
    <phoneticPr fontId="1" type="noConversion"/>
  </si>
  <si>
    <t>autorst_en_l</t>
    <phoneticPr fontId="1" type="noConversion"/>
  </si>
  <si>
    <t>Auto reset the analog SDM of ADC left channel if a predefined amout of all zeros or all ones are matched.
1: enable,  reset will hold 8 clock cycles and self_clearing.
0: disable</t>
    <phoneticPr fontId="1" type="noConversion"/>
  </si>
  <si>
    <t>autorst_en_r</t>
    <phoneticPr fontId="1" type="noConversion"/>
  </si>
  <si>
    <t>Auto reset the analog SDM of ADC Right channel if a predefined amout of all zeros or all ones are matched.
1: enable,  reset will hold 8 clock cycles and self_clearing.
0: disable</t>
    <phoneticPr fontId="1" type="noConversion"/>
  </si>
  <si>
    <t>RW</t>
    <phoneticPr fontId="1" type="noConversion"/>
  </si>
  <si>
    <t>autorst_type</t>
    <phoneticPr fontId="1" type="noConversion"/>
  </si>
  <si>
    <t>predefined time range for auto reset function (16Khz).
000: 128us                      001: 256us  
010: 512us                      011:  1ms
100: 2ms                          101:  4ms</t>
    <phoneticPr fontId="1" type="noConversion"/>
  </si>
  <si>
    <t>dmic_enable</t>
    <phoneticPr fontId="1" type="noConversion"/>
  </si>
  <si>
    <t xml:space="preserve">Digital Microphone mode enable
0: Audio DSP input is from ADC SDM, and DMIC input is disabled.
1: Audio DSP input is from digital microphone input. </t>
    <phoneticPr fontId="1" type="noConversion"/>
  </si>
  <si>
    <t>dmic_src</t>
    <phoneticPr fontId="1" type="noConversion"/>
  </si>
  <si>
    <t>Selects digital microphone data nput if dmic_mode is set to 1.
0:  from DMIC0_IN
1:  from DMIC1_IN</t>
    <phoneticPr fontId="1" type="noConversion"/>
  </si>
  <si>
    <t>dmic_latch_adj</t>
    <phoneticPr fontId="1" type="noConversion"/>
  </si>
  <si>
    <t>DMIC input data timing adjust range.
00: 0 degree delay
01: 90 degree delay
10: 180 degree delay
11: 270 degree delay</t>
    <phoneticPr fontId="1" type="noConversion"/>
  </si>
  <si>
    <t>unconnect</t>
    <phoneticPr fontId="1" type="noConversion"/>
  </si>
  <si>
    <t>RW</t>
    <phoneticPr fontId="1" type="noConversion"/>
  </si>
  <si>
    <t>dmic_mode</t>
    <phoneticPr fontId="1" type="noConversion"/>
  </si>
  <si>
    <t>Left data is sampled by the falling edge of dmic_clk, and Right data is sampled by the rising edge of dmic_clk.
0: Single edge on DMIC0_IN and DMIC1_IN;
1: Double edge on either DMIC0_IN or DMIC1_IN, which decided by dmic_srcr;</t>
    <phoneticPr fontId="1" type="noConversion"/>
  </si>
  <si>
    <t>RO</t>
    <phoneticPr fontId="1" type="noConversion"/>
  </si>
  <si>
    <t>Reserved</t>
    <phoneticPr fontId="1" type="noConversion"/>
  </si>
  <si>
    <t>not used</t>
    <phoneticPr fontId="1" type="noConversion"/>
  </si>
  <si>
    <t>peak_fastalc_en</t>
    <phoneticPr fontId="1" type="noConversion"/>
  </si>
  <si>
    <t xml:space="preserve">ALC enable at once if peak amplitude of input signal is greater than -1.5 dBFS. </t>
    <phoneticPr fontId="1" type="noConversion"/>
  </si>
  <si>
    <t>alchld</t>
    <phoneticPr fontId="1" type="noConversion"/>
  </si>
  <si>
    <t xml:space="preserve">ADC ALC hold time before gain is increased (ADCSR=48Khz).
0000 = 1.34ms                                     0001 = 2.67ms 
0010 = 5.33ms                                     0011 = 10.66ms 
…time doubles with every step
0111 = 0.17s                                        1000 = 0.34s 
1001 = 0.68s                                       
…..
1111 = 43s </t>
    <phoneticPr fontId="1" type="noConversion"/>
  </si>
  <si>
    <t>alcatk</t>
    <phoneticPr fontId="1" type="noConversion"/>
  </si>
  <si>
    <t xml:space="preserve">ADC ALC attack (gain ramp-down) time  (Fs = 48kHz and ALCMODE == 0) .
0000 = 83.2us                        0001 = 166.4us 
0010 = 333us                        0011 = 666us 
…time doubles with every step
1111 = 2.7s
ADC ALC attack (gain ramp-down) time (Fs = 48Khz and ALCMODE == 1) .
0000 = 20.8us                      0001 = 41.6us 
0010 = 83.2us                      0011 = 166.4us 
…time doubles with every step
1111 = 0.68s      </t>
    <phoneticPr fontId="1" type="noConversion"/>
  </si>
  <si>
    <t>alcdcy</t>
    <phoneticPr fontId="1" type="noConversion"/>
  </si>
  <si>
    <t>ADC Decay (gain ramp-up) time (Fs=48kHz and ALCMODE ==0) .
0000 = 333us                             0001 = 666us 
0010 = 1.33ms                          0011 = 2.66ms 
…time doubles with every step
1111 = 10.8s
ADC Decay (gain ramp-up) time  (Fs=48kHz and ALCMODE ==1) .
0000 = 83.2us                          0001 = 166.4us 
0010 = 333us                           0011 = 666us 
…time doubles with every step
1111 = 2.7s</t>
    <phoneticPr fontId="1" type="noConversion"/>
  </si>
  <si>
    <t>028</t>
    <phoneticPr fontId="1" type="noConversion"/>
  </si>
  <si>
    <t>AUD_R10_ADC_CTRL5</t>
    <phoneticPr fontId="1" type="noConversion"/>
  </si>
  <si>
    <t>offset_regen</t>
    <phoneticPr fontId="1" type="noConversion"/>
  </si>
  <si>
    <t>Add an offset to ADC output (for test).
1:  enable                      0: disable</t>
    <phoneticPr fontId="1" type="noConversion"/>
  </si>
  <si>
    <t>offset_reg</t>
    <phoneticPr fontId="1" type="noConversion"/>
  </si>
  <si>
    <t xml:space="preserve">offset value from register settings. </t>
    <phoneticPr fontId="1" type="noConversion"/>
  </si>
  <si>
    <t>filgain_regen</t>
    <phoneticPr fontId="1" type="noConversion"/>
  </si>
  <si>
    <t>Add a gain to ADC data path (for debug).
1: enable                     0: disable</t>
    <phoneticPr fontId="1" type="noConversion"/>
  </si>
  <si>
    <t>filgain_reg</t>
    <phoneticPr fontId="1" type="noConversion"/>
  </si>
  <si>
    <t>gain setting from register.</t>
    <phoneticPr fontId="1" type="noConversion"/>
  </si>
  <si>
    <t>02C</t>
    <phoneticPr fontId="1" type="noConversion"/>
  </si>
  <si>
    <t>AUD_R11_ADC_CTRL6</t>
    <phoneticPr fontId="1" type="noConversion"/>
  </si>
  <si>
    <t>adc_cap_cali_src</t>
    <phoneticPr fontId="1" type="noConversion"/>
  </si>
  <si>
    <t>register select enable for ADC cap calibration.
1: calibration setting from register, and not from internal state machine.
0: calibration value is from internal state machine.</t>
    <phoneticPr fontId="1" type="noConversion"/>
  </si>
  <si>
    <t>adc_cap_cali_reg</t>
    <phoneticPr fontId="1" type="noConversion"/>
  </si>
  <si>
    <t>register setting value.</t>
    <phoneticPr fontId="1" type="noConversion"/>
  </si>
  <si>
    <t>adc_cap_cali_en_reg</t>
    <phoneticPr fontId="1" type="noConversion"/>
  </si>
  <si>
    <t>register control enable.
1: enable                         0: disable</t>
    <phoneticPr fontId="1" type="noConversion"/>
  </si>
  <si>
    <t>adc_cap_cali_en_src</t>
    <phoneticPr fontId="1" type="noConversion"/>
  </si>
  <si>
    <t>calibraton enable from register.</t>
    <phoneticPr fontId="1" type="noConversion"/>
  </si>
  <si>
    <t>aud_adc_idac_ctrl</t>
    <phoneticPr fontId="1" type="noConversion"/>
  </si>
  <si>
    <r>
      <t xml:space="preserve">Feedback IDAC Control
00: x-5%
</t>
    </r>
    <r>
      <rPr>
        <sz val="11"/>
        <rFont val="Calibri"/>
        <family val="2"/>
      </rPr>
      <t>01: 7.5uA</t>
    </r>
    <r>
      <rPr>
        <sz val="11"/>
        <color indexed="10"/>
        <rFont val="Calibri"/>
        <family val="2"/>
      </rPr>
      <t xml:space="preserve"> </t>
    </r>
    <r>
      <rPr>
        <sz val="11"/>
        <rFont val="Calibri"/>
        <family val="2"/>
      </rPr>
      <t>(</t>
    </r>
    <r>
      <rPr>
        <sz val="11"/>
        <color indexed="10"/>
        <rFont val="Calibri"/>
        <family val="2"/>
      </rPr>
      <t>expected default</t>
    </r>
    <r>
      <rPr>
        <sz val="11"/>
        <rFont val="Calibri"/>
        <family val="2"/>
      </rPr>
      <t>)---Full scale 1.5Vrms</t>
    </r>
    <r>
      <rPr>
        <sz val="11"/>
        <color indexed="10"/>
        <rFont val="Calibri"/>
        <family val="2"/>
      </rPr>
      <t xml:space="preserve">
</t>
    </r>
    <r>
      <rPr>
        <sz val="11"/>
        <rFont val="Calibri"/>
        <family val="2"/>
      </rPr>
      <t>10: x+6%
11: x+13%</t>
    </r>
    <phoneticPr fontId="1" type="noConversion"/>
  </si>
  <si>
    <t>aud_adc_ib_ctrl</t>
    <phoneticPr fontId="1" type="noConversion"/>
  </si>
  <si>
    <r>
      <t>ADC amp ibias control
0000: 1.5uA
0001: 2uA (</t>
    </r>
    <r>
      <rPr>
        <sz val="11"/>
        <color indexed="10"/>
        <rFont val="Calibri"/>
        <family val="2"/>
      </rPr>
      <t>expected default</t>
    </r>
    <r>
      <rPr>
        <sz val="11"/>
        <color indexed="8"/>
        <rFont val="Calibri"/>
        <family val="2"/>
      </rPr>
      <t xml:space="preserve">)
0010: 2.5uA
0011: 3uA
</t>
    </r>
    <r>
      <rPr>
        <sz val="11"/>
        <color indexed="8"/>
        <rFont val="Calibri"/>
        <family val="2"/>
      </rPr>
      <t>bit[2]=1: amp1 low power mode,  bit[3]=1: amp2 low power mode</t>
    </r>
    <phoneticPr fontId="1" type="noConversion"/>
  </si>
  <si>
    <t>adc_lp_autorst_split</t>
    <phoneticPr fontId="1" type="noConversion"/>
  </si>
  <si>
    <t>ana_adc_rst_reg</t>
    <phoneticPr fontId="1" type="noConversion"/>
  </si>
  <si>
    <t>ana_adc0_rst_reg</t>
    <phoneticPr fontId="1" type="noConversion"/>
  </si>
  <si>
    <t>ana_adc1_rst_reg</t>
    <phoneticPr fontId="1" type="noConversion"/>
  </si>
  <si>
    <t>ADC Loop path reset.
0:  no reset                              1: Loop reset</t>
    <phoneticPr fontId="1" type="noConversion"/>
  </si>
  <si>
    <t>reg_aud_en_adc0</t>
    <phoneticPr fontId="1" type="noConversion"/>
  </si>
  <si>
    <t>ADC Left enable.
0:  Power Down;                     1:  Enabled</t>
    <phoneticPr fontId="1" type="noConversion"/>
  </si>
  <si>
    <t>reg_aud_en_adc1</t>
    <phoneticPr fontId="1" type="noConversion"/>
  </si>
  <si>
    <t>ADC Right enable.
0:  Power Down;                    1:  Enabled</t>
    <phoneticPr fontId="1" type="noConversion"/>
  </si>
  <si>
    <t>030</t>
    <phoneticPr fontId="1" type="noConversion"/>
  </si>
  <si>
    <t>AUD_R12_ADC_CTRL7</t>
    <phoneticPr fontId="1" type="noConversion"/>
  </si>
  <si>
    <t>aud_adc_mode</t>
    <phoneticPr fontId="1" type="noConversion"/>
  </si>
  <si>
    <t>register control enable.
1: enable                                0: disable</t>
    <phoneticPr fontId="1" type="noConversion"/>
  </si>
  <si>
    <t>aud_en_adc1_vref</t>
    <phoneticPr fontId="1" type="noConversion"/>
  </si>
  <si>
    <t>VREF_EN
1: enable                          0: disable</t>
    <phoneticPr fontId="1" type="noConversion"/>
  </si>
  <si>
    <t>aud_en_adc0_vref</t>
    <phoneticPr fontId="1" type="noConversion"/>
  </si>
  <si>
    <t>aud_idac_bias_reg</t>
    <phoneticPr fontId="1" type="noConversion"/>
  </si>
  <si>
    <t>register value for aud_idac_bias.</t>
    <phoneticPr fontId="1" type="noConversion"/>
  </si>
  <si>
    <t>aud_idac_bias_src</t>
    <phoneticPr fontId="1" type="noConversion"/>
  </si>
  <si>
    <t>aud_adc_idac_os_ctrl</t>
    <phoneticPr fontId="1" type="noConversion"/>
  </si>
  <si>
    <t>aud_adc_int1_lpr</t>
    <phoneticPr fontId="1" type="noConversion"/>
  </si>
  <si>
    <t>aud_adc_int2_lpr</t>
    <phoneticPr fontId="1" type="noConversion"/>
  </si>
  <si>
    <r>
      <t>Control vref voltage.
Control vref power consumption
00: default
VREF_CTRL&lt;0&gt;:1—— ADC VREF 40uA</t>
    </r>
    <r>
      <rPr>
        <sz val="11"/>
        <color indexed="8"/>
        <rFont val="宋体"/>
        <family val="3"/>
        <charset val="134"/>
      </rPr>
      <t>；</t>
    </r>
    <r>
      <rPr>
        <sz val="11"/>
        <color indexed="8"/>
        <rFont val="Calibri"/>
        <family val="2"/>
      </rPr>
      <t>0—— ADC VREF 20uA</t>
    </r>
    <r>
      <rPr>
        <sz val="11"/>
        <color indexed="8"/>
        <rFont val="宋体"/>
        <family val="3"/>
        <charset val="134"/>
      </rPr>
      <t xml:space="preserve">；
</t>
    </r>
    <r>
      <rPr>
        <sz val="11"/>
        <color indexed="8"/>
        <rFont val="Calibri"/>
        <family val="2"/>
      </rPr>
      <t>VREF_CTRL&lt;1&gt;:1—— ADC VCM BIAS 30uA</t>
    </r>
    <r>
      <rPr>
        <sz val="11"/>
        <color indexed="8"/>
        <rFont val="宋体"/>
        <family val="3"/>
        <charset val="134"/>
      </rPr>
      <t>；</t>
    </r>
    <r>
      <rPr>
        <sz val="11"/>
        <color indexed="8"/>
        <rFont val="Calibri"/>
        <family val="2"/>
      </rPr>
      <t xml:space="preserve"> 0—— ADC VCM BIAS 10uA</t>
    </r>
    <phoneticPr fontId="1" type="noConversion"/>
  </si>
  <si>
    <t>aud_adc_sar_comp_lpr</t>
    <phoneticPr fontId="1" type="noConversion"/>
  </si>
  <si>
    <t>Control generate vref mode.</t>
    <phoneticPr fontId="1" type="noConversion"/>
  </si>
  <si>
    <t>aud_adc_sar_delay_ctrl</t>
    <phoneticPr fontId="1" type="noConversion"/>
  </si>
  <si>
    <t>aud_adc_sar_test_en</t>
    <phoneticPr fontId="1" type="noConversion"/>
  </si>
  <si>
    <t>feed back idac DC offset. 
00: 0uA(default);                   01: LSB/16;                        
10: LSB/8;                               11: LSB/4</t>
    <phoneticPr fontId="1" type="noConversion"/>
  </si>
  <si>
    <t>aud_adc_atb_ctrl</t>
    <phoneticPr fontId="1" type="noConversion"/>
  </si>
  <si>
    <r>
      <t xml:space="preserve">ADC atb control
</t>
    </r>
    <r>
      <rPr>
        <sz val="11"/>
        <color indexed="8"/>
        <rFont val="Calibri"/>
        <family val="2"/>
      </rPr>
      <t>000:ATB output H-Z;
001: test ADC0 IDAC_NMOS;
010: test ADC0 IDAC_PMOS;
011: test ADC1 IDAC_NMOS;
100: test ADC1 IDAC_PMOS
000:default</t>
    </r>
    <phoneticPr fontId="1" type="noConversion"/>
  </si>
  <si>
    <t>lpga_zcen_force</t>
    <phoneticPr fontId="1" type="noConversion"/>
  </si>
  <si>
    <t>Left PGA Zero Crossing control:
0: controlled by digital logic
1: controlled by register lpga_zcen_reg</t>
    <phoneticPr fontId="13" type="noConversion"/>
  </si>
  <si>
    <t>lpga_zcen_reg</t>
    <phoneticPr fontId="1" type="noConversion"/>
  </si>
  <si>
    <t>Zero Crossing enable for ADC Left PGA. Only valid when register lpga_zcen_force = 1
1: enable                               0: disable</t>
    <phoneticPr fontId="1" type="noConversion"/>
  </si>
  <si>
    <t>lpga_zcen</t>
    <phoneticPr fontId="1" type="noConversion"/>
  </si>
  <si>
    <t>Zero Crossing digital logic enable for ADC Left PGA.
1: enable                               0: disable</t>
    <phoneticPr fontId="1" type="noConversion"/>
  </si>
  <si>
    <t>aud_pga_lpr</t>
    <phoneticPr fontId="1" type="noConversion"/>
  </si>
  <si>
    <t>ADC Left PGA power mode, 
1: Low Power  Mode           0: normal mode.</t>
    <phoneticPr fontId="1" type="noConversion"/>
  </si>
  <si>
    <t>aud_en_pga0_single</t>
    <phoneticPr fontId="1" type="noConversion"/>
  </si>
  <si>
    <t>ADC Left PGA input mode.
0: differetial                         1: Single</t>
    <phoneticPr fontId="1" type="noConversion"/>
  </si>
  <si>
    <t>aud_pga0_mute</t>
    <phoneticPr fontId="1" type="noConversion"/>
  </si>
  <si>
    <t xml:space="preserve">ADC Left PGA Mute,  
1: mute                                0: working   </t>
    <phoneticPr fontId="1" type="noConversion"/>
  </si>
  <si>
    <t>reg_aud_en_pga0</t>
    <phoneticPr fontId="1" type="noConversion"/>
  </si>
  <si>
    <t>ADC Left Input PGA enable;    
0= Power Down;                 1= Enable;</t>
    <phoneticPr fontId="1" type="noConversion"/>
  </si>
  <si>
    <t>rpga_zcen_force</t>
    <phoneticPr fontId="1" type="noConversion"/>
  </si>
  <si>
    <t>Right PGA Zero Crossing control:
0: controlled by digital logic
1: controlled by register rpga_zcen_reg</t>
    <phoneticPr fontId="13" type="noConversion"/>
  </si>
  <si>
    <t>rpga_zcen_reg</t>
    <phoneticPr fontId="1" type="noConversion"/>
  </si>
  <si>
    <t>Zero Crossing enable for ADC Right PGA. Only valid when register rpga_zcen_force = 1
1: enable                               0: disable</t>
    <phoneticPr fontId="1" type="noConversion"/>
  </si>
  <si>
    <t>rpga_zcen</t>
    <phoneticPr fontId="1" type="noConversion"/>
  </si>
  <si>
    <t>Zero Crossing enable for ADC Right PGA
1: enable                             0: disable</t>
    <phoneticPr fontId="1" type="noConversion"/>
  </si>
  <si>
    <t>aud_pga_vcom_sel</t>
    <phoneticPr fontId="1" type="noConversion"/>
  </si>
  <si>
    <t>ADC Right PGA power mode, 
1: Low Power Mode                0: normal mode</t>
    <phoneticPr fontId="1" type="noConversion"/>
  </si>
  <si>
    <t>aud_en_pga1_single</t>
    <phoneticPr fontId="1" type="noConversion"/>
  </si>
  <si>
    <t>ADC Right PGA input mode, 
0: differetial                      1: Single</t>
    <phoneticPr fontId="1" type="noConversion"/>
  </si>
  <si>
    <t>aud_pga1_mute</t>
    <phoneticPr fontId="1" type="noConversion"/>
  </si>
  <si>
    <t xml:space="preserve">ADC Right PGA Mute,  
1: mute                             0: working </t>
    <phoneticPr fontId="1" type="noConversion"/>
  </si>
  <si>
    <t>reg_aud_en_pga1</t>
    <phoneticPr fontId="1" type="noConversion"/>
  </si>
  <si>
    <t>ADC Right Input PGA enable;    
0: Power Down;                         1: Enable;</t>
    <phoneticPr fontId="1" type="noConversion"/>
  </si>
  <si>
    <t>aud_en_pga0_vcmbuf</t>
    <phoneticPr fontId="1" type="noConversion"/>
  </si>
  <si>
    <t>ADC LPGA/RPGA Buffer low power mode
1: low power mode                   0: normal mode</t>
    <phoneticPr fontId="1" type="noConversion"/>
  </si>
  <si>
    <t>aud_en_pga1_vcmbuf</t>
    <phoneticPr fontId="1" type="noConversion"/>
  </si>
  <si>
    <t>LPGA/RPGA Buffer Enable
1: enable                        0: disable</t>
    <phoneticPr fontId="1" type="noConversion"/>
  </si>
  <si>
    <t>034</t>
    <phoneticPr fontId="1" type="noConversion"/>
  </si>
  <si>
    <t>AUD_R13_RSVD_REG3</t>
    <phoneticPr fontId="1" type="noConversion"/>
  </si>
  <si>
    <t>038</t>
    <phoneticPr fontId="1" type="noConversion"/>
  </si>
  <si>
    <t>AUD_R14_RSVD_REG4</t>
    <phoneticPr fontId="1" type="noConversion"/>
  </si>
  <si>
    <t>03C</t>
    <phoneticPr fontId="1" type="noConversion"/>
  </si>
  <si>
    <t>AUD_R15_DAC_CTRL0</t>
    <phoneticPr fontId="1" type="noConversion"/>
  </si>
  <si>
    <t>aud_dac_ib_ctrl</t>
    <phoneticPr fontId="1" type="noConversion"/>
  </si>
  <si>
    <t>aud_dac_mclk_src</t>
    <phoneticPr fontId="1" type="noConversion"/>
  </si>
  <si>
    <t>audio main clock selection for DAC Left/Right channel
1: 22.05Mhz               0: 24Mhz</t>
    <phoneticPr fontId="1" type="noConversion"/>
  </si>
  <si>
    <t>dac_toen</t>
    <phoneticPr fontId="1" type="noConversion"/>
  </si>
  <si>
    <t>DAC Right Zero Crossing Time-out enable
1: enable                    0: disable</t>
    <phoneticPr fontId="1" type="noConversion"/>
  </si>
  <si>
    <t>reg_dac_rstn</t>
    <phoneticPr fontId="1" type="noConversion"/>
  </si>
  <si>
    <t>DAC digital reset except registers.
0: reset                      1: release</t>
    <phoneticPr fontId="1" type="noConversion"/>
  </si>
  <si>
    <t>dacclk_en</t>
    <phoneticPr fontId="1" type="noConversion"/>
  </si>
  <si>
    <t>DAC clock generation enable, including dac_clk_fil, dac_clk_sdm and dac_clk_ana.
1: enable                   0: disabled</t>
    <phoneticPr fontId="1" type="noConversion"/>
  </si>
  <si>
    <t>dacosr</t>
    <phoneticPr fontId="1" type="noConversion"/>
  </si>
  <si>
    <t>DAC Over Sample ratio.
0:  250x                     1:125x</t>
    <phoneticPr fontId="1" type="noConversion"/>
  </si>
  <si>
    <t>dacsr</t>
    <phoneticPr fontId="1" type="noConversion"/>
  </si>
  <si>
    <r>
      <t>DAC sampling rate setting.</t>
    </r>
    <r>
      <rPr>
        <sz val="11"/>
        <color indexed="8"/>
        <rFont val="宋体"/>
        <family val="3"/>
        <charset val="134"/>
      </rPr>
      <t xml:space="preserve">
</t>
    </r>
    <r>
      <rPr>
        <sz val="11"/>
        <color indexed="8"/>
        <rFont val="Calibri"/>
        <family val="2"/>
      </rPr>
      <t xml:space="preserve">0000: fs = 8k                                           0001: fs = 11.025k   
0010: fs = 12k                                         0011: fs = 16k      
0100: fs = 22.05k                                   0101: fs = 24k      
0110: fs = 32k                                         0111: fs = 44.1k     
1000: fs = 48k                                         1001: fs = 96k     
</t>
    </r>
    <r>
      <rPr>
        <sz val="11"/>
        <color indexed="8"/>
        <rFont val="Calibri"/>
        <family val="2"/>
      </rPr>
      <t>1010: fs = 88.2k</t>
    </r>
    <r>
      <rPr>
        <sz val="11"/>
        <color indexed="8"/>
        <rFont val="Calibri"/>
        <family val="2"/>
      </rPr>
      <t xml:space="preserve">
101</t>
    </r>
    <r>
      <rPr>
        <sz val="11"/>
        <color indexed="8"/>
        <rFont val="Calibri"/>
        <family val="2"/>
      </rPr>
      <t>1</t>
    </r>
    <r>
      <rPr>
        <sz val="11"/>
        <color indexed="8"/>
        <rFont val="Calibri"/>
        <family val="2"/>
      </rPr>
      <t xml:space="preserve">~1111: reserved
</t>
    </r>
    <r>
      <rPr>
        <sz val="11"/>
        <color indexed="8"/>
        <rFont val="Calibri"/>
        <family val="2"/>
      </rPr>
      <t>for 11.025KHz, 44.1KHz and 88.2KHz PLL should be used to supply codec dac clk at 22.05MHz</t>
    </r>
    <phoneticPr fontId="1" type="noConversion"/>
  </si>
  <si>
    <t>040</t>
    <phoneticPr fontId="1" type="noConversion"/>
  </si>
  <si>
    <t>AUD_R16_DAC_CTRL1</t>
    <phoneticPr fontId="1" type="noConversion"/>
  </si>
  <si>
    <t>dac_gain</t>
    <phoneticPr fontId="1" type="noConversion"/>
  </si>
  <si>
    <t>DAC Right Digital Volume Control
Others = Digital Mute
01110000: -113dB
01110001: -112dB
... 1dB@step…
11111110: +29dB
11111111: +30dB</t>
    <phoneticPr fontId="1" type="noConversion"/>
  </si>
  <si>
    <t>044</t>
    <phoneticPr fontId="1" type="noConversion"/>
  </si>
  <si>
    <t>AUD_R17_DAC_CTRL2</t>
    <phoneticPr fontId="1" type="noConversion"/>
  </si>
  <si>
    <t>dac_inv_bf_sdm</t>
    <phoneticPr fontId="1" type="noConversion"/>
  </si>
  <si>
    <t>DAC Left Data Invert before DAC SDM.
1: invert                    0: buffer</t>
    <phoneticPr fontId="1" type="noConversion"/>
  </si>
  <si>
    <t>dacmu</t>
    <phoneticPr fontId="1" type="noConversion"/>
  </si>
  <si>
    <t>DAC Left Digital Mute; 
1: mute;                    0: no mute (signal active)</t>
    <phoneticPr fontId="1" type="noConversion"/>
  </si>
  <si>
    <t>dac_dwaen</t>
    <phoneticPr fontId="1" type="noConversion"/>
  </si>
  <si>
    <t>DAC Left DWA Enable Signal.
0: disable;               1: enable.</t>
    <phoneticPr fontId="1" type="noConversion"/>
  </si>
  <si>
    <t>softmute_en</t>
    <phoneticPr fontId="1" type="noConversion"/>
  </si>
  <si>
    <t>DAC Digital soft mute enable signal; 
0: disable;               1: enable.</t>
    <phoneticPr fontId="1" type="noConversion"/>
  </si>
  <si>
    <t>soft_speed</t>
    <phoneticPr fontId="1" type="noConversion"/>
  </si>
  <si>
    <t>DAC Soft mute decay/attach speed settings
0000:  1dB adjust / (2*T_DACLRC)
0001:  1dB adjust / (4*T_DACLRC)
… double adjust time per step …
1111:  1dB adjust / (2^16*T_DACLRC)
(where T_DACLRC is the period of DACLRC, 20.8us for 48KHz)</t>
    <phoneticPr fontId="1" type="noConversion"/>
  </si>
  <si>
    <t>048</t>
    <phoneticPr fontId="1" type="noConversion"/>
  </si>
  <si>
    <t>AUD_R18_DAC_CTRL3</t>
    <phoneticPr fontId="1" type="noConversion"/>
  </si>
  <si>
    <t>dac_dwa_type</t>
    <phoneticPr fontId="1" type="noConversion"/>
  </si>
  <si>
    <t>DAC DWA Type (only for test)
000: circling DWA starting address;
001: increment DWA starting at every clock cycles;
010: shifting two times at every  clock cycles;
011: random increment DWA starting address at every clock cycle;
100: add 2bit random increment into DWA starting address;
101: add 3bit random increment into DWA starting address;</t>
    <phoneticPr fontId="1" type="noConversion"/>
  </si>
  <si>
    <t>dac_dith_ntf_en</t>
    <phoneticPr fontId="1" type="noConversion"/>
  </si>
  <si>
    <t>DAC Dither Noise-shaping Enable
1: enable                  0: disable</t>
    <phoneticPr fontId="1" type="noConversion"/>
  </si>
  <si>
    <t>dac_sd_level_sel</t>
    <phoneticPr fontId="1" type="noConversion"/>
  </si>
  <si>
    <t>DAC SDM level option (only for testing)
1: 15 level setting. The feedback path of DAC SDM is a little increase in its amplitude.
0: 15 level and the middle level is sited at level7(default)</t>
    <phoneticPr fontId="1" type="noConversion"/>
  </si>
  <si>
    <t>dac_sd_amute_en</t>
    <phoneticPr fontId="1" type="noConversion"/>
  </si>
  <si>
    <t>DAC Left SDM auto bypass enable when all zero’s input;
0: disable                 1: enable;</t>
    <phoneticPr fontId="1" type="noConversion"/>
  </si>
  <si>
    <t>dac_sd_amute_type</t>
    <phoneticPr fontId="1" type="noConversion"/>
  </si>
  <si>
    <t>DAC SDM auto mute threshold (# of all zero’s input):
000: shorter
…
101: longer
Others: not used.</t>
    <phoneticPr fontId="1" type="noConversion"/>
  </si>
  <si>
    <t>dac_sd_rstn</t>
    <phoneticPr fontId="1" type="noConversion"/>
  </si>
  <si>
    <t>DAC SDM reset, active low
0: reset                  1: release</t>
    <phoneticPr fontId="1" type="noConversion"/>
  </si>
  <si>
    <t>dac_sd_nz</t>
    <phoneticPr fontId="1" type="noConversion"/>
  </si>
  <si>
    <t>DAC SDM no-zero input signal (for test)
1: no-zero              0: normal</t>
    <phoneticPr fontId="1" type="noConversion"/>
  </si>
  <si>
    <t>dac_dith_bypass</t>
    <phoneticPr fontId="1" type="noConversion"/>
  </si>
  <si>
    <t>DAC SDM dither function bypass
1: bypass               0: function used</t>
    <phoneticPr fontId="1" type="noConversion"/>
  </si>
  <si>
    <t>dac_dith_type</t>
    <phoneticPr fontId="1" type="noConversion"/>
  </si>
  <si>
    <t>DAC SDM dither type selection (for testing)</t>
    <phoneticPr fontId="1" type="noConversion"/>
  </si>
  <si>
    <t>04C</t>
    <phoneticPr fontId="1" type="noConversion"/>
  </si>
  <si>
    <t>AUD_R19_DAC_CTRL4</t>
    <phoneticPr fontId="1" type="noConversion"/>
  </si>
  <si>
    <t>dac_offset</t>
    <phoneticPr fontId="1" type="noConversion"/>
  </si>
  <si>
    <t>Added DAC offset (option for testing)</t>
    <phoneticPr fontId="1" type="noConversion"/>
  </si>
  <si>
    <t>050</t>
    <phoneticPr fontId="1" type="noConversion"/>
  </si>
  <si>
    <t>AUD_R20_DAC_CTRL5</t>
    <phoneticPr fontId="1" type="noConversion"/>
  </si>
  <si>
    <t>dac_dith_pow</t>
    <phoneticPr fontId="1" type="noConversion"/>
  </si>
  <si>
    <t>DAC digital SDM dither power (for testing)</t>
    <phoneticPr fontId="1" type="noConversion"/>
  </si>
  <si>
    <t>054</t>
    <phoneticPr fontId="1" type="noConversion"/>
  </si>
  <si>
    <t>AUD_R21_DAC_CTRL6</t>
    <phoneticPr fontId="1" type="noConversion"/>
  </si>
  <si>
    <t>aud_dac_clk_test_en</t>
    <phoneticPr fontId="1" type="noConversion"/>
  </si>
  <si>
    <t>enable control for DAC test clock output (for test)
1: enable               0: disable</t>
    <phoneticPr fontId="1" type="noConversion"/>
  </si>
  <si>
    <t>dac_zcen_reg</t>
    <phoneticPr fontId="1" type="noConversion"/>
  </si>
  <si>
    <t>DAC Left Zero Crossing enable
1: enable               0: disable</t>
    <phoneticPr fontId="1" type="noConversion"/>
  </si>
  <si>
    <t>reg_aud_en_dac</t>
    <phoneticPr fontId="1" type="noConversion"/>
  </si>
  <si>
    <t>DAC Left enable; 
0: Power Down;                 1: Enabled</t>
    <phoneticPr fontId="1" type="noConversion"/>
  </si>
  <si>
    <t>058</t>
    <phoneticPr fontId="1" type="noConversion"/>
  </si>
  <si>
    <t>AUD_R22_DAC_CTRL7</t>
    <phoneticPr fontId="1" type="noConversion"/>
  </si>
  <si>
    <t>lolvol_p</t>
    <phoneticPr fontId="1" type="noConversion"/>
  </si>
  <si>
    <t>DAC Left Line Out Volume Control
0000 = -24dB
0001 = -22dB
0010 = -20dB
… 2dB steps up to ...
1110 = +4dB
1111 = +6dB</t>
    <phoneticPr fontId="1" type="noConversion"/>
  </si>
  <si>
    <t>lolp_mute_reg</t>
    <phoneticPr fontId="1" type="noConversion"/>
  </si>
  <si>
    <t>0: DAC Left Line-Out normal work(P)
1: DAC Left Line-Out mute(P)</t>
    <phoneticPr fontId="1" type="noConversion"/>
  </si>
  <si>
    <t>loln_mute_reg</t>
    <phoneticPr fontId="1" type="noConversion"/>
  </si>
  <si>
    <t>0: DAC Left Line-Out normal work (N)
1: DAC Left Line-Out mute(N)</t>
    <phoneticPr fontId="1" type="noConversion"/>
  </si>
  <si>
    <t>reg_aud_en_dac_lop</t>
    <phoneticPr fontId="1" type="noConversion"/>
  </si>
  <si>
    <t>DAC Left Line Out enable (P)
1: enable               0:disable</t>
    <phoneticPr fontId="1" type="noConversion"/>
  </si>
  <si>
    <t>reg_aud_en_dac_lon</t>
    <phoneticPr fontId="1" type="noConversion"/>
  </si>
  <si>
    <t>DAC Left Line Out enable (N)
1: enable               0: disable</t>
    <phoneticPr fontId="1" type="noConversion"/>
  </si>
  <si>
    <t>05C</t>
    <phoneticPr fontId="1" type="noConversion"/>
  </si>
  <si>
    <t>AUD_R25_STATUS0</t>
    <phoneticPr fontId="1" type="noConversion"/>
  </si>
  <si>
    <t>aud_adc_cap_cali</t>
    <phoneticPr fontId="1" type="noConversion"/>
  </si>
  <si>
    <t>adc_cap_cali_fail</t>
    <phoneticPr fontId="1" type="noConversion"/>
  </si>
  <si>
    <t>adc_cap_cali_done</t>
    <phoneticPr fontId="1" type="noConversion"/>
  </si>
  <si>
    <t>aud_adc_cap_cali_flag_inst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</si>
</sst>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6">
    <font>
      <sz val="11"/>
      <color theme="1"/>
      <name val="宋体"/>
      <charset val="134"/>
      <scheme val="minor"/>
    </font>
    <font>
      <sz val="9"/>
      <name val="宋体"/>
      <family val="3"/>
      <charset val="134"/>
    </font>
    <font>
      <sz val="12"/>
      <name val="Calibri"/>
      <family val="2"/>
    </font>
    <font>
      <sz val="11"/>
      <color theme="1"/>
      <name val="宋体"/>
      <family val="3"/>
      <charset val="134"/>
      <scheme val="minor"/>
    </font>
    <font>
      <sz val="11"/>
      <color rgb="FF9C0006"/>
      <name val="宋体"/>
      <family val="3"/>
      <charset val="134"/>
      <scheme val="minor"/>
    </font>
    <font>
      <sz val="11"/>
      <color rgb="FF006100"/>
      <name val="宋体"/>
      <family val="3"/>
      <charset val="134"/>
      <scheme val="minor"/>
    </font>
    <font>
      <sz val="11"/>
      <color theme="1"/>
      <name val="Calibri"/>
      <family val="2"/>
    </font>
    <font>
      <b/>
      <sz val="11"/>
      <color theme="1"/>
      <name val="Calibri"/>
      <family val="2"/>
    </font>
    <font>
      <b/>
      <sz val="12"/>
      <color rgb="FF333333"/>
      <name val="Calibri"/>
      <family val="2"/>
    </font>
    <font>
      <sz val="12"/>
      <color rgb="FF333333"/>
      <name val="Calibri"/>
      <family val="2"/>
    </font>
    <font>
      <sz val="11"/>
      <color rgb="FFFF0000"/>
      <name val="Calibri"/>
      <family val="2"/>
    </font>
    <font>
      <sz val="12"/>
      <color rgb="FFFF0000"/>
      <name val="Calibri"/>
      <family val="2"/>
    </font>
    <font>
      <sz val="12"/>
      <color theme="1"/>
      <name val="Calibri"/>
      <family val="2"/>
    </font>
    <font>
      <sz val="9"/>
      <name val="宋体"/>
      <family val="3"/>
      <charset val="134"/>
      <scheme val="minor"/>
    </font>
    <font>
      <b/>
      <sz val="11"/>
      <color theme="1"/>
      <name val="宋体"/>
      <family val="3"/>
      <charset val="134"/>
    </font>
    <font>
      <sz val="10"/>
      <name val="Arial"/>
      <family val="2"/>
    </font>
    <font>
      <sz val="10"/>
      <name val="Arial"/>
      <family val="2"/>
    </font>
    <font>
      <sz val="10"/>
      <name val="Arial"/>
      <family val="2"/>
    </font>
    <font>
      <sz val="9"/>
      <name val="宋体"/>
      <family val="3"/>
      <charset val="134"/>
      <scheme val="minor"/>
    </font>
    <font>
      <b/>
      <sz val="11"/>
      <color rgb="FFFF0000"/>
      <name val="Calibri"/>
      <family val="2"/>
    </font>
    <font>
      <b/>
      <sz val="11"/>
      <color theme="0"/>
      <name val="Calibri"/>
      <family val="2"/>
    </font>
    <font>
      <b/>
      <sz val="11"/>
      <color rgb="FFC00000"/>
      <name val="Calibri"/>
      <family val="2"/>
    </font>
    <font>
      <b/>
      <sz val="11"/>
      <name val="宋体"/>
      <family val="3"/>
      <charset val="134"/>
    </font>
    <font>
      <sz val="9"/>
      <name val="宋体"/>
      <family val="3"/>
      <charset val="134"/>
      <scheme val="minor"/>
    </font>
    <font>
      <sz val="11"/>
      <name val="Arial"/>
      <family val="2"/>
    </font>
    <font>
      <sz val="11"/>
      <color theme="1"/>
      <name val="Arial"/>
      <family val="2"/>
    </font>
    <font>
      <b/>
      <sz val="11"/>
      <name val="Calibri"/>
      <family val="2"/>
    </font>
    <font>
      <sz val="11"/>
      <name val="Calibri"/>
      <family val="2"/>
    </font>
    <font>
      <sz val="11"/>
      <color rgb="FF000000"/>
      <name val="Calibri"/>
      <family val="2"/>
    </font>
    <font>
      <sz val="11"/>
      <name val="宋体"/>
      <family val="3"/>
      <charset val="134"/>
    </font>
    <font>
      <b/>
      <i/>
      <sz val="11"/>
      <color theme="1"/>
      <name val="Arial Unicode MS"/>
      <family val="2"/>
      <charset val="134"/>
    </font>
    <font>
      <sz val="11"/>
      <color indexed="8"/>
      <name val="宋体"/>
      <family val="3"/>
      <charset val="134"/>
    </font>
    <font>
      <sz val="11"/>
      <color theme="1"/>
      <name val="Arial Unicode MS"/>
      <family val="2"/>
      <charset val="134"/>
    </font>
    <font>
      <sz val="11"/>
      <name val="宋体"/>
      <family val="3"/>
      <charset val="134"/>
      <scheme val="minor"/>
    </font>
    <font>
      <sz val="10.5"/>
      <name val="Calibri"/>
      <family val="2"/>
    </font>
    <font>
      <sz val="10.5"/>
      <color theme="1"/>
      <name val="Times New Roman"/>
      <family val="1"/>
    </font>
    <font>
      <sz val="11"/>
      <color indexed="10"/>
      <name val="Calibri"/>
      <family val="2"/>
    </font>
    <font>
      <sz val="11"/>
      <color indexed="8"/>
      <name val="Calibri"/>
      <family val="2"/>
    </font>
    <font>
      <sz val="11"/>
      <color theme="1"/>
      <name val="宋体"/>
      <family val="3"/>
      <charset val="134"/>
    </font>
    <font>
      <sz val="9"/>
      <color theme="1"/>
      <name val="Calibri"/>
      <family val="2"/>
    </font>
    <font>
      <sz val="9"/>
      <color theme="1"/>
      <name val="宋体"/>
      <family val="3"/>
      <charset val="134"/>
    </font>
    <font>
      <sz val="11"/>
      <color theme="2"/>
      <name val="Calibri"/>
      <family val="2"/>
    </font>
    <font>
      <sz val="9"/>
      <name val="宋体"/>
      <family val="3"/>
      <charset val="134"/>
      <scheme val="minor"/>
    </font>
    <font>
      <sz val="9"/>
      <name val="宋体"/>
      <family val="3"/>
      <charset val="134"/>
      <scheme val="minor"/>
    </font>
    <font>
      <sz val="11"/>
      <color theme="1"/>
      <name val="宋体"/>
      <family val="2"/>
    </font>
    <font>
      <sz val="10"/>
      <name val="Calibri"/>
      <family val="2"/>
    </font>
  </fonts>
  <fills count="18">
    <fill>
      <patternFill patternType="none"/>
    </fill>
    <fill>
      <patternFill patternType="gray125"/>
    </fill>
    <fill>
      <patternFill patternType="solid">
        <fgColor rgb="FFFFC7CE"/>
        <bgColor indexed="64"/>
      </patternFill>
    </fill>
    <fill>
      <patternFill patternType="solid">
        <fgColor rgb="FFC6EFCE"/>
        <bgColor indexed="64"/>
      </patternFill>
    </fill>
    <fill>
      <patternFill patternType="solid">
        <fgColor theme="9" tint="0.79995117038483843"/>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5117038483843"/>
        <bgColor indexed="64"/>
      </patternFill>
    </fill>
    <fill>
      <patternFill patternType="solid">
        <fgColor theme="2" tint="-9.9978637043366805E-2"/>
        <bgColor indexed="64"/>
      </patternFill>
    </fill>
    <fill>
      <patternFill patternType="solid">
        <fgColor theme="6" tint="0.79992065187536243"/>
        <bgColor indexed="64"/>
      </patternFill>
    </fill>
    <fill>
      <patternFill patternType="solid">
        <fgColor theme="4"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9" tint="0.79998168889431442"/>
        <bgColor indexed="64"/>
      </patternFill>
    </fill>
    <fill>
      <patternFill patternType="solid">
        <fgColor theme="9" tint="0.79992065187536243"/>
        <bgColor indexed="64"/>
      </patternFill>
    </fill>
    <fill>
      <patternFill patternType="solid">
        <fgColor theme="8"/>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4">
    <xf numFmtId="0" fontId="0" fillId="0" borderId="0">
      <alignment vertical="center"/>
    </xf>
    <xf numFmtId="0" fontId="4" fillId="2" borderId="0" applyNumberFormat="0" applyBorder="0" applyAlignment="0" applyProtection="0">
      <alignment vertical="center"/>
    </xf>
    <xf numFmtId="0" fontId="3" fillId="0" borderId="0">
      <alignment vertical="center"/>
    </xf>
    <xf numFmtId="0" fontId="3" fillId="0" borderId="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3" fillId="0" borderId="0">
      <alignment vertical="center"/>
    </xf>
    <xf numFmtId="0" fontId="15" fillId="0" borderId="0" applyNumberFormat="0" applyFill="0" applyBorder="0" applyAlignment="0" applyProtection="0"/>
    <xf numFmtId="0" fontId="15" fillId="0" borderId="0" applyNumberFormat="0" applyFill="0" applyBorder="0" applyAlignment="0" applyProtection="0"/>
  </cellStyleXfs>
  <cellXfs count="212">
    <xf numFmtId="0" fontId="0" fillId="0" borderId="0" xfId="0">
      <alignment vertical="center"/>
    </xf>
    <xf numFmtId="0" fontId="6" fillId="0" borderId="0" xfId="0" applyFont="1" applyFill="1" applyBorder="1" applyAlignment="1">
      <alignment vertical="center"/>
    </xf>
    <xf numFmtId="0" fontId="6" fillId="0" borderId="1" xfId="0" applyFont="1" applyFill="1" applyBorder="1" applyAlignment="1">
      <alignment vertical="center"/>
    </xf>
    <xf numFmtId="0" fontId="8" fillId="5" borderId="1" xfId="0" applyFont="1" applyFill="1" applyBorder="1" applyAlignment="1">
      <alignment horizontal="center" vertical="center" wrapText="1"/>
    </xf>
    <xf numFmtId="0" fontId="9" fillId="8" borderId="1" xfId="0" applyFont="1" applyFill="1" applyBorder="1" applyAlignment="1">
      <alignment vertical="center" wrapText="1"/>
    </xf>
    <xf numFmtId="0" fontId="9" fillId="9" borderId="1" xfId="0" applyFont="1" applyFill="1" applyBorder="1" applyAlignment="1">
      <alignment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9" fillId="11" borderId="1" xfId="0" applyFont="1" applyFill="1" applyBorder="1" applyAlignment="1">
      <alignment vertical="center" wrapText="1"/>
    </xf>
    <xf numFmtId="0" fontId="9" fillId="11" borderId="1" xfId="0" applyFont="1" applyFill="1" applyBorder="1" applyAlignment="1">
      <alignment horizontal="center" vertical="center" wrapText="1"/>
    </xf>
    <xf numFmtId="0" fontId="7" fillId="0" borderId="2" xfId="0" applyFont="1" applyFill="1" applyBorder="1" applyAlignment="1">
      <alignment vertical="center"/>
    </xf>
    <xf numFmtId="0" fontId="9" fillId="0" borderId="2" xfId="0" applyFont="1" applyFill="1" applyBorder="1" applyAlignment="1">
      <alignment vertical="center" wrapText="1"/>
    </xf>
    <xf numFmtId="0" fontId="6" fillId="0" borderId="2" xfId="0" applyFont="1" applyFill="1" applyBorder="1" applyAlignment="1">
      <alignment vertical="center"/>
    </xf>
    <xf numFmtId="0" fontId="9" fillId="8" borderId="1" xfId="0" applyFont="1" applyFill="1" applyBorder="1" applyAlignment="1">
      <alignment horizontal="center" vertical="center" wrapText="1"/>
    </xf>
    <xf numFmtId="0" fontId="6" fillId="0" borderId="0" xfId="0" applyFont="1" applyAlignment="1">
      <alignment horizontal="center" vertical="center"/>
    </xf>
    <xf numFmtId="0" fontId="12" fillId="11" borderId="1" xfId="0" applyFont="1" applyFill="1" applyBorder="1" applyAlignment="1">
      <alignment vertical="center" wrapText="1"/>
    </xf>
    <xf numFmtId="0" fontId="9" fillId="9" borderId="1" xfId="0" applyFont="1" applyFill="1" applyBorder="1" applyAlignment="1">
      <alignment horizontal="center" vertical="center" wrapText="1"/>
    </xf>
    <xf numFmtId="0" fontId="0" fillId="0" borderId="0" xfId="0" applyAlignment="1"/>
    <xf numFmtId="0" fontId="7" fillId="0" borderId="1" xfId="0" applyFont="1" applyBorder="1" applyAlignment="1">
      <alignment horizontal="center" vertical="center"/>
    </xf>
    <xf numFmtId="0" fontId="14" fillId="0" borderId="1" xfId="0" applyFont="1" applyBorder="1" applyAlignment="1">
      <alignment horizontal="center" vertical="center"/>
    </xf>
    <xf numFmtId="0" fontId="7" fillId="0"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10" borderId="1" xfId="3" applyFont="1" applyFill="1" applyBorder="1" applyAlignment="1">
      <alignment horizontal="center" vertical="center"/>
    </xf>
    <xf numFmtId="0" fontId="7" fillId="10" borderId="1" xfId="3" applyFont="1" applyFill="1" applyBorder="1" applyAlignment="1">
      <alignment vertical="center"/>
    </xf>
    <xf numFmtId="0" fontId="6" fillId="0" borderId="1" xfId="3" quotePrefix="1" applyFont="1" applyBorder="1" applyAlignment="1">
      <alignment horizontal="center" vertical="center"/>
    </xf>
    <xf numFmtId="14" fontId="6" fillId="0" borderId="1" xfId="3" applyNumberFormat="1" applyFont="1" applyBorder="1" applyAlignment="1">
      <alignment horizontal="center" vertical="center"/>
    </xf>
    <xf numFmtId="0" fontId="6" fillId="0" borderId="1" xfId="3" applyFont="1" applyBorder="1" applyAlignment="1">
      <alignment horizontal="center" vertical="center"/>
    </xf>
    <xf numFmtId="0" fontId="6" fillId="0" borderId="1" xfId="3" applyFont="1" applyBorder="1" applyAlignment="1">
      <alignment vertical="center"/>
    </xf>
    <xf numFmtId="0" fontId="10" fillId="0" borderId="0" xfId="0" applyFont="1" applyFill="1" applyBorder="1" applyAlignment="1">
      <alignment vertical="center"/>
    </xf>
    <xf numFmtId="0" fontId="9" fillId="7" borderId="5" xfId="0" applyFont="1" applyFill="1" applyBorder="1" applyAlignment="1">
      <alignment horizontal="left" vertical="center" wrapText="1"/>
    </xf>
    <xf numFmtId="0" fontId="2" fillId="11" borderId="1" xfId="0" applyFont="1" applyFill="1" applyBorder="1" applyAlignment="1">
      <alignment vertical="center" wrapText="1"/>
    </xf>
    <xf numFmtId="0" fontId="6" fillId="0" borderId="0" xfId="0" applyFont="1" applyFill="1" applyBorder="1" applyAlignment="1">
      <alignment horizontal="left" vertical="center"/>
    </xf>
    <xf numFmtId="0" fontId="6" fillId="13" borderId="1" xfId="0" applyFont="1" applyFill="1" applyBorder="1" applyAlignment="1">
      <alignment horizontal="center" vertical="center"/>
    </xf>
    <xf numFmtId="0" fontId="19" fillId="0" borderId="1" xfId="0" applyFont="1" applyBorder="1" applyAlignment="1">
      <alignment horizontal="center" vertical="center"/>
    </xf>
    <xf numFmtId="0" fontId="9" fillId="7" borderId="1" xfId="0" applyFont="1" applyFill="1" applyBorder="1" applyAlignment="1">
      <alignment horizontal="center" vertical="center" wrapText="1"/>
    </xf>
    <xf numFmtId="0" fontId="9" fillId="7" borderId="1" xfId="0" applyFont="1" applyFill="1" applyBorder="1" applyAlignment="1">
      <alignment horizontal="left" vertical="center" wrapText="1"/>
    </xf>
    <xf numFmtId="0" fontId="6" fillId="14" borderId="1" xfId="0" applyFont="1" applyFill="1" applyBorder="1" applyAlignment="1">
      <alignment vertical="center"/>
    </xf>
    <xf numFmtId="0" fontId="6" fillId="12" borderId="1" xfId="0" applyFont="1" applyFill="1" applyBorder="1" applyAlignment="1">
      <alignment vertical="center"/>
    </xf>
    <xf numFmtId="0" fontId="0" fillId="0" borderId="1" xfId="0" applyFill="1" applyBorder="1" applyAlignment="1"/>
    <xf numFmtId="0" fontId="20" fillId="13" borderId="1" xfId="0" applyFont="1" applyFill="1" applyBorder="1" applyAlignment="1">
      <alignment horizontal="center" vertical="center"/>
    </xf>
    <xf numFmtId="0" fontId="21" fillId="13" borderId="1" xfId="0" applyFont="1" applyFill="1" applyBorder="1" applyAlignment="1">
      <alignment horizontal="center" vertical="center"/>
    </xf>
    <xf numFmtId="0" fontId="22" fillId="0" borderId="1" xfId="0" applyFont="1" applyBorder="1" applyAlignment="1">
      <alignment horizontal="center" vertical="center"/>
    </xf>
    <xf numFmtId="0" fontId="0" fillId="0" borderId="0" xfId="0" applyAlignment="1">
      <alignment vertical="center" wrapText="1"/>
    </xf>
    <xf numFmtId="0" fontId="27" fillId="5" borderId="1" xfId="0" applyFont="1" applyFill="1" applyBorder="1" applyAlignment="1">
      <alignment horizontal="left" vertical="center"/>
    </xf>
    <xf numFmtId="49" fontId="27" fillId="5" borderId="1" xfId="0" applyNumberFormat="1" applyFont="1" applyFill="1" applyBorder="1" applyAlignment="1">
      <alignment horizontal="left" vertical="center"/>
    </xf>
    <xf numFmtId="0" fontId="27" fillId="5" borderId="1" xfId="4" applyFont="1" applyFill="1" applyBorder="1" applyAlignment="1">
      <alignment horizontal="left" vertical="center"/>
    </xf>
    <xf numFmtId="0" fontId="28" fillId="5" borderId="1" xfId="0" applyFont="1" applyFill="1" applyBorder="1" applyAlignment="1">
      <alignment horizontal="left" vertical="center" wrapText="1"/>
    </xf>
    <xf numFmtId="0" fontId="27" fillId="0" borderId="1"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lignment vertical="center"/>
    </xf>
    <xf numFmtId="0" fontId="6" fillId="0" borderId="1" xfId="0" applyFont="1" applyBorder="1" applyAlignment="1">
      <alignment vertical="center" wrapText="1"/>
    </xf>
    <xf numFmtId="0" fontId="28" fillId="0" borderId="1" xfId="0" applyFont="1" applyBorder="1">
      <alignment vertical="center"/>
    </xf>
    <xf numFmtId="0" fontId="27" fillId="0" borderId="1" xfId="0" applyFont="1" applyBorder="1" applyAlignment="1">
      <alignment vertical="center" wrapText="1"/>
    </xf>
    <xf numFmtId="0" fontId="27" fillId="16" borderId="1" xfId="2" applyFont="1" applyFill="1" applyBorder="1" applyAlignment="1">
      <alignment horizontal="center" vertical="center" wrapText="1"/>
    </xf>
    <xf numFmtId="49" fontId="27" fillId="16" borderId="1" xfId="2" applyNumberFormat="1" applyFont="1" applyFill="1" applyBorder="1" applyAlignment="1">
      <alignment horizontal="center" vertical="center" wrapText="1"/>
    </xf>
    <xf numFmtId="0" fontId="3" fillId="0" borderId="0" xfId="2">
      <alignment vertical="center"/>
    </xf>
    <xf numFmtId="0" fontId="27" fillId="5" borderId="1" xfId="2" applyFont="1" applyFill="1" applyBorder="1" applyAlignment="1">
      <alignment horizontal="left" vertical="center"/>
    </xf>
    <xf numFmtId="49" fontId="27" fillId="5" borderId="1" xfId="2" applyNumberFormat="1" applyFont="1" applyFill="1" applyBorder="1" applyAlignment="1">
      <alignment horizontal="left" vertical="center"/>
    </xf>
    <xf numFmtId="0" fontId="30" fillId="17" borderId="1" xfId="2" applyFont="1" applyFill="1" applyBorder="1" applyAlignment="1">
      <alignment horizontal="left" vertical="top" wrapText="1"/>
    </xf>
    <xf numFmtId="0" fontId="28" fillId="5" borderId="1" xfId="2" applyFont="1" applyFill="1" applyBorder="1" applyAlignment="1">
      <alignment horizontal="left" vertical="center" wrapText="1"/>
    </xf>
    <xf numFmtId="0" fontId="3" fillId="0" borderId="1" xfId="2" applyBorder="1">
      <alignment vertical="center"/>
    </xf>
    <xf numFmtId="0" fontId="6" fillId="0" borderId="1" xfId="2" applyFont="1" applyBorder="1" applyAlignment="1">
      <alignment horizontal="left" vertical="center"/>
    </xf>
    <xf numFmtId="0" fontId="27" fillId="0" borderId="1" xfId="2" applyFont="1" applyBorder="1" applyAlignment="1">
      <alignment horizontal="left" vertical="center"/>
    </xf>
    <xf numFmtId="0" fontId="32" fillId="0" borderId="1" xfId="2" applyFont="1" applyBorder="1" applyAlignment="1">
      <alignment horizontal="left" vertical="top" wrapText="1"/>
    </xf>
    <xf numFmtId="0" fontId="32" fillId="0" borderId="1" xfId="2" applyFont="1" applyBorder="1" applyAlignment="1">
      <alignment horizontal="left" vertical="center" wrapText="1"/>
    </xf>
    <xf numFmtId="49" fontId="6" fillId="0" borderId="1" xfId="2" applyNumberFormat="1" applyFont="1" applyBorder="1" applyAlignment="1">
      <alignment horizontal="left" vertical="center"/>
    </xf>
    <xf numFmtId="0" fontId="28" fillId="0" borderId="1" xfId="2" applyFont="1" applyBorder="1">
      <alignment vertical="center"/>
    </xf>
    <xf numFmtId="0" fontId="6" fillId="0" borderId="1" xfId="2" applyFont="1" applyBorder="1">
      <alignment vertical="center"/>
    </xf>
    <xf numFmtId="0" fontId="27" fillId="0" borderId="1" xfId="2" applyFont="1" applyBorder="1" applyAlignment="1">
      <alignment vertical="center" wrapText="1"/>
    </xf>
    <xf numFmtId="0" fontId="3" fillId="0" borderId="0" xfId="2" applyAlignment="1">
      <alignment vertical="center" wrapText="1"/>
    </xf>
    <xf numFmtId="0" fontId="3" fillId="0" borderId="0" xfId="2" applyAlignment="1">
      <alignment vertical="center"/>
    </xf>
    <xf numFmtId="0" fontId="27" fillId="0" borderId="1" xfId="2" applyFont="1" applyFill="1" applyBorder="1" applyAlignment="1">
      <alignment horizontal="left" vertical="center"/>
    </xf>
    <xf numFmtId="0" fontId="3" fillId="0" borderId="1" xfId="2" applyFont="1" applyBorder="1">
      <alignment vertical="center"/>
    </xf>
    <xf numFmtId="0" fontId="27" fillId="7" borderId="1" xfId="2" applyFont="1" applyFill="1" applyBorder="1" applyAlignment="1">
      <alignment horizontal="left" vertical="center"/>
    </xf>
    <xf numFmtId="0" fontId="6" fillId="7" borderId="1" xfId="2" applyFont="1" applyFill="1" applyBorder="1" applyAlignment="1">
      <alignment horizontal="left" vertical="center"/>
    </xf>
    <xf numFmtId="0" fontId="6" fillId="0" borderId="1" xfId="2" applyFont="1" applyBorder="1" applyAlignment="1">
      <alignment vertical="center" wrapText="1"/>
    </xf>
    <xf numFmtId="0" fontId="27" fillId="0" borderId="1" xfId="2" applyFont="1" applyBorder="1" applyAlignment="1">
      <alignment horizontal="left" vertical="center" wrapText="1"/>
    </xf>
    <xf numFmtId="0" fontId="3" fillId="0" borderId="3" xfId="2" applyFont="1" applyBorder="1">
      <alignment vertical="center"/>
    </xf>
    <xf numFmtId="0" fontId="3" fillId="0" borderId="0" xfId="2" applyAlignment="1"/>
    <xf numFmtId="0" fontId="28" fillId="0" borderId="1" xfId="2" applyFont="1" applyBorder="1" applyAlignment="1">
      <alignment vertical="center"/>
    </xf>
    <xf numFmtId="0" fontId="3" fillId="0" borderId="1" xfId="2" applyFont="1" applyBorder="1" applyAlignment="1">
      <alignment vertical="center"/>
    </xf>
    <xf numFmtId="0" fontId="28" fillId="0" borderId="1" xfId="2" applyFont="1" applyBorder="1" applyAlignment="1">
      <alignment horizontal="left" vertical="center" wrapText="1"/>
    </xf>
    <xf numFmtId="0" fontId="28" fillId="0" borderId="1" xfId="2" applyFont="1" applyFill="1" applyBorder="1" applyAlignment="1">
      <alignment horizontal="left" vertical="center" wrapText="1"/>
    </xf>
    <xf numFmtId="0" fontId="26" fillId="4" borderId="1" xfId="2" applyFont="1" applyFill="1" applyBorder="1" applyAlignment="1">
      <alignment horizontal="center" vertical="center" wrapText="1"/>
    </xf>
    <xf numFmtId="49" fontId="26" fillId="4" borderId="1" xfId="2" applyNumberFormat="1" applyFont="1" applyFill="1" applyBorder="1" applyAlignment="1">
      <alignment horizontal="center" vertical="center" wrapText="1"/>
    </xf>
    <xf numFmtId="0" fontId="27" fillId="5" borderId="1" xfId="2" applyFont="1" applyFill="1" applyBorder="1" applyAlignment="1">
      <alignment horizontal="left" vertical="center" wrapText="1"/>
    </xf>
    <xf numFmtId="0" fontId="27" fillId="0" borderId="1" xfId="2" applyFont="1" applyBorder="1">
      <alignment vertical="center"/>
    </xf>
    <xf numFmtId="0" fontId="33" fillId="0" borderId="1" xfId="2" applyFont="1" applyBorder="1">
      <alignment vertical="center"/>
    </xf>
    <xf numFmtId="0" fontId="6" fillId="0" borderId="1" xfId="2" applyFont="1" applyBorder="1" applyAlignment="1">
      <alignment vertical="center"/>
    </xf>
    <xf numFmtId="0" fontId="6" fillId="0" borderId="1" xfId="2" applyFont="1" applyBorder="1" applyAlignment="1">
      <alignment horizontal="center" vertical="center"/>
    </xf>
    <xf numFmtId="0" fontId="26" fillId="16" borderId="1" xfId="2" applyFont="1" applyFill="1" applyBorder="1" applyAlignment="1">
      <alignment horizontal="center" vertical="center" wrapText="1"/>
    </xf>
    <xf numFmtId="49" fontId="26" fillId="16" borderId="1" xfId="2" applyNumberFormat="1" applyFont="1" applyFill="1" applyBorder="1" applyAlignment="1">
      <alignment horizontal="center" vertical="center" wrapText="1"/>
    </xf>
    <xf numFmtId="0" fontId="27" fillId="7" borderId="1" xfId="0" applyFont="1" applyFill="1" applyBorder="1" applyAlignment="1">
      <alignment horizontal="left" vertical="center"/>
    </xf>
    <xf numFmtId="0" fontId="6" fillId="7" borderId="1" xfId="0" applyFont="1" applyFill="1" applyBorder="1" applyAlignment="1">
      <alignment horizontal="left" vertical="center"/>
    </xf>
    <xf numFmtId="0" fontId="27" fillId="0" borderId="1" xfId="0" applyFont="1" applyBorder="1" applyAlignment="1">
      <alignment horizontal="left" vertical="center" wrapText="1"/>
    </xf>
    <xf numFmtId="0" fontId="27" fillId="0" borderId="1" xfId="2" applyFont="1" applyBorder="1" applyAlignment="1">
      <alignment horizontal="justify" vertical="center" wrapText="1"/>
    </xf>
    <xf numFmtId="0" fontId="25" fillId="0" borderId="1" xfId="2" applyFont="1" applyBorder="1">
      <alignment vertical="center"/>
    </xf>
    <xf numFmtId="0" fontId="25" fillId="0" borderId="1" xfId="2" applyFont="1" applyBorder="1" applyAlignment="1">
      <alignment vertical="center" wrapText="1"/>
    </xf>
    <xf numFmtId="0" fontId="27" fillId="0" borderId="4" xfId="2" applyFont="1" applyBorder="1" applyAlignment="1">
      <alignment horizontal="left" vertical="center"/>
    </xf>
    <xf numFmtId="0" fontId="25" fillId="0" borderId="0" xfId="2" applyFont="1">
      <alignment vertical="center"/>
    </xf>
    <xf numFmtId="0" fontId="6" fillId="0" borderId="4" xfId="2" applyFont="1" applyBorder="1" applyAlignment="1">
      <alignment horizontal="left" vertical="center"/>
    </xf>
    <xf numFmtId="0" fontId="27" fillId="0" borderId="4" xfId="2" applyFont="1" applyFill="1" applyBorder="1" applyAlignment="1">
      <alignment horizontal="left" vertical="center"/>
    </xf>
    <xf numFmtId="0" fontId="6" fillId="0" borderId="4" xfId="2" applyFont="1" applyBorder="1" applyAlignment="1">
      <alignment vertical="center"/>
    </xf>
    <xf numFmtId="0" fontId="6" fillId="0" borderId="1" xfId="2" applyFont="1" applyBorder="1" applyAlignment="1">
      <alignment horizontal="left" vertical="center" wrapText="1"/>
    </xf>
    <xf numFmtId="0" fontId="6" fillId="0" borderId="1" xfId="2" applyFont="1" applyFill="1" applyBorder="1" applyAlignment="1">
      <alignment vertical="center"/>
    </xf>
    <xf numFmtId="0" fontId="27" fillId="15" borderId="1" xfId="3" applyFont="1" applyFill="1" applyBorder="1" applyAlignment="1">
      <alignment horizontal="center" vertical="center" wrapText="1"/>
    </xf>
    <xf numFmtId="49" fontId="27" fillId="15" borderId="1" xfId="3" applyNumberFormat="1" applyFont="1" applyFill="1" applyBorder="1" applyAlignment="1">
      <alignment horizontal="center" vertical="center" wrapText="1"/>
    </xf>
    <xf numFmtId="0" fontId="3" fillId="0" borderId="0" xfId="3">
      <alignment vertical="center"/>
    </xf>
    <xf numFmtId="0" fontId="27" fillId="5" borderId="1" xfId="3" applyFont="1" applyFill="1" applyBorder="1" applyAlignment="1">
      <alignment horizontal="left" vertical="center"/>
    </xf>
    <xf numFmtId="49" fontId="27" fillId="5" borderId="1" xfId="3" applyNumberFormat="1" applyFont="1" applyFill="1" applyBorder="1" applyAlignment="1">
      <alignment horizontal="left" vertical="center"/>
    </xf>
    <xf numFmtId="0" fontId="27" fillId="5" borderId="1" xfId="5" applyFont="1" applyFill="1" applyBorder="1" applyAlignment="1">
      <alignment horizontal="left" vertical="center"/>
    </xf>
    <xf numFmtId="0" fontId="27" fillId="0" borderId="1" xfId="3" applyFont="1" applyBorder="1" applyAlignment="1">
      <alignment horizontal="left" vertical="center"/>
    </xf>
    <xf numFmtId="0" fontId="27" fillId="7" borderId="1" xfId="3" applyFont="1" applyFill="1" applyBorder="1" applyAlignment="1">
      <alignment horizontal="left" vertical="center"/>
    </xf>
    <xf numFmtId="0" fontId="27" fillId="0" borderId="1" xfId="3" applyFont="1" applyBorder="1" applyAlignment="1">
      <alignment horizontal="center" vertical="center"/>
    </xf>
    <xf numFmtId="0" fontId="3" fillId="0" borderId="0" xfId="3" applyAlignment="1">
      <alignment vertical="center" wrapText="1"/>
    </xf>
    <xf numFmtId="0" fontId="27" fillId="7" borderId="1" xfId="12" applyFont="1" applyFill="1" applyBorder="1" applyAlignment="1">
      <alignment horizontal="left" vertical="center"/>
    </xf>
    <xf numFmtId="0" fontId="15" fillId="0" borderId="0" xfId="12" applyAlignment="1">
      <alignment vertical="center"/>
    </xf>
    <xf numFmtId="0" fontId="6" fillId="0" borderId="1" xfId="12" applyFont="1" applyBorder="1" applyAlignment="1">
      <alignment vertical="center" wrapText="1"/>
    </xf>
    <xf numFmtId="0" fontId="28" fillId="0" borderId="1" xfId="12" applyFont="1" applyBorder="1" applyAlignment="1">
      <alignment vertical="center"/>
    </xf>
    <xf numFmtId="0" fontId="6" fillId="7" borderId="1" xfId="12" applyFont="1" applyFill="1" applyBorder="1" applyAlignment="1">
      <alignment horizontal="left" vertical="center"/>
    </xf>
    <xf numFmtId="0" fontId="27" fillId="5" borderId="1" xfId="12" applyFont="1" applyFill="1" applyBorder="1" applyAlignment="1">
      <alignment horizontal="left" vertical="center"/>
    </xf>
    <xf numFmtId="0" fontId="28" fillId="5" borderId="1" xfId="12" applyFont="1" applyFill="1" applyBorder="1" applyAlignment="1">
      <alignment horizontal="left" vertical="center" wrapText="1"/>
    </xf>
    <xf numFmtId="0" fontId="27" fillId="0" borderId="1" xfId="12" applyFont="1" applyFill="1" applyBorder="1" applyAlignment="1">
      <alignment horizontal="left" vertical="center"/>
    </xf>
    <xf numFmtId="0" fontId="27" fillId="0" borderId="1" xfId="12" applyFont="1" applyFill="1" applyBorder="1" applyAlignment="1">
      <alignment horizontal="left" vertical="center" wrapText="1"/>
    </xf>
    <xf numFmtId="0" fontId="27" fillId="0" borderId="1" xfId="12" applyFont="1" applyBorder="1" applyAlignment="1">
      <alignment horizontal="left" vertical="center"/>
    </xf>
    <xf numFmtId="0" fontId="26" fillId="15" borderId="1" xfId="2" applyFont="1" applyFill="1" applyBorder="1" applyAlignment="1">
      <alignment horizontal="center" vertical="center" wrapText="1"/>
    </xf>
    <xf numFmtId="49" fontId="26" fillId="15" borderId="1" xfId="2" applyNumberFormat="1" applyFont="1" applyFill="1" applyBorder="1" applyAlignment="1">
      <alignment horizontal="center" vertical="center" wrapText="1"/>
    </xf>
    <xf numFmtId="0" fontId="27" fillId="5" borderId="1" xfId="0" applyFont="1" applyFill="1" applyBorder="1" applyAlignment="1">
      <alignment horizontal="left" vertical="center" wrapText="1"/>
    </xf>
    <xf numFmtId="0" fontId="27" fillId="0" borderId="6" xfId="0" applyFont="1" applyBorder="1" applyAlignment="1">
      <alignment horizontal="left" vertical="center"/>
    </xf>
    <xf numFmtId="0" fontId="27" fillId="0" borderId="1" xfId="0" applyFont="1" applyBorder="1" applyAlignment="1">
      <alignment vertical="center"/>
    </xf>
    <xf numFmtId="0" fontId="27" fillId="7" borderId="1" xfId="0" applyFont="1" applyFill="1" applyBorder="1" applyAlignment="1">
      <alignment horizontal="left" vertical="center" wrapText="1"/>
    </xf>
    <xf numFmtId="0" fontId="27" fillId="7" borderId="1" xfId="0" applyFont="1" applyFill="1" applyBorder="1" applyAlignment="1">
      <alignment vertical="center"/>
    </xf>
    <xf numFmtId="0" fontId="27" fillId="15" borderId="1" xfId="2" applyFont="1" applyFill="1" applyBorder="1" applyAlignment="1">
      <alignment horizontal="center" vertical="center" wrapText="1"/>
    </xf>
    <xf numFmtId="49" fontId="27" fillId="15" borderId="1" xfId="2" applyNumberFormat="1" applyFont="1" applyFill="1" applyBorder="1" applyAlignment="1">
      <alignment horizontal="center" vertical="center" wrapText="1"/>
    </xf>
    <xf numFmtId="0" fontId="24" fillId="0" borderId="1" xfId="2" applyFont="1" applyBorder="1">
      <alignment vertical="center"/>
    </xf>
    <xf numFmtId="0" fontId="27" fillId="5" borderId="1" xfId="3" applyFont="1" applyFill="1" applyBorder="1" applyAlignment="1">
      <alignment horizontal="left" vertical="center" wrapText="1"/>
    </xf>
    <xf numFmtId="49" fontId="27" fillId="0" borderId="1" xfId="3" applyNumberFormat="1" applyFont="1" applyBorder="1" applyAlignment="1">
      <alignment horizontal="left" vertical="center"/>
    </xf>
    <xf numFmtId="0" fontId="27" fillId="0" borderId="1" xfId="3" applyFont="1" applyBorder="1" applyAlignment="1">
      <alignment wrapText="1"/>
    </xf>
    <xf numFmtId="0" fontId="33" fillId="0" borderId="1" xfId="3" applyFont="1" applyBorder="1">
      <alignment vertical="center"/>
    </xf>
    <xf numFmtId="0" fontId="27" fillId="0" borderId="1" xfId="3" applyFont="1" applyFill="1" applyBorder="1" applyAlignment="1">
      <alignment horizontal="left" vertical="center"/>
    </xf>
    <xf numFmtId="0" fontId="27" fillId="0" borderId="1" xfId="3" applyFont="1" applyBorder="1" applyAlignment="1">
      <alignment horizontal="left" vertical="center" wrapText="1"/>
    </xf>
    <xf numFmtId="49" fontId="27" fillId="7" borderId="1" xfId="3" applyNumberFormat="1" applyFont="1" applyFill="1" applyBorder="1" applyAlignment="1">
      <alignment horizontal="left" vertical="center"/>
    </xf>
    <xf numFmtId="0" fontId="27" fillId="0" borderId="1" xfId="3" applyFont="1" applyBorder="1" applyAlignment="1">
      <alignment horizontal="justify" vertical="center" wrapText="1"/>
    </xf>
    <xf numFmtId="0" fontId="27" fillId="0" borderId="1" xfId="3" applyFont="1" applyBorder="1">
      <alignment vertical="center"/>
    </xf>
    <xf numFmtId="0" fontId="27" fillId="0" borderId="1" xfId="3" applyFont="1" applyBorder="1" applyAlignment="1">
      <alignment vertical="center" wrapText="1"/>
    </xf>
    <xf numFmtId="0" fontId="34" fillId="0" borderId="1" xfId="3" applyFont="1" applyBorder="1" applyAlignment="1">
      <alignment horizontal="justify" vertical="center" wrapText="1"/>
    </xf>
    <xf numFmtId="0" fontId="27" fillId="5" borderId="1" xfId="2" applyFont="1" applyFill="1" applyBorder="1" applyAlignment="1">
      <alignment horizontal="center" vertical="center"/>
    </xf>
    <xf numFmtId="0" fontId="27" fillId="0" borderId="1" xfId="2" applyFont="1" applyFill="1" applyBorder="1" applyAlignment="1">
      <alignment horizontal="center" vertical="center"/>
    </xf>
    <xf numFmtId="0" fontId="35" fillId="0" borderId="7" xfId="2" applyFont="1" applyBorder="1" applyAlignment="1">
      <alignment horizontal="justify" vertical="center" wrapText="1"/>
    </xf>
    <xf numFmtId="0" fontId="35" fillId="0" borderId="8" xfId="2" applyFont="1" applyBorder="1" applyAlignment="1">
      <alignment horizontal="justify" vertical="center" wrapText="1"/>
    </xf>
    <xf numFmtId="0" fontId="6" fillId="0" borderId="0" xfId="0" applyFont="1">
      <alignment vertical="center"/>
    </xf>
    <xf numFmtId="0" fontId="39" fillId="0" borderId="0" xfId="0" applyFont="1">
      <alignment vertical="center"/>
    </xf>
    <xf numFmtId="0" fontId="41" fillId="0" borderId="0" xfId="0" applyFont="1" applyAlignment="1">
      <alignment horizontal="left" vertical="center"/>
    </xf>
    <xf numFmtId="49" fontId="27" fillId="7" borderId="1" xfId="0" applyNumberFormat="1" applyFont="1" applyFill="1" applyBorder="1" applyAlignment="1">
      <alignment horizontal="left" vertical="center"/>
    </xf>
    <xf numFmtId="0" fontId="26" fillId="15" borderId="1" xfId="0" applyFont="1" applyFill="1" applyBorder="1" applyAlignment="1">
      <alignment horizontal="center" vertical="center" wrapText="1"/>
    </xf>
    <xf numFmtId="49" fontId="26" fillId="15" borderId="1" xfId="0" applyNumberFormat="1" applyFont="1" applyFill="1" applyBorder="1" applyAlignment="1">
      <alignment horizontal="center" vertical="center" wrapText="1"/>
    </xf>
    <xf numFmtId="0" fontId="6" fillId="0" borderId="0" xfId="0" applyFont="1" applyAlignment="1">
      <alignment vertical="center"/>
    </xf>
    <xf numFmtId="49" fontId="27" fillId="0" borderId="1" xfId="0" applyNumberFormat="1" applyFont="1" applyBorder="1" applyAlignment="1">
      <alignment horizontal="left" vertical="center"/>
    </xf>
    <xf numFmtId="0" fontId="27" fillId="0" borderId="1" xfId="0" applyFont="1" applyFill="1" applyBorder="1" applyAlignment="1">
      <alignment horizontal="left" vertical="center"/>
    </xf>
    <xf numFmtId="3" fontId="27" fillId="0" borderId="1" xfId="0" applyNumberFormat="1" applyFont="1" applyFill="1" applyBorder="1" applyAlignment="1">
      <alignment horizontal="left" vertical="center"/>
    </xf>
    <xf numFmtId="0" fontId="27" fillId="0" borderId="1" xfId="0" applyFont="1" applyBorder="1">
      <alignment vertical="center"/>
    </xf>
    <xf numFmtId="0" fontId="6" fillId="0" borderId="0" xfId="0" applyFont="1" applyBorder="1">
      <alignment vertical="center"/>
    </xf>
    <xf numFmtId="0" fontId="6" fillId="5" borderId="0" xfId="0" applyFont="1" applyFill="1">
      <alignment vertical="center"/>
    </xf>
    <xf numFmtId="0" fontId="27" fillId="0" borderId="0" xfId="0" applyFont="1" applyBorder="1" applyAlignment="1">
      <alignment horizontal="left" vertical="center"/>
    </xf>
    <xf numFmtId="0" fontId="6" fillId="7" borderId="0" xfId="0" applyFont="1" applyFill="1">
      <alignment vertical="center"/>
    </xf>
    <xf numFmtId="0" fontId="27" fillId="7" borderId="0" xfId="0" applyFont="1" applyFill="1" applyBorder="1" applyAlignment="1">
      <alignment horizontal="left" vertical="center"/>
    </xf>
    <xf numFmtId="0" fontId="6" fillId="0" borderId="0" xfId="0" applyFont="1" applyAlignment="1">
      <alignment vertical="center" wrapText="1"/>
    </xf>
    <xf numFmtId="0" fontId="15" fillId="0" borderId="1" xfId="12" applyBorder="1" applyAlignment="1">
      <alignment vertical="center"/>
    </xf>
    <xf numFmtId="0" fontId="6" fillId="0" borderId="1" xfId="12" applyFont="1" applyBorder="1" applyAlignment="1">
      <alignment vertical="center"/>
    </xf>
    <xf numFmtId="49" fontId="27" fillId="5" borderId="1" xfId="12" applyNumberFormat="1" applyFont="1" applyFill="1" applyBorder="1" applyAlignment="1">
      <alignment horizontal="left" vertical="center"/>
    </xf>
    <xf numFmtId="0" fontId="6" fillId="0" borderId="1" xfId="12" applyFont="1" applyBorder="1" applyAlignment="1">
      <alignment horizontal="left" vertical="center"/>
    </xf>
    <xf numFmtId="49" fontId="6" fillId="0" borderId="1" xfId="12" applyNumberFormat="1" applyFont="1" applyBorder="1" applyAlignment="1">
      <alignment horizontal="left" vertical="center"/>
    </xf>
    <xf numFmtId="0" fontId="15" fillId="0" borderId="3" xfId="12" applyBorder="1" applyAlignment="1">
      <alignment vertical="center"/>
    </xf>
    <xf numFmtId="0" fontId="27" fillId="0" borderId="1" xfId="12" applyFont="1" applyBorder="1" applyAlignment="1">
      <alignment horizontal="left" vertical="center" wrapText="1"/>
    </xf>
    <xf numFmtId="3" fontId="27" fillId="0" borderId="1" xfId="12" applyNumberFormat="1" applyFont="1" applyBorder="1" applyAlignment="1">
      <alignment horizontal="left" vertical="center"/>
    </xf>
    <xf numFmtId="0" fontId="27" fillId="15" borderId="1" xfId="12" applyFont="1" applyFill="1" applyBorder="1" applyAlignment="1">
      <alignment horizontal="center" vertical="center" wrapText="1"/>
    </xf>
    <xf numFmtId="49" fontId="27" fillId="15" borderId="1" xfId="12" applyNumberFormat="1" applyFont="1" applyFill="1" applyBorder="1" applyAlignment="1">
      <alignment horizontal="center" vertical="center" wrapText="1"/>
    </xf>
    <xf numFmtId="0" fontId="9" fillId="7"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49" fontId="27" fillId="15" borderId="1" xfId="0" applyNumberFormat="1" applyFont="1" applyFill="1" applyBorder="1" applyAlignment="1">
      <alignment horizontal="center" vertical="center" wrapText="1"/>
    </xf>
    <xf numFmtId="0" fontId="0" fillId="0" borderId="0" xfId="0" applyAlignment="1">
      <alignment vertical="center"/>
    </xf>
    <xf numFmtId="0" fontId="6" fillId="5" borderId="1" xfId="0" applyFont="1" applyFill="1" applyBorder="1" applyAlignment="1">
      <alignment vertical="center"/>
    </xf>
    <xf numFmtId="0" fontId="28" fillId="0" borderId="1" xfId="0" applyFont="1" applyBorder="1" applyAlignment="1">
      <alignment vertical="center"/>
    </xf>
    <xf numFmtId="0" fontId="6" fillId="0" borderId="1" xfId="0" applyFont="1" applyBorder="1" applyAlignment="1">
      <alignment vertical="center"/>
    </xf>
    <xf numFmtId="0" fontId="0" fillId="0" borderId="1" xfId="0" applyFont="1" applyBorder="1" applyAlignment="1">
      <alignment vertical="center"/>
    </xf>
    <xf numFmtId="0" fontId="27" fillId="5" borderId="1" xfId="2" quotePrefix="1" applyFont="1" applyFill="1" applyBorder="1" applyAlignment="1">
      <alignment horizontal="left" vertical="center" wrapText="1"/>
    </xf>
    <xf numFmtId="0" fontId="6" fillId="5" borderId="1" xfId="0" applyFont="1" applyFill="1" applyBorder="1" applyAlignment="1"/>
    <xf numFmtId="0" fontId="6" fillId="0" borderId="1" xfId="0" applyFont="1" applyBorder="1" applyAlignment="1"/>
    <xf numFmtId="0" fontId="27" fillId="7" borderId="1" xfId="2" applyFont="1" applyFill="1" applyBorder="1" applyAlignment="1">
      <alignment horizontal="left" vertical="center" wrapText="1"/>
    </xf>
    <xf numFmtId="0" fontId="33" fillId="0" borderId="1" xfId="0" applyFont="1" applyBorder="1" applyAlignment="1">
      <alignment horizontal="left" vertical="center"/>
    </xf>
    <xf numFmtId="0" fontId="27" fillId="0" borderId="1" xfId="0" applyFont="1" applyFill="1" applyBorder="1" applyAlignment="1">
      <alignment horizontal="left" vertical="center" wrapText="1"/>
    </xf>
    <xf numFmtId="0" fontId="6" fillId="0" borderId="0" xfId="2" applyFont="1">
      <alignment vertical="center"/>
    </xf>
    <xf numFmtId="0" fontId="45" fillId="0" borderId="0" xfId="12" applyFont="1" applyAlignment="1">
      <alignment vertical="center"/>
    </xf>
    <xf numFmtId="0" fontId="6" fillId="0" borderId="0" xfId="2" applyFont="1" applyAlignment="1">
      <alignment vertical="center" wrapText="1"/>
    </xf>
    <xf numFmtId="0" fontId="11" fillId="8" borderId="1" xfId="0" applyFont="1" applyFill="1" applyBorder="1" applyAlignment="1">
      <alignment vertical="center" wrapText="1"/>
    </xf>
    <xf numFmtId="0" fontId="2" fillId="8" borderId="1" xfId="0" applyFont="1" applyFill="1" applyBorder="1" applyAlignment="1">
      <alignment vertical="center" wrapText="1"/>
    </xf>
    <xf numFmtId="0" fontId="2" fillId="8" borderId="1" xfId="0" applyFont="1" applyFill="1" applyBorder="1" applyAlignment="1">
      <alignment horizontal="center" vertical="center" wrapText="1"/>
    </xf>
    <xf numFmtId="0" fontId="9" fillId="7" borderId="3" xfId="0" applyFont="1" applyFill="1" applyBorder="1" applyAlignment="1">
      <alignment horizontal="left" vertical="center" wrapText="1"/>
    </xf>
    <xf numFmtId="0" fontId="9" fillId="7" borderId="5" xfId="0" applyFont="1" applyFill="1" applyBorder="1" applyAlignment="1">
      <alignment horizontal="left" vertical="center" wrapText="1"/>
    </xf>
    <xf numFmtId="0" fontId="9" fillId="7" borderId="4" xfId="0" applyFont="1" applyFill="1" applyBorder="1" applyAlignment="1">
      <alignment horizontal="left" vertical="center" wrapText="1"/>
    </xf>
    <xf numFmtId="0" fontId="9" fillId="7" borderId="1"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6" fillId="14"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6" borderId="1" xfId="0" applyFont="1" applyFill="1" applyBorder="1" applyAlignment="1">
      <alignment horizontal="center" vertical="center"/>
    </xf>
    <xf numFmtId="0" fontId="19" fillId="0" borderId="1" xfId="0" applyFont="1" applyBorder="1" applyAlignment="1">
      <alignment horizontal="left" vertical="center"/>
    </xf>
    <xf numFmtId="0" fontId="6" fillId="13" borderId="3" xfId="0" applyFont="1" applyFill="1" applyBorder="1" applyAlignment="1">
      <alignment horizontal="center" vertical="center"/>
    </xf>
    <xf numFmtId="0" fontId="6" fillId="13" borderId="5" xfId="0" applyFont="1" applyFill="1" applyBorder="1" applyAlignment="1">
      <alignment horizontal="center" vertical="center"/>
    </xf>
    <xf numFmtId="0" fontId="6" fillId="13" borderId="4" xfId="0" applyFont="1" applyFill="1" applyBorder="1" applyAlignment="1">
      <alignment horizontal="center" vertical="center"/>
    </xf>
  </cellXfs>
  <cellStyles count="14">
    <cellStyle name="差 2" xfId="1"/>
    <cellStyle name="常规" xfId="0" builtinId="0"/>
    <cellStyle name="常规 2" xfId="2"/>
    <cellStyle name="常规 3" xfId="3"/>
    <cellStyle name="常规 4" xfId="9"/>
    <cellStyle name="常规 4 2" xfId="12"/>
    <cellStyle name="常规 5" xfId="10"/>
    <cellStyle name="常规 5 2" xfId="13"/>
    <cellStyle name="常规 6" xfId="8"/>
    <cellStyle name="常规 8 2" xfId="11"/>
    <cellStyle name="好 2" xfId="4"/>
    <cellStyle name="好 3" xfId="5"/>
    <cellStyle name="好 3 2" xfId="6"/>
    <cellStyle name="好 4" xfId="7"/>
  </cellStyles>
  <dxfs count="15">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color rgb="FF9C0006"/>
      </font>
      <fill>
        <patternFill>
          <bgColor rgb="FFFFC7CE"/>
        </patternFill>
      </fill>
    </dxf>
    <dxf>
      <font>
        <color rgb="FF9C0006"/>
      </font>
      <fill>
        <patternFill>
          <bgColor rgb="FFFFC7CE"/>
        </patternFill>
      </fill>
    </dxf>
    <dxf>
      <font>
        <b/>
        <strike val="0"/>
      </font>
      <fill>
        <patternFill patternType="solid">
          <bgColor rgb="FFFFFF00"/>
        </patternFill>
      </fill>
      <border>
        <left style="thin">
          <color auto="1"/>
        </left>
        <right style="thin">
          <color auto="1"/>
        </right>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D18" sqref="D18"/>
    </sheetView>
  </sheetViews>
  <sheetFormatPr defaultColWidth="9" defaultRowHeight="13.5"/>
  <cols>
    <col min="1" max="1" width="7.5" bestFit="1" customWidth="1"/>
    <col min="2" max="2" width="10" bestFit="1" customWidth="1"/>
    <col min="3" max="3" width="11.125" customWidth="1"/>
    <col min="4" max="4" width="42.5" customWidth="1"/>
  </cols>
  <sheetData>
    <row r="1" spans="1:4" ht="15">
      <c r="A1" s="22" t="s">
        <v>0</v>
      </c>
      <c r="B1" s="22" t="s">
        <v>1</v>
      </c>
      <c r="C1" s="22" t="s">
        <v>2</v>
      </c>
      <c r="D1" s="23" t="s">
        <v>3</v>
      </c>
    </row>
    <row r="2" spans="1:4" ht="15">
      <c r="A2" s="24">
        <v>0.1</v>
      </c>
      <c r="B2" s="25">
        <v>45355</v>
      </c>
      <c r="C2" s="26" t="s">
        <v>1768</v>
      </c>
      <c r="D2" s="27" t="s">
        <v>102</v>
      </c>
    </row>
    <row r="3" spans="1:4" ht="15">
      <c r="A3" s="24"/>
      <c r="B3" s="25"/>
      <c r="C3" s="26"/>
      <c r="D3" s="27"/>
    </row>
    <row r="4" spans="1:4" ht="15">
      <c r="A4" s="24"/>
      <c r="B4" s="25"/>
      <c r="C4" s="26"/>
      <c r="D4" s="27"/>
    </row>
    <row r="5" spans="1:4" ht="15">
      <c r="A5" s="24"/>
      <c r="B5" s="25"/>
      <c r="C5" s="26"/>
      <c r="D5" s="27"/>
    </row>
    <row r="6" spans="1:4" ht="15">
      <c r="A6" s="24"/>
      <c r="B6" s="25"/>
      <c r="C6" s="26"/>
      <c r="D6" s="27"/>
    </row>
    <row r="7" spans="1:4" ht="15">
      <c r="A7" s="24"/>
      <c r="B7" s="25"/>
      <c r="C7" s="26"/>
      <c r="D7" s="27"/>
    </row>
    <row r="8" spans="1:4" ht="15">
      <c r="A8" s="24"/>
      <c r="B8" s="25"/>
      <c r="C8" s="26"/>
      <c r="D8" s="27"/>
    </row>
    <row r="9" spans="1:4" ht="15">
      <c r="A9" s="24"/>
      <c r="B9" s="25"/>
      <c r="C9" s="26"/>
      <c r="D9" s="27"/>
    </row>
    <row r="10" spans="1:4" ht="15">
      <c r="A10" s="24"/>
      <c r="B10" s="25"/>
      <c r="C10" s="26"/>
      <c r="D10" s="27"/>
    </row>
    <row r="11" spans="1:4" ht="15">
      <c r="A11" s="24"/>
      <c r="B11" s="25"/>
      <c r="C11" s="26"/>
      <c r="D11" s="27"/>
    </row>
    <row r="12" spans="1:4" ht="15">
      <c r="A12" s="24"/>
      <c r="B12" s="25"/>
      <c r="C12" s="26"/>
      <c r="D12" s="27"/>
    </row>
    <row r="13" spans="1:4" ht="15">
      <c r="A13" s="24"/>
      <c r="B13" s="25"/>
      <c r="C13" s="26"/>
      <c r="D13" s="27"/>
    </row>
    <row r="14" spans="1:4" ht="15">
      <c r="A14" s="24"/>
      <c r="B14" s="25"/>
      <c r="C14" s="26"/>
      <c r="D14" s="27"/>
    </row>
    <row r="15" spans="1:4" ht="15">
      <c r="A15" s="24"/>
      <c r="B15" s="25"/>
      <c r="C15" s="26"/>
      <c r="D15" s="27"/>
    </row>
    <row r="16" spans="1:4" ht="15">
      <c r="A16" s="24"/>
      <c r="B16" s="25"/>
      <c r="C16" s="26"/>
      <c r="D16" s="27"/>
    </row>
    <row r="17" spans="1:4" ht="15">
      <c r="A17" s="24"/>
      <c r="B17" s="25"/>
      <c r="C17" s="26"/>
      <c r="D17" s="27"/>
    </row>
    <row r="18" spans="1:4" ht="15">
      <c r="A18" s="24"/>
      <c r="B18" s="25"/>
      <c r="C18" s="26"/>
      <c r="D18" s="27"/>
    </row>
    <row r="19" spans="1:4" ht="15">
      <c r="A19" s="24"/>
      <c r="B19" s="25"/>
      <c r="C19" s="26"/>
      <c r="D19" s="27"/>
    </row>
    <row r="20" spans="1:4" ht="15">
      <c r="A20" s="24"/>
      <c r="B20" s="25"/>
      <c r="C20" s="26"/>
      <c r="D20" s="27"/>
    </row>
    <row r="21" spans="1:4" ht="15">
      <c r="A21" s="24"/>
      <c r="B21" s="25"/>
      <c r="C21" s="26"/>
      <c r="D21" s="27"/>
    </row>
    <row r="22" spans="1:4" ht="15">
      <c r="A22" s="24"/>
      <c r="B22" s="25"/>
      <c r="C22" s="26"/>
      <c r="D22" s="27"/>
    </row>
    <row r="23" spans="1:4" ht="15">
      <c r="A23" s="24"/>
      <c r="B23" s="25"/>
      <c r="C23" s="26"/>
      <c r="D23" s="27"/>
    </row>
    <row r="24" spans="1:4" ht="15">
      <c r="A24" s="24"/>
      <c r="B24" s="25"/>
      <c r="C24" s="26"/>
      <c r="D24" s="27"/>
    </row>
    <row r="25" spans="1:4" ht="15">
      <c r="A25" s="24"/>
      <c r="B25" s="25"/>
      <c r="C25" s="26"/>
      <c r="D25" s="27"/>
    </row>
    <row r="26" spans="1:4" ht="15">
      <c r="A26" s="24"/>
      <c r="B26" s="25"/>
      <c r="C26" s="26"/>
      <c r="D26" s="27"/>
    </row>
    <row r="27" spans="1:4" ht="15">
      <c r="A27" s="24"/>
      <c r="B27" s="25"/>
      <c r="C27" s="26"/>
      <c r="D27" s="27"/>
    </row>
    <row r="28" spans="1:4" ht="15">
      <c r="A28" s="24"/>
      <c r="B28" s="25"/>
      <c r="C28" s="26"/>
      <c r="D28" s="27"/>
    </row>
    <row r="29" spans="1:4" ht="15">
      <c r="A29" s="24"/>
      <c r="B29" s="25"/>
      <c r="C29" s="26"/>
      <c r="D29" s="27"/>
    </row>
    <row r="30" spans="1:4" ht="15">
      <c r="A30" s="24"/>
      <c r="B30" s="25"/>
      <c r="C30" s="26"/>
      <c r="D30" s="27"/>
    </row>
    <row r="31" spans="1:4" ht="15">
      <c r="A31" s="24"/>
      <c r="B31" s="25"/>
      <c r="C31" s="26"/>
      <c r="D31" s="27"/>
    </row>
    <row r="32" spans="1:4" ht="15">
      <c r="A32" s="24"/>
      <c r="B32" s="25"/>
      <c r="C32" s="26"/>
      <c r="D32" s="27"/>
    </row>
    <row r="33" spans="1:4" ht="15">
      <c r="A33" s="24"/>
      <c r="B33" s="25"/>
      <c r="C33" s="26"/>
      <c r="D33" s="27"/>
    </row>
    <row r="34" spans="1:4" ht="15">
      <c r="A34" s="24"/>
      <c r="B34" s="25"/>
      <c r="C34" s="26"/>
      <c r="D34" s="27"/>
    </row>
    <row r="35" spans="1:4" ht="15">
      <c r="A35" s="24"/>
      <c r="B35" s="25"/>
      <c r="C35" s="26"/>
      <c r="D35" s="27"/>
    </row>
    <row r="36" spans="1:4" ht="15">
      <c r="A36" s="24"/>
      <c r="B36" s="25"/>
      <c r="C36" s="26"/>
      <c r="D36" s="27"/>
    </row>
    <row r="37" spans="1:4" ht="15">
      <c r="A37" s="24"/>
      <c r="B37" s="25"/>
      <c r="C37" s="26"/>
      <c r="D37" s="27"/>
    </row>
    <row r="38" spans="1:4" ht="15">
      <c r="A38" s="24"/>
      <c r="B38" s="25"/>
      <c r="C38" s="26"/>
      <c r="D38" s="27"/>
    </row>
    <row r="39" spans="1:4" ht="15">
      <c r="A39" s="24"/>
      <c r="B39" s="25"/>
      <c r="C39" s="26"/>
      <c r="D39" s="27"/>
    </row>
    <row r="40" spans="1:4" ht="15">
      <c r="A40" s="24"/>
      <c r="B40" s="25"/>
      <c r="C40" s="26"/>
      <c r="D40" s="27"/>
    </row>
    <row r="41" spans="1:4" ht="15">
      <c r="A41" s="24"/>
      <c r="B41" s="25"/>
      <c r="C41" s="26"/>
      <c r="D41" s="27"/>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7"/>
  <sheetViews>
    <sheetView tabSelected="1" topLeftCell="F1" zoomScaleNormal="100" workbookViewId="0">
      <selection activeCell="J3" sqref="J3"/>
    </sheetView>
  </sheetViews>
  <sheetFormatPr defaultRowHeight="15"/>
  <cols>
    <col min="1" max="1" width="8.75" style="151" bestFit="1" customWidth="1"/>
    <col min="2" max="2" width="9" style="151"/>
    <col min="3" max="5" width="9.25" style="151" bestFit="1" customWidth="1"/>
    <col min="6" max="6" width="13" style="151" bestFit="1" customWidth="1"/>
    <col min="7" max="7" width="8.25" style="151" bestFit="1" customWidth="1"/>
    <col min="8" max="8" width="32.875" style="151" customWidth="1"/>
    <col min="9" max="9" width="76.625" style="167" customWidth="1"/>
    <col min="10" max="10" width="11.875" style="151" bestFit="1" customWidth="1"/>
    <col min="11" max="11" width="10.625" style="151" bestFit="1" customWidth="1"/>
    <col min="12" max="12" width="11.75" style="151" bestFit="1" customWidth="1"/>
    <col min="13" max="13" width="11.625" style="151" bestFit="1" customWidth="1"/>
    <col min="14" max="14" width="8.25" style="151" bestFit="1" customWidth="1"/>
    <col min="15" max="256" width="9" style="151"/>
    <col min="257" max="257" width="8.75" style="151" bestFit="1" customWidth="1"/>
    <col min="258" max="261" width="9" style="151"/>
    <col min="262" max="262" width="13" style="151" bestFit="1" customWidth="1"/>
    <col min="263" max="263" width="8.25" style="151" bestFit="1" customWidth="1"/>
    <col min="264" max="264" width="32.875" style="151" customWidth="1"/>
    <col min="265" max="265" width="72.125" style="151" customWidth="1"/>
    <col min="266" max="266" width="10.5" style="151" bestFit="1" customWidth="1"/>
    <col min="267" max="267" width="10.625" style="151" bestFit="1" customWidth="1"/>
    <col min="268" max="268" width="11.125" style="151" bestFit="1" customWidth="1"/>
    <col min="269" max="269" width="11.375" style="151" bestFit="1" customWidth="1"/>
    <col min="270" max="270" width="8.25" style="151" bestFit="1" customWidth="1"/>
    <col min="271" max="512" width="9" style="151"/>
    <col min="513" max="513" width="8.75" style="151" bestFit="1" customWidth="1"/>
    <col min="514" max="517" width="9" style="151"/>
    <col min="518" max="518" width="13" style="151" bestFit="1" customWidth="1"/>
    <col min="519" max="519" width="8.25" style="151" bestFit="1" customWidth="1"/>
    <col min="520" max="520" width="32.875" style="151" customWidth="1"/>
    <col min="521" max="521" width="72.125" style="151" customWidth="1"/>
    <col min="522" max="522" width="10.5" style="151" bestFit="1" customWidth="1"/>
    <col min="523" max="523" width="10.625" style="151" bestFit="1" customWidth="1"/>
    <col min="524" max="524" width="11.125" style="151" bestFit="1" customWidth="1"/>
    <col min="525" max="525" width="11.375" style="151" bestFit="1" customWidth="1"/>
    <col min="526" max="526" width="8.25" style="151" bestFit="1" customWidth="1"/>
    <col min="527" max="768" width="9" style="151"/>
    <col min="769" max="769" width="8.75" style="151" bestFit="1" customWidth="1"/>
    <col min="770" max="773" width="9" style="151"/>
    <col min="774" max="774" width="13" style="151" bestFit="1" customWidth="1"/>
    <col min="775" max="775" width="8.25" style="151" bestFit="1" customWidth="1"/>
    <col min="776" max="776" width="32.875" style="151" customWidth="1"/>
    <col min="777" max="777" width="72.125" style="151" customWidth="1"/>
    <col min="778" max="778" width="10.5" style="151" bestFit="1" customWidth="1"/>
    <col min="779" max="779" width="10.625" style="151" bestFit="1" customWidth="1"/>
    <col min="780" max="780" width="11.125" style="151" bestFit="1" customWidth="1"/>
    <col min="781" max="781" width="11.375" style="151" bestFit="1" customWidth="1"/>
    <col min="782" max="782" width="8.25" style="151" bestFit="1" customWidth="1"/>
    <col min="783" max="1024" width="9" style="151"/>
    <col min="1025" max="1025" width="8.75" style="151" bestFit="1" customWidth="1"/>
    <col min="1026" max="1029" width="9" style="151"/>
    <col min="1030" max="1030" width="13" style="151" bestFit="1" customWidth="1"/>
    <col min="1031" max="1031" width="8.25" style="151" bestFit="1" customWidth="1"/>
    <col min="1032" max="1032" width="32.875" style="151" customWidth="1"/>
    <col min="1033" max="1033" width="72.125" style="151" customWidth="1"/>
    <col min="1034" max="1034" width="10.5" style="151" bestFit="1" customWidth="1"/>
    <col min="1035" max="1035" width="10.625" style="151" bestFit="1" customWidth="1"/>
    <col min="1036" max="1036" width="11.125" style="151" bestFit="1" customWidth="1"/>
    <col min="1037" max="1037" width="11.375" style="151" bestFit="1" customWidth="1"/>
    <col min="1038" max="1038" width="8.25" style="151" bestFit="1" customWidth="1"/>
    <col min="1039" max="1280" width="9" style="151"/>
    <col min="1281" max="1281" width="8.75" style="151" bestFit="1" customWidth="1"/>
    <col min="1282" max="1285" width="9" style="151"/>
    <col min="1286" max="1286" width="13" style="151" bestFit="1" customWidth="1"/>
    <col min="1287" max="1287" width="8.25" style="151" bestFit="1" customWidth="1"/>
    <col min="1288" max="1288" width="32.875" style="151" customWidth="1"/>
    <col min="1289" max="1289" width="72.125" style="151" customWidth="1"/>
    <col min="1290" max="1290" width="10.5" style="151" bestFit="1" customWidth="1"/>
    <col min="1291" max="1291" width="10.625" style="151" bestFit="1" customWidth="1"/>
    <col min="1292" max="1292" width="11.125" style="151" bestFit="1" customWidth="1"/>
    <col min="1293" max="1293" width="11.375" style="151" bestFit="1" customWidth="1"/>
    <col min="1294" max="1294" width="8.25" style="151" bestFit="1" customWidth="1"/>
    <col min="1295" max="1536" width="9" style="151"/>
    <col min="1537" max="1537" width="8.75" style="151" bestFit="1" customWidth="1"/>
    <col min="1538" max="1541" width="9" style="151"/>
    <col min="1542" max="1542" width="13" style="151" bestFit="1" customWidth="1"/>
    <col min="1543" max="1543" width="8.25" style="151" bestFit="1" customWidth="1"/>
    <col min="1544" max="1544" width="32.875" style="151" customWidth="1"/>
    <col min="1545" max="1545" width="72.125" style="151" customWidth="1"/>
    <col min="1546" max="1546" width="10.5" style="151" bestFit="1" customWidth="1"/>
    <col min="1547" max="1547" width="10.625" style="151" bestFit="1" customWidth="1"/>
    <col min="1548" max="1548" width="11.125" style="151" bestFit="1" customWidth="1"/>
    <col min="1549" max="1549" width="11.375" style="151" bestFit="1" customWidth="1"/>
    <col min="1550" max="1550" width="8.25" style="151" bestFit="1" customWidth="1"/>
    <col min="1551" max="1792" width="9" style="151"/>
    <col min="1793" max="1793" width="8.75" style="151" bestFit="1" customWidth="1"/>
    <col min="1794" max="1797" width="9" style="151"/>
    <col min="1798" max="1798" width="13" style="151" bestFit="1" customWidth="1"/>
    <col min="1799" max="1799" width="8.25" style="151" bestFit="1" customWidth="1"/>
    <col min="1800" max="1800" width="32.875" style="151" customWidth="1"/>
    <col min="1801" max="1801" width="72.125" style="151" customWidth="1"/>
    <col min="1802" max="1802" width="10.5" style="151" bestFit="1" customWidth="1"/>
    <col min="1803" max="1803" width="10.625" style="151" bestFit="1" customWidth="1"/>
    <col min="1804" max="1804" width="11.125" style="151" bestFit="1" customWidth="1"/>
    <col min="1805" max="1805" width="11.375" style="151" bestFit="1" customWidth="1"/>
    <col min="1806" max="1806" width="8.25" style="151" bestFit="1" customWidth="1"/>
    <col min="1807" max="2048" width="9" style="151"/>
    <col min="2049" max="2049" width="8.75" style="151" bestFit="1" customWidth="1"/>
    <col min="2050" max="2053" width="9" style="151"/>
    <col min="2054" max="2054" width="13" style="151" bestFit="1" customWidth="1"/>
    <col min="2055" max="2055" width="8.25" style="151" bestFit="1" customWidth="1"/>
    <col min="2056" max="2056" width="32.875" style="151" customWidth="1"/>
    <col min="2057" max="2057" width="72.125" style="151" customWidth="1"/>
    <col min="2058" max="2058" width="10.5" style="151" bestFit="1" customWidth="1"/>
    <col min="2059" max="2059" width="10.625" style="151" bestFit="1" customWidth="1"/>
    <col min="2060" max="2060" width="11.125" style="151" bestFit="1" customWidth="1"/>
    <col min="2061" max="2061" width="11.375" style="151" bestFit="1" customWidth="1"/>
    <col min="2062" max="2062" width="8.25" style="151" bestFit="1" customWidth="1"/>
    <col min="2063" max="2304" width="9" style="151"/>
    <col min="2305" max="2305" width="8.75" style="151" bestFit="1" customWidth="1"/>
    <col min="2306" max="2309" width="9" style="151"/>
    <col min="2310" max="2310" width="13" style="151" bestFit="1" customWidth="1"/>
    <col min="2311" max="2311" width="8.25" style="151" bestFit="1" customWidth="1"/>
    <col min="2312" max="2312" width="32.875" style="151" customWidth="1"/>
    <col min="2313" max="2313" width="72.125" style="151" customWidth="1"/>
    <col min="2314" max="2314" width="10.5" style="151" bestFit="1" customWidth="1"/>
    <col min="2315" max="2315" width="10.625" style="151" bestFit="1" customWidth="1"/>
    <col min="2316" max="2316" width="11.125" style="151" bestFit="1" customWidth="1"/>
    <col min="2317" max="2317" width="11.375" style="151" bestFit="1" customWidth="1"/>
    <col min="2318" max="2318" width="8.25" style="151" bestFit="1" customWidth="1"/>
    <col min="2319" max="2560" width="9" style="151"/>
    <col min="2561" max="2561" width="8.75" style="151" bestFit="1" customWidth="1"/>
    <col min="2562" max="2565" width="9" style="151"/>
    <col min="2566" max="2566" width="13" style="151" bestFit="1" customWidth="1"/>
    <col min="2567" max="2567" width="8.25" style="151" bestFit="1" customWidth="1"/>
    <col min="2568" max="2568" width="32.875" style="151" customWidth="1"/>
    <col min="2569" max="2569" width="72.125" style="151" customWidth="1"/>
    <col min="2570" max="2570" width="10.5" style="151" bestFit="1" customWidth="1"/>
    <col min="2571" max="2571" width="10.625" style="151" bestFit="1" customWidth="1"/>
    <col min="2572" max="2572" width="11.125" style="151" bestFit="1" customWidth="1"/>
    <col min="2573" max="2573" width="11.375" style="151" bestFit="1" customWidth="1"/>
    <col min="2574" max="2574" width="8.25" style="151" bestFit="1" customWidth="1"/>
    <col min="2575" max="2816" width="9" style="151"/>
    <col min="2817" max="2817" width="8.75" style="151" bestFit="1" customWidth="1"/>
    <col min="2818" max="2821" width="9" style="151"/>
    <col min="2822" max="2822" width="13" style="151" bestFit="1" customWidth="1"/>
    <col min="2823" max="2823" width="8.25" style="151" bestFit="1" customWidth="1"/>
    <col min="2824" max="2824" width="32.875" style="151" customWidth="1"/>
    <col min="2825" max="2825" width="72.125" style="151" customWidth="1"/>
    <col min="2826" max="2826" width="10.5" style="151" bestFit="1" customWidth="1"/>
    <col min="2827" max="2827" width="10.625" style="151" bestFit="1" customWidth="1"/>
    <col min="2828" max="2828" width="11.125" style="151" bestFit="1" customWidth="1"/>
    <col min="2829" max="2829" width="11.375" style="151" bestFit="1" customWidth="1"/>
    <col min="2830" max="2830" width="8.25" style="151" bestFit="1" customWidth="1"/>
    <col min="2831" max="3072" width="9" style="151"/>
    <col min="3073" max="3073" width="8.75" style="151" bestFit="1" customWidth="1"/>
    <col min="3074" max="3077" width="9" style="151"/>
    <col min="3078" max="3078" width="13" style="151" bestFit="1" customWidth="1"/>
    <col min="3079" max="3079" width="8.25" style="151" bestFit="1" customWidth="1"/>
    <col min="3080" max="3080" width="32.875" style="151" customWidth="1"/>
    <col min="3081" max="3081" width="72.125" style="151" customWidth="1"/>
    <col min="3082" max="3082" width="10.5" style="151" bestFit="1" customWidth="1"/>
    <col min="3083" max="3083" width="10.625" style="151" bestFit="1" customWidth="1"/>
    <col min="3084" max="3084" width="11.125" style="151" bestFit="1" customWidth="1"/>
    <col min="3085" max="3085" width="11.375" style="151" bestFit="1" customWidth="1"/>
    <col min="3086" max="3086" width="8.25" style="151" bestFit="1" customWidth="1"/>
    <col min="3087" max="3328" width="9" style="151"/>
    <col min="3329" max="3329" width="8.75" style="151" bestFit="1" customWidth="1"/>
    <col min="3330" max="3333" width="9" style="151"/>
    <col min="3334" max="3334" width="13" style="151" bestFit="1" customWidth="1"/>
    <col min="3335" max="3335" width="8.25" style="151" bestFit="1" customWidth="1"/>
    <col min="3336" max="3336" width="32.875" style="151" customWidth="1"/>
    <col min="3337" max="3337" width="72.125" style="151" customWidth="1"/>
    <col min="3338" max="3338" width="10.5" style="151" bestFit="1" customWidth="1"/>
    <col min="3339" max="3339" width="10.625" style="151" bestFit="1" customWidth="1"/>
    <col min="3340" max="3340" width="11.125" style="151" bestFit="1" customWidth="1"/>
    <col min="3341" max="3341" width="11.375" style="151" bestFit="1" customWidth="1"/>
    <col min="3342" max="3342" width="8.25" style="151" bestFit="1" customWidth="1"/>
    <col min="3343" max="3584" width="9" style="151"/>
    <col min="3585" max="3585" width="8.75" style="151" bestFit="1" customWidth="1"/>
    <col min="3586" max="3589" width="9" style="151"/>
    <col min="3590" max="3590" width="13" style="151" bestFit="1" customWidth="1"/>
    <col min="3591" max="3591" width="8.25" style="151" bestFit="1" customWidth="1"/>
    <col min="3592" max="3592" width="32.875" style="151" customWidth="1"/>
    <col min="3593" max="3593" width="72.125" style="151" customWidth="1"/>
    <col min="3594" max="3594" width="10.5" style="151" bestFit="1" customWidth="1"/>
    <col min="3595" max="3595" width="10.625" style="151" bestFit="1" customWidth="1"/>
    <col min="3596" max="3596" width="11.125" style="151" bestFit="1" customWidth="1"/>
    <col min="3597" max="3597" width="11.375" style="151" bestFit="1" customWidth="1"/>
    <col min="3598" max="3598" width="8.25" style="151" bestFit="1" customWidth="1"/>
    <col min="3599" max="3840" width="9" style="151"/>
    <col min="3841" max="3841" width="8.75" style="151" bestFit="1" customWidth="1"/>
    <col min="3842" max="3845" width="9" style="151"/>
    <col min="3846" max="3846" width="13" style="151" bestFit="1" customWidth="1"/>
    <col min="3847" max="3847" width="8.25" style="151" bestFit="1" customWidth="1"/>
    <col min="3848" max="3848" width="32.875" style="151" customWidth="1"/>
    <col min="3849" max="3849" width="72.125" style="151" customWidth="1"/>
    <col min="3850" max="3850" width="10.5" style="151" bestFit="1" customWidth="1"/>
    <col min="3851" max="3851" width="10.625" style="151" bestFit="1" customWidth="1"/>
    <col min="3852" max="3852" width="11.125" style="151" bestFit="1" customWidth="1"/>
    <col min="3853" max="3853" width="11.375" style="151" bestFit="1" customWidth="1"/>
    <col min="3854" max="3854" width="8.25" style="151" bestFit="1" customWidth="1"/>
    <col min="3855" max="4096" width="9" style="151"/>
    <col min="4097" max="4097" width="8.75" style="151" bestFit="1" customWidth="1"/>
    <col min="4098" max="4101" width="9" style="151"/>
    <col min="4102" max="4102" width="13" style="151" bestFit="1" customWidth="1"/>
    <col min="4103" max="4103" width="8.25" style="151" bestFit="1" customWidth="1"/>
    <col min="4104" max="4104" width="32.875" style="151" customWidth="1"/>
    <col min="4105" max="4105" width="72.125" style="151" customWidth="1"/>
    <col min="4106" max="4106" width="10.5" style="151" bestFit="1" customWidth="1"/>
    <col min="4107" max="4107" width="10.625" style="151" bestFit="1" customWidth="1"/>
    <col min="4108" max="4108" width="11.125" style="151" bestFit="1" customWidth="1"/>
    <col min="4109" max="4109" width="11.375" style="151" bestFit="1" customWidth="1"/>
    <col min="4110" max="4110" width="8.25" style="151" bestFit="1" customWidth="1"/>
    <col min="4111" max="4352" width="9" style="151"/>
    <col min="4353" max="4353" width="8.75" style="151" bestFit="1" customWidth="1"/>
    <col min="4354" max="4357" width="9" style="151"/>
    <col min="4358" max="4358" width="13" style="151" bestFit="1" customWidth="1"/>
    <col min="4359" max="4359" width="8.25" style="151" bestFit="1" customWidth="1"/>
    <col min="4360" max="4360" width="32.875" style="151" customWidth="1"/>
    <col min="4361" max="4361" width="72.125" style="151" customWidth="1"/>
    <col min="4362" max="4362" width="10.5" style="151" bestFit="1" customWidth="1"/>
    <col min="4363" max="4363" width="10.625" style="151" bestFit="1" customWidth="1"/>
    <col min="4364" max="4364" width="11.125" style="151" bestFit="1" customWidth="1"/>
    <col min="4365" max="4365" width="11.375" style="151" bestFit="1" customWidth="1"/>
    <col min="4366" max="4366" width="8.25" style="151" bestFit="1" customWidth="1"/>
    <col min="4367" max="4608" width="9" style="151"/>
    <col min="4609" max="4609" width="8.75" style="151" bestFit="1" customWidth="1"/>
    <col min="4610" max="4613" width="9" style="151"/>
    <col min="4614" max="4614" width="13" style="151" bestFit="1" customWidth="1"/>
    <col min="4615" max="4615" width="8.25" style="151" bestFit="1" customWidth="1"/>
    <col min="4616" max="4616" width="32.875" style="151" customWidth="1"/>
    <col min="4617" max="4617" width="72.125" style="151" customWidth="1"/>
    <col min="4618" max="4618" width="10.5" style="151" bestFit="1" customWidth="1"/>
    <col min="4619" max="4619" width="10.625" style="151" bestFit="1" customWidth="1"/>
    <col min="4620" max="4620" width="11.125" style="151" bestFit="1" customWidth="1"/>
    <col min="4621" max="4621" width="11.375" style="151" bestFit="1" customWidth="1"/>
    <col min="4622" max="4622" width="8.25" style="151" bestFit="1" customWidth="1"/>
    <col min="4623" max="4864" width="9" style="151"/>
    <col min="4865" max="4865" width="8.75" style="151" bestFit="1" customWidth="1"/>
    <col min="4866" max="4869" width="9" style="151"/>
    <col min="4870" max="4870" width="13" style="151" bestFit="1" customWidth="1"/>
    <col min="4871" max="4871" width="8.25" style="151" bestFit="1" customWidth="1"/>
    <col min="4872" max="4872" width="32.875" style="151" customWidth="1"/>
    <col min="4873" max="4873" width="72.125" style="151" customWidth="1"/>
    <col min="4874" max="4874" width="10.5" style="151" bestFit="1" customWidth="1"/>
    <col min="4875" max="4875" width="10.625" style="151" bestFit="1" customWidth="1"/>
    <col min="4876" max="4876" width="11.125" style="151" bestFit="1" customWidth="1"/>
    <col min="4877" max="4877" width="11.375" style="151" bestFit="1" customWidth="1"/>
    <col min="4878" max="4878" width="8.25" style="151" bestFit="1" customWidth="1"/>
    <col min="4879" max="5120" width="9" style="151"/>
    <col min="5121" max="5121" width="8.75" style="151" bestFit="1" customWidth="1"/>
    <col min="5122" max="5125" width="9" style="151"/>
    <col min="5126" max="5126" width="13" style="151" bestFit="1" customWidth="1"/>
    <col min="5127" max="5127" width="8.25" style="151" bestFit="1" customWidth="1"/>
    <col min="5128" max="5128" width="32.875" style="151" customWidth="1"/>
    <col min="5129" max="5129" width="72.125" style="151" customWidth="1"/>
    <col min="5130" max="5130" width="10.5" style="151" bestFit="1" customWidth="1"/>
    <col min="5131" max="5131" width="10.625" style="151" bestFit="1" customWidth="1"/>
    <col min="5132" max="5132" width="11.125" style="151" bestFit="1" customWidth="1"/>
    <col min="5133" max="5133" width="11.375" style="151" bestFit="1" customWidth="1"/>
    <col min="5134" max="5134" width="8.25" style="151" bestFit="1" customWidth="1"/>
    <col min="5135" max="5376" width="9" style="151"/>
    <col min="5377" max="5377" width="8.75" style="151" bestFit="1" customWidth="1"/>
    <col min="5378" max="5381" width="9" style="151"/>
    <col min="5382" max="5382" width="13" style="151" bestFit="1" customWidth="1"/>
    <col min="5383" max="5383" width="8.25" style="151" bestFit="1" customWidth="1"/>
    <col min="5384" max="5384" width="32.875" style="151" customWidth="1"/>
    <col min="5385" max="5385" width="72.125" style="151" customWidth="1"/>
    <col min="5386" max="5386" width="10.5" style="151" bestFit="1" customWidth="1"/>
    <col min="5387" max="5387" width="10.625" style="151" bestFit="1" customWidth="1"/>
    <col min="5388" max="5388" width="11.125" style="151" bestFit="1" customWidth="1"/>
    <col min="5389" max="5389" width="11.375" style="151" bestFit="1" customWidth="1"/>
    <col min="5390" max="5390" width="8.25" style="151" bestFit="1" customWidth="1"/>
    <col min="5391" max="5632" width="9" style="151"/>
    <col min="5633" max="5633" width="8.75" style="151" bestFit="1" customWidth="1"/>
    <col min="5634" max="5637" width="9" style="151"/>
    <col min="5638" max="5638" width="13" style="151" bestFit="1" customWidth="1"/>
    <col min="5639" max="5639" width="8.25" style="151" bestFit="1" customWidth="1"/>
    <col min="5640" max="5640" width="32.875" style="151" customWidth="1"/>
    <col min="5641" max="5641" width="72.125" style="151" customWidth="1"/>
    <col min="5642" max="5642" width="10.5" style="151" bestFit="1" customWidth="1"/>
    <col min="5643" max="5643" width="10.625" style="151" bestFit="1" customWidth="1"/>
    <col min="5644" max="5644" width="11.125" style="151" bestFit="1" customWidth="1"/>
    <col min="5645" max="5645" width="11.375" style="151" bestFit="1" customWidth="1"/>
    <col min="5646" max="5646" width="8.25" style="151" bestFit="1" customWidth="1"/>
    <col min="5647" max="5888" width="9" style="151"/>
    <col min="5889" max="5889" width="8.75" style="151" bestFit="1" customWidth="1"/>
    <col min="5890" max="5893" width="9" style="151"/>
    <col min="5894" max="5894" width="13" style="151" bestFit="1" customWidth="1"/>
    <col min="5895" max="5895" width="8.25" style="151" bestFit="1" customWidth="1"/>
    <col min="5896" max="5896" width="32.875" style="151" customWidth="1"/>
    <col min="5897" max="5897" width="72.125" style="151" customWidth="1"/>
    <col min="5898" max="5898" width="10.5" style="151" bestFit="1" customWidth="1"/>
    <col min="5899" max="5899" width="10.625" style="151" bestFit="1" customWidth="1"/>
    <col min="5900" max="5900" width="11.125" style="151" bestFit="1" customWidth="1"/>
    <col min="5901" max="5901" width="11.375" style="151" bestFit="1" customWidth="1"/>
    <col min="5902" max="5902" width="8.25" style="151" bestFit="1" customWidth="1"/>
    <col min="5903" max="6144" width="9" style="151"/>
    <col min="6145" max="6145" width="8.75" style="151" bestFit="1" customWidth="1"/>
    <col min="6146" max="6149" width="9" style="151"/>
    <col min="6150" max="6150" width="13" style="151" bestFit="1" customWidth="1"/>
    <col min="6151" max="6151" width="8.25" style="151" bestFit="1" customWidth="1"/>
    <col min="6152" max="6152" width="32.875" style="151" customWidth="1"/>
    <col min="6153" max="6153" width="72.125" style="151" customWidth="1"/>
    <col min="6154" max="6154" width="10.5" style="151" bestFit="1" customWidth="1"/>
    <col min="6155" max="6155" width="10.625" style="151" bestFit="1" customWidth="1"/>
    <col min="6156" max="6156" width="11.125" style="151" bestFit="1" customWidth="1"/>
    <col min="6157" max="6157" width="11.375" style="151" bestFit="1" customWidth="1"/>
    <col min="6158" max="6158" width="8.25" style="151" bestFit="1" customWidth="1"/>
    <col min="6159" max="6400" width="9" style="151"/>
    <col min="6401" max="6401" width="8.75" style="151" bestFit="1" customWidth="1"/>
    <col min="6402" max="6405" width="9" style="151"/>
    <col min="6406" max="6406" width="13" style="151" bestFit="1" customWidth="1"/>
    <col min="6407" max="6407" width="8.25" style="151" bestFit="1" customWidth="1"/>
    <col min="6408" max="6408" width="32.875" style="151" customWidth="1"/>
    <col min="6409" max="6409" width="72.125" style="151" customWidth="1"/>
    <col min="6410" max="6410" width="10.5" style="151" bestFit="1" customWidth="1"/>
    <col min="6411" max="6411" width="10.625" style="151" bestFit="1" customWidth="1"/>
    <col min="6412" max="6412" width="11.125" style="151" bestFit="1" customWidth="1"/>
    <col min="6413" max="6413" width="11.375" style="151" bestFit="1" customWidth="1"/>
    <col min="6414" max="6414" width="8.25" style="151" bestFit="1" customWidth="1"/>
    <col min="6415" max="6656" width="9" style="151"/>
    <col min="6657" max="6657" width="8.75" style="151" bestFit="1" customWidth="1"/>
    <col min="6658" max="6661" width="9" style="151"/>
    <col min="6662" max="6662" width="13" style="151" bestFit="1" customWidth="1"/>
    <col min="6663" max="6663" width="8.25" style="151" bestFit="1" customWidth="1"/>
    <col min="6664" max="6664" width="32.875" style="151" customWidth="1"/>
    <col min="6665" max="6665" width="72.125" style="151" customWidth="1"/>
    <col min="6666" max="6666" width="10.5" style="151" bestFit="1" customWidth="1"/>
    <col min="6667" max="6667" width="10.625" style="151" bestFit="1" customWidth="1"/>
    <col min="6668" max="6668" width="11.125" style="151" bestFit="1" customWidth="1"/>
    <col min="6669" max="6669" width="11.375" style="151" bestFit="1" customWidth="1"/>
    <col min="6670" max="6670" width="8.25" style="151" bestFit="1" customWidth="1"/>
    <col min="6671" max="6912" width="9" style="151"/>
    <col min="6913" max="6913" width="8.75" style="151" bestFit="1" customWidth="1"/>
    <col min="6914" max="6917" width="9" style="151"/>
    <col min="6918" max="6918" width="13" style="151" bestFit="1" customWidth="1"/>
    <col min="6919" max="6919" width="8.25" style="151" bestFit="1" customWidth="1"/>
    <col min="6920" max="6920" width="32.875" style="151" customWidth="1"/>
    <col min="6921" max="6921" width="72.125" style="151" customWidth="1"/>
    <col min="6922" max="6922" width="10.5" style="151" bestFit="1" customWidth="1"/>
    <col min="6923" max="6923" width="10.625" style="151" bestFit="1" customWidth="1"/>
    <col min="6924" max="6924" width="11.125" style="151" bestFit="1" customWidth="1"/>
    <col min="6925" max="6925" width="11.375" style="151" bestFit="1" customWidth="1"/>
    <col min="6926" max="6926" width="8.25" style="151" bestFit="1" customWidth="1"/>
    <col min="6927" max="7168" width="9" style="151"/>
    <col min="7169" max="7169" width="8.75" style="151" bestFit="1" customWidth="1"/>
    <col min="7170" max="7173" width="9" style="151"/>
    <col min="7174" max="7174" width="13" style="151" bestFit="1" customWidth="1"/>
    <col min="7175" max="7175" width="8.25" style="151" bestFit="1" customWidth="1"/>
    <col min="7176" max="7176" width="32.875" style="151" customWidth="1"/>
    <col min="7177" max="7177" width="72.125" style="151" customWidth="1"/>
    <col min="7178" max="7178" width="10.5" style="151" bestFit="1" customWidth="1"/>
    <col min="7179" max="7179" width="10.625" style="151" bestFit="1" customWidth="1"/>
    <col min="7180" max="7180" width="11.125" style="151" bestFit="1" customWidth="1"/>
    <col min="7181" max="7181" width="11.375" style="151" bestFit="1" customWidth="1"/>
    <col min="7182" max="7182" width="8.25" style="151" bestFit="1" customWidth="1"/>
    <col min="7183" max="7424" width="9" style="151"/>
    <col min="7425" max="7425" width="8.75" style="151" bestFit="1" customWidth="1"/>
    <col min="7426" max="7429" width="9" style="151"/>
    <col min="7430" max="7430" width="13" style="151" bestFit="1" customWidth="1"/>
    <col min="7431" max="7431" width="8.25" style="151" bestFit="1" customWidth="1"/>
    <col min="7432" max="7432" width="32.875" style="151" customWidth="1"/>
    <col min="7433" max="7433" width="72.125" style="151" customWidth="1"/>
    <col min="7434" max="7434" width="10.5" style="151" bestFit="1" customWidth="1"/>
    <col min="7435" max="7435" width="10.625" style="151" bestFit="1" customWidth="1"/>
    <col min="7436" max="7436" width="11.125" style="151" bestFit="1" customWidth="1"/>
    <col min="7437" max="7437" width="11.375" style="151" bestFit="1" customWidth="1"/>
    <col min="7438" max="7438" width="8.25" style="151" bestFit="1" customWidth="1"/>
    <col min="7439" max="7680" width="9" style="151"/>
    <col min="7681" max="7681" width="8.75" style="151" bestFit="1" customWidth="1"/>
    <col min="7682" max="7685" width="9" style="151"/>
    <col min="7686" max="7686" width="13" style="151" bestFit="1" customWidth="1"/>
    <col min="7687" max="7687" width="8.25" style="151" bestFit="1" customWidth="1"/>
    <col min="7688" max="7688" width="32.875" style="151" customWidth="1"/>
    <col min="7689" max="7689" width="72.125" style="151" customWidth="1"/>
    <col min="7690" max="7690" width="10.5" style="151" bestFit="1" customWidth="1"/>
    <col min="7691" max="7691" width="10.625" style="151" bestFit="1" customWidth="1"/>
    <col min="7692" max="7692" width="11.125" style="151" bestFit="1" customWidth="1"/>
    <col min="7693" max="7693" width="11.375" style="151" bestFit="1" customWidth="1"/>
    <col min="7694" max="7694" width="8.25" style="151" bestFit="1" customWidth="1"/>
    <col min="7695" max="7936" width="9" style="151"/>
    <col min="7937" max="7937" width="8.75" style="151" bestFit="1" customWidth="1"/>
    <col min="7938" max="7941" width="9" style="151"/>
    <col min="7942" max="7942" width="13" style="151" bestFit="1" customWidth="1"/>
    <col min="7943" max="7943" width="8.25" style="151" bestFit="1" customWidth="1"/>
    <col min="7944" max="7944" width="32.875" style="151" customWidth="1"/>
    <col min="7945" max="7945" width="72.125" style="151" customWidth="1"/>
    <col min="7946" max="7946" width="10.5" style="151" bestFit="1" customWidth="1"/>
    <col min="7947" max="7947" width="10.625" style="151" bestFit="1" customWidth="1"/>
    <col min="7948" max="7948" width="11.125" style="151" bestFit="1" customWidth="1"/>
    <col min="7949" max="7949" width="11.375" style="151" bestFit="1" customWidth="1"/>
    <col min="7950" max="7950" width="8.25" style="151" bestFit="1" customWidth="1"/>
    <col min="7951" max="8192" width="9" style="151"/>
    <col min="8193" max="8193" width="8.75" style="151" bestFit="1" customWidth="1"/>
    <col min="8194" max="8197" width="9" style="151"/>
    <col min="8198" max="8198" width="13" style="151" bestFit="1" customWidth="1"/>
    <col min="8199" max="8199" width="8.25" style="151" bestFit="1" customWidth="1"/>
    <col min="8200" max="8200" width="32.875" style="151" customWidth="1"/>
    <col min="8201" max="8201" width="72.125" style="151" customWidth="1"/>
    <col min="8202" max="8202" width="10.5" style="151" bestFit="1" customWidth="1"/>
    <col min="8203" max="8203" width="10.625" style="151" bestFit="1" customWidth="1"/>
    <col min="8204" max="8204" width="11.125" style="151" bestFit="1" customWidth="1"/>
    <col min="8205" max="8205" width="11.375" style="151" bestFit="1" customWidth="1"/>
    <col min="8206" max="8206" width="8.25" style="151" bestFit="1" customWidth="1"/>
    <col min="8207" max="8448" width="9" style="151"/>
    <col min="8449" max="8449" width="8.75" style="151" bestFit="1" customWidth="1"/>
    <col min="8450" max="8453" width="9" style="151"/>
    <col min="8454" max="8454" width="13" style="151" bestFit="1" customWidth="1"/>
    <col min="8455" max="8455" width="8.25" style="151" bestFit="1" customWidth="1"/>
    <col min="8456" max="8456" width="32.875" style="151" customWidth="1"/>
    <col min="8457" max="8457" width="72.125" style="151" customWidth="1"/>
    <col min="8458" max="8458" width="10.5" style="151" bestFit="1" customWidth="1"/>
    <col min="8459" max="8459" width="10.625" style="151" bestFit="1" customWidth="1"/>
    <col min="8460" max="8460" width="11.125" style="151" bestFit="1" customWidth="1"/>
    <col min="8461" max="8461" width="11.375" style="151" bestFit="1" customWidth="1"/>
    <col min="8462" max="8462" width="8.25" style="151" bestFit="1" customWidth="1"/>
    <col min="8463" max="8704" width="9" style="151"/>
    <col min="8705" max="8705" width="8.75" style="151" bestFit="1" customWidth="1"/>
    <col min="8706" max="8709" width="9" style="151"/>
    <col min="8710" max="8710" width="13" style="151" bestFit="1" customWidth="1"/>
    <col min="8711" max="8711" width="8.25" style="151" bestFit="1" customWidth="1"/>
    <col min="8712" max="8712" width="32.875" style="151" customWidth="1"/>
    <col min="8713" max="8713" width="72.125" style="151" customWidth="1"/>
    <col min="8714" max="8714" width="10.5" style="151" bestFit="1" customWidth="1"/>
    <col min="8715" max="8715" width="10.625" style="151" bestFit="1" customWidth="1"/>
    <col min="8716" max="8716" width="11.125" style="151" bestFit="1" customWidth="1"/>
    <col min="8717" max="8717" width="11.375" style="151" bestFit="1" customWidth="1"/>
    <col min="8718" max="8718" width="8.25" style="151" bestFit="1" customWidth="1"/>
    <col min="8719" max="8960" width="9" style="151"/>
    <col min="8961" max="8961" width="8.75" style="151" bestFit="1" customWidth="1"/>
    <col min="8962" max="8965" width="9" style="151"/>
    <col min="8966" max="8966" width="13" style="151" bestFit="1" customWidth="1"/>
    <col min="8967" max="8967" width="8.25" style="151" bestFit="1" customWidth="1"/>
    <col min="8968" max="8968" width="32.875" style="151" customWidth="1"/>
    <col min="8969" max="8969" width="72.125" style="151" customWidth="1"/>
    <col min="8970" max="8970" width="10.5" style="151" bestFit="1" customWidth="1"/>
    <col min="8971" max="8971" width="10.625" style="151" bestFit="1" customWidth="1"/>
    <col min="8972" max="8972" width="11.125" style="151" bestFit="1" customWidth="1"/>
    <col min="8973" max="8973" width="11.375" style="151" bestFit="1" customWidth="1"/>
    <col min="8974" max="8974" width="8.25" style="151" bestFit="1" customWidth="1"/>
    <col min="8975" max="9216" width="9" style="151"/>
    <col min="9217" max="9217" width="8.75" style="151" bestFit="1" customWidth="1"/>
    <col min="9218" max="9221" width="9" style="151"/>
    <col min="9222" max="9222" width="13" style="151" bestFit="1" customWidth="1"/>
    <col min="9223" max="9223" width="8.25" style="151" bestFit="1" customWidth="1"/>
    <col min="9224" max="9224" width="32.875" style="151" customWidth="1"/>
    <col min="9225" max="9225" width="72.125" style="151" customWidth="1"/>
    <col min="9226" max="9226" width="10.5" style="151" bestFit="1" customWidth="1"/>
    <col min="9227" max="9227" width="10.625" style="151" bestFit="1" customWidth="1"/>
    <col min="9228" max="9228" width="11.125" style="151" bestFit="1" customWidth="1"/>
    <col min="9229" max="9229" width="11.375" style="151" bestFit="1" customWidth="1"/>
    <col min="9230" max="9230" width="8.25" style="151" bestFit="1" customWidth="1"/>
    <col min="9231" max="9472" width="9" style="151"/>
    <col min="9473" max="9473" width="8.75" style="151" bestFit="1" customWidth="1"/>
    <col min="9474" max="9477" width="9" style="151"/>
    <col min="9478" max="9478" width="13" style="151" bestFit="1" customWidth="1"/>
    <col min="9479" max="9479" width="8.25" style="151" bestFit="1" customWidth="1"/>
    <col min="9480" max="9480" width="32.875" style="151" customWidth="1"/>
    <col min="9481" max="9481" width="72.125" style="151" customWidth="1"/>
    <col min="9482" max="9482" width="10.5" style="151" bestFit="1" customWidth="1"/>
    <col min="9483" max="9483" width="10.625" style="151" bestFit="1" customWidth="1"/>
    <col min="9484" max="9484" width="11.125" style="151" bestFit="1" customWidth="1"/>
    <col min="9485" max="9485" width="11.375" style="151" bestFit="1" customWidth="1"/>
    <col min="9486" max="9486" width="8.25" style="151" bestFit="1" customWidth="1"/>
    <col min="9487" max="9728" width="9" style="151"/>
    <col min="9729" max="9729" width="8.75" style="151" bestFit="1" customWidth="1"/>
    <col min="9730" max="9733" width="9" style="151"/>
    <col min="9734" max="9734" width="13" style="151" bestFit="1" customWidth="1"/>
    <col min="9735" max="9735" width="8.25" style="151" bestFit="1" customWidth="1"/>
    <col min="9736" max="9736" width="32.875" style="151" customWidth="1"/>
    <col min="9737" max="9737" width="72.125" style="151" customWidth="1"/>
    <col min="9738" max="9738" width="10.5" style="151" bestFit="1" customWidth="1"/>
    <col min="9739" max="9739" width="10.625" style="151" bestFit="1" customWidth="1"/>
    <col min="9740" max="9740" width="11.125" style="151" bestFit="1" customWidth="1"/>
    <col min="9741" max="9741" width="11.375" style="151" bestFit="1" customWidth="1"/>
    <col min="9742" max="9742" width="8.25" style="151" bestFit="1" customWidth="1"/>
    <col min="9743" max="9984" width="9" style="151"/>
    <col min="9985" max="9985" width="8.75" style="151" bestFit="1" customWidth="1"/>
    <col min="9986" max="9989" width="9" style="151"/>
    <col min="9990" max="9990" width="13" style="151" bestFit="1" customWidth="1"/>
    <col min="9991" max="9991" width="8.25" style="151" bestFit="1" customWidth="1"/>
    <col min="9992" max="9992" width="32.875" style="151" customWidth="1"/>
    <col min="9993" max="9993" width="72.125" style="151" customWidth="1"/>
    <col min="9994" max="9994" width="10.5" style="151" bestFit="1" customWidth="1"/>
    <col min="9995" max="9995" width="10.625" style="151" bestFit="1" customWidth="1"/>
    <col min="9996" max="9996" width="11.125" style="151" bestFit="1" customWidth="1"/>
    <col min="9997" max="9997" width="11.375" style="151" bestFit="1" customWidth="1"/>
    <col min="9998" max="9998" width="8.25" style="151" bestFit="1" customWidth="1"/>
    <col min="9999" max="10240" width="9" style="151"/>
    <col min="10241" max="10241" width="8.75" style="151" bestFit="1" customWidth="1"/>
    <col min="10242" max="10245" width="9" style="151"/>
    <col min="10246" max="10246" width="13" style="151" bestFit="1" customWidth="1"/>
    <col min="10247" max="10247" width="8.25" style="151" bestFit="1" customWidth="1"/>
    <col min="10248" max="10248" width="32.875" style="151" customWidth="1"/>
    <col min="10249" max="10249" width="72.125" style="151" customWidth="1"/>
    <col min="10250" max="10250" width="10.5" style="151" bestFit="1" customWidth="1"/>
    <col min="10251" max="10251" width="10.625" style="151" bestFit="1" customWidth="1"/>
    <col min="10252" max="10252" width="11.125" style="151" bestFit="1" customWidth="1"/>
    <col min="10253" max="10253" width="11.375" style="151" bestFit="1" customWidth="1"/>
    <col min="10254" max="10254" width="8.25" style="151" bestFit="1" customWidth="1"/>
    <col min="10255" max="10496" width="9" style="151"/>
    <col min="10497" max="10497" width="8.75" style="151" bestFit="1" customWidth="1"/>
    <col min="10498" max="10501" width="9" style="151"/>
    <col min="10502" max="10502" width="13" style="151" bestFit="1" customWidth="1"/>
    <col min="10503" max="10503" width="8.25" style="151" bestFit="1" customWidth="1"/>
    <col min="10504" max="10504" width="32.875" style="151" customWidth="1"/>
    <col min="10505" max="10505" width="72.125" style="151" customWidth="1"/>
    <col min="10506" max="10506" width="10.5" style="151" bestFit="1" customWidth="1"/>
    <col min="10507" max="10507" width="10.625" style="151" bestFit="1" customWidth="1"/>
    <col min="10508" max="10508" width="11.125" style="151" bestFit="1" customWidth="1"/>
    <col min="10509" max="10509" width="11.375" style="151" bestFit="1" customWidth="1"/>
    <col min="10510" max="10510" width="8.25" style="151" bestFit="1" customWidth="1"/>
    <col min="10511" max="10752" width="9" style="151"/>
    <col min="10753" max="10753" width="8.75" style="151" bestFit="1" customWidth="1"/>
    <col min="10754" max="10757" width="9" style="151"/>
    <col min="10758" max="10758" width="13" style="151" bestFit="1" customWidth="1"/>
    <col min="10759" max="10759" width="8.25" style="151" bestFit="1" customWidth="1"/>
    <col min="10760" max="10760" width="32.875" style="151" customWidth="1"/>
    <col min="10761" max="10761" width="72.125" style="151" customWidth="1"/>
    <col min="10762" max="10762" width="10.5" style="151" bestFit="1" customWidth="1"/>
    <col min="10763" max="10763" width="10.625" style="151" bestFit="1" customWidth="1"/>
    <col min="10764" max="10764" width="11.125" style="151" bestFit="1" customWidth="1"/>
    <col min="10765" max="10765" width="11.375" style="151" bestFit="1" customWidth="1"/>
    <col min="10766" max="10766" width="8.25" style="151" bestFit="1" customWidth="1"/>
    <col min="10767" max="11008" width="9" style="151"/>
    <col min="11009" max="11009" width="8.75" style="151" bestFit="1" customWidth="1"/>
    <col min="11010" max="11013" width="9" style="151"/>
    <col min="11014" max="11014" width="13" style="151" bestFit="1" customWidth="1"/>
    <col min="11015" max="11015" width="8.25" style="151" bestFit="1" customWidth="1"/>
    <col min="11016" max="11016" width="32.875" style="151" customWidth="1"/>
    <col min="11017" max="11017" width="72.125" style="151" customWidth="1"/>
    <col min="11018" max="11018" width="10.5" style="151" bestFit="1" customWidth="1"/>
    <col min="11019" max="11019" width="10.625" style="151" bestFit="1" customWidth="1"/>
    <col min="11020" max="11020" width="11.125" style="151" bestFit="1" customWidth="1"/>
    <col min="11021" max="11021" width="11.375" style="151" bestFit="1" customWidth="1"/>
    <col min="11022" max="11022" width="8.25" style="151" bestFit="1" customWidth="1"/>
    <col min="11023" max="11264" width="9" style="151"/>
    <col min="11265" max="11265" width="8.75" style="151" bestFit="1" customWidth="1"/>
    <col min="11266" max="11269" width="9" style="151"/>
    <col min="11270" max="11270" width="13" style="151" bestFit="1" customWidth="1"/>
    <col min="11271" max="11271" width="8.25" style="151" bestFit="1" customWidth="1"/>
    <col min="11272" max="11272" width="32.875" style="151" customWidth="1"/>
    <col min="11273" max="11273" width="72.125" style="151" customWidth="1"/>
    <col min="11274" max="11274" width="10.5" style="151" bestFit="1" customWidth="1"/>
    <col min="11275" max="11275" width="10.625" style="151" bestFit="1" customWidth="1"/>
    <col min="11276" max="11276" width="11.125" style="151" bestFit="1" customWidth="1"/>
    <col min="11277" max="11277" width="11.375" style="151" bestFit="1" customWidth="1"/>
    <col min="11278" max="11278" width="8.25" style="151" bestFit="1" customWidth="1"/>
    <col min="11279" max="11520" width="9" style="151"/>
    <col min="11521" max="11521" width="8.75" style="151" bestFit="1" customWidth="1"/>
    <col min="11522" max="11525" width="9" style="151"/>
    <col min="11526" max="11526" width="13" style="151" bestFit="1" customWidth="1"/>
    <col min="11527" max="11527" width="8.25" style="151" bestFit="1" customWidth="1"/>
    <col min="11528" max="11528" width="32.875" style="151" customWidth="1"/>
    <col min="11529" max="11529" width="72.125" style="151" customWidth="1"/>
    <col min="11530" max="11530" width="10.5" style="151" bestFit="1" customWidth="1"/>
    <col min="11531" max="11531" width="10.625" style="151" bestFit="1" customWidth="1"/>
    <col min="11532" max="11532" width="11.125" style="151" bestFit="1" customWidth="1"/>
    <col min="11533" max="11533" width="11.375" style="151" bestFit="1" customWidth="1"/>
    <col min="11534" max="11534" width="8.25" style="151" bestFit="1" customWidth="1"/>
    <col min="11535" max="11776" width="9" style="151"/>
    <col min="11777" max="11777" width="8.75" style="151" bestFit="1" customWidth="1"/>
    <col min="11778" max="11781" width="9" style="151"/>
    <col min="11782" max="11782" width="13" style="151" bestFit="1" customWidth="1"/>
    <col min="11783" max="11783" width="8.25" style="151" bestFit="1" customWidth="1"/>
    <col min="11784" max="11784" width="32.875" style="151" customWidth="1"/>
    <col min="11785" max="11785" width="72.125" style="151" customWidth="1"/>
    <col min="11786" max="11786" width="10.5" style="151" bestFit="1" customWidth="1"/>
    <col min="11787" max="11787" width="10.625" style="151" bestFit="1" customWidth="1"/>
    <col min="11788" max="11788" width="11.125" style="151" bestFit="1" customWidth="1"/>
    <col min="11789" max="11789" width="11.375" style="151" bestFit="1" customWidth="1"/>
    <col min="11790" max="11790" width="8.25" style="151" bestFit="1" customWidth="1"/>
    <col min="11791" max="12032" width="9" style="151"/>
    <col min="12033" max="12033" width="8.75" style="151" bestFit="1" customWidth="1"/>
    <col min="12034" max="12037" width="9" style="151"/>
    <col min="12038" max="12038" width="13" style="151" bestFit="1" customWidth="1"/>
    <col min="12039" max="12039" width="8.25" style="151" bestFit="1" customWidth="1"/>
    <col min="12040" max="12040" width="32.875" style="151" customWidth="1"/>
    <col min="12041" max="12041" width="72.125" style="151" customWidth="1"/>
    <col min="12042" max="12042" width="10.5" style="151" bestFit="1" customWidth="1"/>
    <col min="12043" max="12043" width="10.625" style="151" bestFit="1" customWidth="1"/>
    <col min="12044" max="12044" width="11.125" style="151" bestFit="1" customWidth="1"/>
    <col min="12045" max="12045" width="11.375" style="151" bestFit="1" customWidth="1"/>
    <col min="12046" max="12046" width="8.25" style="151" bestFit="1" customWidth="1"/>
    <col min="12047" max="12288" width="9" style="151"/>
    <col min="12289" max="12289" width="8.75" style="151" bestFit="1" customWidth="1"/>
    <col min="12290" max="12293" width="9" style="151"/>
    <col min="12294" max="12294" width="13" style="151" bestFit="1" customWidth="1"/>
    <col min="12295" max="12295" width="8.25" style="151" bestFit="1" customWidth="1"/>
    <col min="12296" max="12296" width="32.875" style="151" customWidth="1"/>
    <col min="12297" max="12297" width="72.125" style="151" customWidth="1"/>
    <col min="12298" max="12298" width="10.5" style="151" bestFit="1" customWidth="1"/>
    <col min="12299" max="12299" width="10.625" style="151" bestFit="1" customWidth="1"/>
    <col min="12300" max="12300" width="11.125" style="151" bestFit="1" customWidth="1"/>
    <col min="12301" max="12301" width="11.375" style="151" bestFit="1" customWidth="1"/>
    <col min="12302" max="12302" width="8.25" style="151" bestFit="1" customWidth="1"/>
    <col min="12303" max="12544" width="9" style="151"/>
    <col min="12545" max="12545" width="8.75" style="151" bestFit="1" customWidth="1"/>
    <col min="12546" max="12549" width="9" style="151"/>
    <col min="12550" max="12550" width="13" style="151" bestFit="1" customWidth="1"/>
    <col min="12551" max="12551" width="8.25" style="151" bestFit="1" customWidth="1"/>
    <col min="12552" max="12552" width="32.875" style="151" customWidth="1"/>
    <col min="12553" max="12553" width="72.125" style="151" customWidth="1"/>
    <col min="12554" max="12554" width="10.5" style="151" bestFit="1" customWidth="1"/>
    <col min="12555" max="12555" width="10.625" style="151" bestFit="1" customWidth="1"/>
    <col min="12556" max="12556" width="11.125" style="151" bestFit="1" customWidth="1"/>
    <col min="12557" max="12557" width="11.375" style="151" bestFit="1" customWidth="1"/>
    <col min="12558" max="12558" width="8.25" style="151" bestFit="1" customWidth="1"/>
    <col min="12559" max="12800" width="9" style="151"/>
    <col min="12801" max="12801" width="8.75" style="151" bestFit="1" customWidth="1"/>
    <col min="12802" max="12805" width="9" style="151"/>
    <col min="12806" max="12806" width="13" style="151" bestFit="1" customWidth="1"/>
    <col min="12807" max="12807" width="8.25" style="151" bestFit="1" customWidth="1"/>
    <col min="12808" max="12808" width="32.875" style="151" customWidth="1"/>
    <col min="12809" max="12809" width="72.125" style="151" customWidth="1"/>
    <col min="12810" max="12810" width="10.5" style="151" bestFit="1" customWidth="1"/>
    <col min="12811" max="12811" width="10.625" style="151" bestFit="1" customWidth="1"/>
    <col min="12812" max="12812" width="11.125" style="151" bestFit="1" customWidth="1"/>
    <col min="12813" max="12813" width="11.375" style="151" bestFit="1" customWidth="1"/>
    <col min="12814" max="12814" width="8.25" style="151" bestFit="1" customWidth="1"/>
    <col min="12815" max="13056" width="9" style="151"/>
    <col min="13057" max="13057" width="8.75" style="151" bestFit="1" customWidth="1"/>
    <col min="13058" max="13061" width="9" style="151"/>
    <col min="13062" max="13062" width="13" style="151" bestFit="1" customWidth="1"/>
    <col min="13063" max="13063" width="8.25" style="151" bestFit="1" customWidth="1"/>
    <col min="13064" max="13064" width="32.875" style="151" customWidth="1"/>
    <col min="13065" max="13065" width="72.125" style="151" customWidth="1"/>
    <col min="13066" max="13066" width="10.5" style="151" bestFit="1" customWidth="1"/>
    <col min="13067" max="13067" width="10.625" style="151" bestFit="1" customWidth="1"/>
    <col min="13068" max="13068" width="11.125" style="151" bestFit="1" customWidth="1"/>
    <col min="13069" max="13069" width="11.375" style="151" bestFit="1" customWidth="1"/>
    <col min="13070" max="13070" width="8.25" style="151" bestFit="1" customWidth="1"/>
    <col min="13071" max="13312" width="9" style="151"/>
    <col min="13313" max="13313" width="8.75" style="151" bestFit="1" customWidth="1"/>
    <col min="13314" max="13317" width="9" style="151"/>
    <col min="13318" max="13318" width="13" style="151" bestFit="1" customWidth="1"/>
    <col min="13319" max="13319" width="8.25" style="151" bestFit="1" customWidth="1"/>
    <col min="13320" max="13320" width="32.875" style="151" customWidth="1"/>
    <col min="13321" max="13321" width="72.125" style="151" customWidth="1"/>
    <col min="13322" max="13322" width="10.5" style="151" bestFit="1" customWidth="1"/>
    <col min="13323" max="13323" width="10.625" style="151" bestFit="1" customWidth="1"/>
    <col min="13324" max="13324" width="11.125" style="151" bestFit="1" customWidth="1"/>
    <col min="13325" max="13325" width="11.375" style="151" bestFit="1" customWidth="1"/>
    <col min="13326" max="13326" width="8.25" style="151" bestFit="1" customWidth="1"/>
    <col min="13327" max="13568" width="9" style="151"/>
    <col min="13569" max="13569" width="8.75" style="151" bestFit="1" customWidth="1"/>
    <col min="13570" max="13573" width="9" style="151"/>
    <col min="13574" max="13574" width="13" style="151" bestFit="1" customWidth="1"/>
    <col min="13575" max="13575" width="8.25" style="151" bestFit="1" customWidth="1"/>
    <col min="13576" max="13576" width="32.875" style="151" customWidth="1"/>
    <col min="13577" max="13577" width="72.125" style="151" customWidth="1"/>
    <col min="13578" max="13578" width="10.5" style="151" bestFit="1" customWidth="1"/>
    <col min="13579" max="13579" width="10.625" style="151" bestFit="1" customWidth="1"/>
    <col min="13580" max="13580" width="11.125" style="151" bestFit="1" customWidth="1"/>
    <col min="13581" max="13581" width="11.375" style="151" bestFit="1" customWidth="1"/>
    <col min="13582" max="13582" width="8.25" style="151" bestFit="1" customWidth="1"/>
    <col min="13583" max="13824" width="9" style="151"/>
    <col min="13825" max="13825" width="8.75" style="151" bestFit="1" customWidth="1"/>
    <col min="13826" max="13829" width="9" style="151"/>
    <col min="13830" max="13830" width="13" style="151" bestFit="1" customWidth="1"/>
    <col min="13831" max="13831" width="8.25" style="151" bestFit="1" customWidth="1"/>
    <col min="13832" max="13832" width="32.875" style="151" customWidth="1"/>
    <col min="13833" max="13833" width="72.125" style="151" customWidth="1"/>
    <col min="13834" max="13834" width="10.5" style="151" bestFit="1" customWidth="1"/>
    <col min="13835" max="13835" width="10.625" style="151" bestFit="1" customWidth="1"/>
    <col min="13836" max="13836" width="11.125" style="151" bestFit="1" customWidth="1"/>
    <col min="13837" max="13837" width="11.375" style="151" bestFit="1" customWidth="1"/>
    <col min="13838" max="13838" width="8.25" style="151" bestFit="1" customWidth="1"/>
    <col min="13839" max="14080" width="9" style="151"/>
    <col min="14081" max="14081" width="8.75" style="151" bestFit="1" customWidth="1"/>
    <col min="14082" max="14085" width="9" style="151"/>
    <col min="14086" max="14086" width="13" style="151" bestFit="1" customWidth="1"/>
    <col min="14087" max="14087" width="8.25" style="151" bestFit="1" customWidth="1"/>
    <col min="14088" max="14088" width="32.875" style="151" customWidth="1"/>
    <col min="14089" max="14089" width="72.125" style="151" customWidth="1"/>
    <col min="14090" max="14090" width="10.5" style="151" bestFit="1" customWidth="1"/>
    <col min="14091" max="14091" width="10.625" style="151" bestFit="1" customWidth="1"/>
    <col min="14092" max="14092" width="11.125" style="151" bestFit="1" customWidth="1"/>
    <col min="14093" max="14093" width="11.375" style="151" bestFit="1" customWidth="1"/>
    <col min="14094" max="14094" width="8.25" style="151" bestFit="1" customWidth="1"/>
    <col min="14095" max="14336" width="9" style="151"/>
    <col min="14337" max="14337" width="8.75" style="151" bestFit="1" customWidth="1"/>
    <col min="14338" max="14341" width="9" style="151"/>
    <col min="14342" max="14342" width="13" style="151" bestFit="1" customWidth="1"/>
    <col min="14343" max="14343" width="8.25" style="151" bestFit="1" customWidth="1"/>
    <col min="14344" max="14344" width="32.875" style="151" customWidth="1"/>
    <col min="14345" max="14345" width="72.125" style="151" customWidth="1"/>
    <col min="14346" max="14346" width="10.5" style="151" bestFit="1" customWidth="1"/>
    <col min="14347" max="14347" width="10.625" style="151" bestFit="1" customWidth="1"/>
    <col min="14348" max="14348" width="11.125" style="151" bestFit="1" customWidth="1"/>
    <col min="14349" max="14349" width="11.375" style="151" bestFit="1" customWidth="1"/>
    <col min="14350" max="14350" width="8.25" style="151" bestFit="1" customWidth="1"/>
    <col min="14351" max="14592" width="9" style="151"/>
    <col min="14593" max="14593" width="8.75" style="151" bestFit="1" customWidth="1"/>
    <col min="14594" max="14597" width="9" style="151"/>
    <col min="14598" max="14598" width="13" style="151" bestFit="1" customWidth="1"/>
    <col min="14599" max="14599" width="8.25" style="151" bestFit="1" customWidth="1"/>
    <col min="14600" max="14600" width="32.875" style="151" customWidth="1"/>
    <col min="14601" max="14601" width="72.125" style="151" customWidth="1"/>
    <col min="14602" max="14602" width="10.5" style="151" bestFit="1" customWidth="1"/>
    <col min="14603" max="14603" width="10.625" style="151" bestFit="1" customWidth="1"/>
    <col min="14604" max="14604" width="11.125" style="151" bestFit="1" customWidth="1"/>
    <col min="14605" max="14605" width="11.375" style="151" bestFit="1" customWidth="1"/>
    <col min="14606" max="14606" width="8.25" style="151" bestFit="1" customWidth="1"/>
    <col min="14607" max="14848" width="9" style="151"/>
    <col min="14849" max="14849" width="8.75" style="151" bestFit="1" customWidth="1"/>
    <col min="14850" max="14853" width="9" style="151"/>
    <col min="14854" max="14854" width="13" style="151" bestFit="1" customWidth="1"/>
    <col min="14855" max="14855" width="8.25" style="151" bestFit="1" customWidth="1"/>
    <col min="14856" max="14856" width="32.875" style="151" customWidth="1"/>
    <col min="14857" max="14857" width="72.125" style="151" customWidth="1"/>
    <col min="14858" max="14858" width="10.5" style="151" bestFit="1" customWidth="1"/>
    <col min="14859" max="14859" width="10.625" style="151" bestFit="1" customWidth="1"/>
    <col min="14860" max="14860" width="11.125" style="151" bestFit="1" customWidth="1"/>
    <col min="14861" max="14861" width="11.375" style="151" bestFit="1" customWidth="1"/>
    <col min="14862" max="14862" width="8.25" style="151" bestFit="1" customWidth="1"/>
    <col min="14863" max="15104" width="9" style="151"/>
    <col min="15105" max="15105" width="8.75" style="151" bestFit="1" customWidth="1"/>
    <col min="15106" max="15109" width="9" style="151"/>
    <col min="15110" max="15110" width="13" style="151" bestFit="1" customWidth="1"/>
    <col min="15111" max="15111" width="8.25" style="151" bestFit="1" customWidth="1"/>
    <col min="15112" max="15112" width="32.875" style="151" customWidth="1"/>
    <col min="15113" max="15113" width="72.125" style="151" customWidth="1"/>
    <col min="15114" max="15114" width="10.5" style="151" bestFit="1" customWidth="1"/>
    <col min="15115" max="15115" width="10.625" style="151" bestFit="1" customWidth="1"/>
    <col min="15116" max="15116" width="11.125" style="151" bestFit="1" customWidth="1"/>
    <col min="15117" max="15117" width="11.375" style="151" bestFit="1" customWidth="1"/>
    <col min="15118" max="15118" width="8.25" style="151" bestFit="1" customWidth="1"/>
    <col min="15119" max="15360" width="9" style="151"/>
    <col min="15361" max="15361" width="8.75" style="151" bestFit="1" customWidth="1"/>
    <col min="15362" max="15365" width="9" style="151"/>
    <col min="15366" max="15366" width="13" style="151" bestFit="1" customWidth="1"/>
    <col min="15367" max="15367" width="8.25" style="151" bestFit="1" customWidth="1"/>
    <col min="15368" max="15368" width="32.875" style="151" customWidth="1"/>
    <col min="15369" max="15369" width="72.125" style="151" customWidth="1"/>
    <col min="15370" max="15370" width="10.5" style="151" bestFit="1" customWidth="1"/>
    <col min="15371" max="15371" width="10.625" style="151" bestFit="1" customWidth="1"/>
    <col min="15372" max="15372" width="11.125" style="151" bestFit="1" customWidth="1"/>
    <col min="15373" max="15373" width="11.375" style="151" bestFit="1" customWidth="1"/>
    <col min="15374" max="15374" width="8.25" style="151" bestFit="1" customWidth="1"/>
    <col min="15375" max="15616" width="9" style="151"/>
    <col min="15617" max="15617" width="8.75" style="151" bestFit="1" customWidth="1"/>
    <col min="15618" max="15621" width="9" style="151"/>
    <col min="15622" max="15622" width="13" style="151" bestFit="1" customWidth="1"/>
    <col min="15623" max="15623" width="8.25" style="151" bestFit="1" customWidth="1"/>
    <col min="15624" max="15624" width="32.875" style="151" customWidth="1"/>
    <col min="15625" max="15625" width="72.125" style="151" customWidth="1"/>
    <col min="15626" max="15626" width="10.5" style="151" bestFit="1" customWidth="1"/>
    <col min="15627" max="15627" width="10.625" style="151" bestFit="1" customWidth="1"/>
    <col min="15628" max="15628" width="11.125" style="151" bestFit="1" customWidth="1"/>
    <col min="15629" max="15629" width="11.375" style="151" bestFit="1" customWidth="1"/>
    <col min="15630" max="15630" width="8.25" style="151" bestFit="1" customWidth="1"/>
    <col min="15631" max="15872" width="9" style="151"/>
    <col min="15873" max="15873" width="8.75" style="151" bestFit="1" customWidth="1"/>
    <col min="15874" max="15877" width="9" style="151"/>
    <col min="15878" max="15878" width="13" style="151" bestFit="1" customWidth="1"/>
    <col min="15879" max="15879" width="8.25" style="151" bestFit="1" customWidth="1"/>
    <col min="15880" max="15880" width="32.875" style="151" customWidth="1"/>
    <col min="15881" max="15881" width="72.125" style="151" customWidth="1"/>
    <col min="15882" max="15882" width="10.5" style="151" bestFit="1" customWidth="1"/>
    <col min="15883" max="15883" width="10.625" style="151" bestFit="1" customWidth="1"/>
    <col min="15884" max="15884" width="11.125" style="151" bestFit="1" customWidth="1"/>
    <col min="15885" max="15885" width="11.375" style="151" bestFit="1" customWidth="1"/>
    <col min="15886" max="15886" width="8.25" style="151" bestFit="1" customWidth="1"/>
    <col min="15887" max="16128" width="9" style="151"/>
    <col min="16129" max="16129" width="8.75" style="151" bestFit="1" customWidth="1"/>
    <col min="16130" max="16133" width="9" style="151"/>
    <col min="16134" max="16134" width="13" style="151" bestFit="1" customWidth="1"/>
    <col min="16135" max="16135" width="8.25" style="151" bestFit="1" customWidth="1"/>
    <col min="16136" max="16136" width="32.875" style="151" customWidth="1"/>
    <col min="16137" max="16137" width="72.125" style="151" customWidth="1"/>
    <col min="16138" max="16138" width="10.5" style="151" bestFit="1" customWidth="1"/>
    <col min="16139" max="16139" width="10.625" style="151" bestFit="1" customWidth="1"/>
    <col min="16140" max="16140" width="11.125" style="151" bestFit="1" customWidth="1"/>
    <col min="16141" max="16141" width="11.375" style="151" bestFit="1" customWidth="1"/>
    <col min="16142" max="16142" width="8.25" style="151" bestFit="1" customWidth="1"/>
    <col min="16143" max="16384" width="9" style="151"/>
  </cols>
  <sheetData>
    <row r="1" spans="1:14" s="157" customFormat="1" ht="30">
      <c r="A1" s="155" t="s">
        <v>19</v>
      </c>
      <c r="B1" s="156" t="s">
        <v>113</v>
      </c>
      <c r="C1" s="155" t="s">
        <v>114</v>
      </c>
      <c r="D1" s="155" t="s">
        <v>115</v>
      </c>
      <c r="E1" s="155" t="s">
        <v>116</v>
      </c>
      <c r="F1" s="155" t="s">
        <v>117</v>
      </c>
      <c r="G1" s="155" t="s">
        <v>118</v>
      </c>
      <c r="H1" s="155" t="s">
        <v>119</v>
      </c>
      <c r="I1" s="155" t="s">
        <v>120</v>
      </c>
      <c r="J1" s="155" t="s">
        <v>121</v>
      </c>
      <c r="K1" s="155" t="s">
        <v>122</v>
      </c>
      <c r="L1" s="155" t="s">
        <v>123</v>
      </c>
      <c r="M1" s="155" t="s">
        <v>124</v>
      </c>
      <c r="N1" s="155" t="s">
        <v>125</v>
      </c>
    </row>
    <row r="2" spans="1:14">
      <c r="A2" s="43"/>
      <c r="B2" s="44" t="s">
        <v>126</v>
      </c>
      <c r="C2" s="43"/>
      <c r="D2" s="43"/>
      <c r="E2" s="43">
        <f>SUM(E3:E3)</f>
        <v>32</v>
      </c>
      <c r="F2" s="45" t="str">
        <f>CONCATENATE("32'h",K2)</f>
        <v>32'h50600115</v>
      </c>
      <c r="G2" s="45"/>
      <c r="H2" s="128" t="s">
        <v>2752</v>
      </c>
      <c r="I2" s="128"/>
      <c r="J2" s="43"/>
      <c r="K2" s="43" t="str">
        <f>LOWER(DEC2HEX(L2,8))</f>
        <v>50600115</v>
      </c>
      <c r="L2" s="43">
        <f>SUM(L3:L3)</f>
        <v>1348469013</v>
      </c>
      <c r="M2" s="43">
        <v>12</v>
      </c>
      <c r="N2" s="43" t="s">
        <v>127</v>
      </c>
    </row>
    <row r="3" spans="1:14" ht="60">
      <c r="A3" s="47"/>
      <c r="B3" s="158"/>
      <c r="C3" s="159">
        <v>0</v>
      </c>
      <c r="D3" s="159">
        <v>31</v>
      </c>
      <c r="E3" s="47">
        <f>D3+1-C3</f>
        <v>32</v>
      </c>
      <c r="F3" s="47" t="str">
        <f>CONCATENATE(E3,"'h",K3)</f>
        <v>32'h50600115</v>
      </c>
      <c r="G3" s="47" t="s">
        <v>2753</v>
      </c>
      <c r="H3" s="95" t="s">
        <v>128</v>
      </c>
      <c r="I3" s="53" t="s">
        <v>4391</v>
      </c>
      <c r="J3" s="160">
        <v>1348469013</v>
      </c>
      <c r="K3" s="159" t="str">
        <f t="shared" ref="K3:K11" si="0">LOWER(DEC2HEX((J3)))</f>
        <v>50600115</v>
      </c>
      <c r="L3" s="159">
        <f t="shared" ref="L3:L11" si="1">J3*(2^C3)</f>
        <v>1348469013</v>
      </c>
      <c r="M3" s="161"/>
      <c r="N3" s="161"/>
    </row>
    <row r="4" spans="1:14">
      <c r="A4" s="43"/>
      <c r="B4" s="44" t="s">
        <v>1507</v>
      </c>
      <c r="C4" s="43"/>
      <c r="D4" s="43"/>
      <c r="E4" s="43">
        <f>SUM(E5:E6)</f>
        <v>32</v>
      </c>
      <c r="F4" s="45" t="str">
        <f>CONCATENATE("32'h",K4)</f>
        <v>32'h00000000</v>
      </c>
      <c r="G4" s="45"/>
      <c r="H4" s="128" t="s">
        <v>2754</v>
      </c>
      <c r="I4" s="128"/>
      <c r="J4" s="43"/>
      <c r="K4" s="43" t="str">
        <f>LOWER(DEC2HEX(L4,8))</f>
        <v>00000000</v>
      </c>
      <c r="L4" s="43">
        <f>SUM(L5:L6)</f>
        <v>0</v>
      </c>
      <c r="M4" s="161"/>
      <c r="N4" s="161"/>
    </row>
    <row r="5" spans="1:14">
      <c r="A5" s="47"/>
      <c r="B5" s="158"/>
      <c r="C5" s="159">
        <v>1</v>
      </c>
      <c r="D5" s="159">
        <v>31</v>
      </c>
      <c r="E5" s="47">
        <f>D5+1-C5</f>
        <v>31</v>
      </c>
      <c r="F5" s="47" t="str">
        <f>CONCATENATE(E5,"'h",K5)</f>
        <v>31'h0</v>
      </c>
      <c r="G5" s="47" t="s">
        <v>2755</v>
      </c>
      <c r="H5" s="130" t="s">
        <v>2756</v>
      </c>
      <c r="I5" s="130" t="s">
        <v>2757</v>
      </c>
      <c r="J5" s="159">
        <v>0</v>
      </c>
      <c r="K5" s="159" t="str">
        <f>LOWER(DEC2HEX((J5)))</f>
        <v>0</v>
      </c>
      <c r="L5" s="159">
        <f>J5*(2^C5)</f>
        <v>0</v>
      </c>
      <c r="M5" s="161"/>
      <c r="N5" s="161"/>
    </row>
    <row r="6" spans="1:14">
      <c r="A6" s="47"/>
      <c r="B6" s="158"/>
      <c r="C6" s="159">
        <v>0</v>
      </c>
      <c r="D6" s="159">
        <v>0</v>
      </c>
      <c r="E6" s="47">
        <f>D6+1-C6</f>
        <v>1</v>
      </c>
      <c r="F6" s="47" t="str">
        <f>CONCATENATE(E6,"'h",K6)</f>
        <v>1'h0</v>
      </c>
      <c r="G6" s="47" t="s">
        <v>132</v>
      </c>
      <c r="H6" s="130" t="s">
        <v>1512</v>
      </c>
      <c r="I6" s="130"/>
      <c r="J6" s="159">
        <v>0</v>
      </c>
      <c r="K6" s="159" t="str">
        <f>LOWER(DEC2HEX((J6)))</f>
        <v>0</v>
      </c>
      <c r="L6" s="159">
        <f>J6*(2^C6)</f>
        <v>0</v>
      </c>
      <c r="M6" s="161"/>
      <c r="N6" s="161"/>
    </row>
    <row r="7" spans="1:14">
      <c r="A7" s="43"/>
      <c r="B7" s="44" t="s">
        <v>2758</v>
      </c>
      <c r="C7" s="43"/>
      <c r="D7" s="43"/>
      <c r="E7" s="43">
        <f>SUM(E8:E11)</f>
        <v>32</v>
      </c>
      <c r="F7" s="45" t="str">
        <f>CONCATENATE("32'h",K7)</f>
        <v>32'h000a0027</v>
      </c>
      <c r="G7" s="45"/>
      <c r="H7" s="128" t="s">
        <v>2759</v>
      </c>
      <c r="I7" s="128"/>
      <c r="J7" s="43"/>
      <c r="K7" s="43" t="str">
        <f>LOWER(DEC2HEX(L7,8))</f>
        <v>000a0027</v>
      </c>
      <c r="L7" s="43">
        <f>SUM(L8:L11)</f>
        <v>655399</v>
      </c>
      <c r="M7" s="161"/>
      <c r="N7" s="161"/>
    </row>
    <row r="8" spans="1:14">
      <c r="A8" s="47"/>
      <c r="B8" s="158"/>
      <c r="C8" s="159">
        <v>22</v>
      </c>
      <c r="D8" s="159">
        <v>31</v>
      </c>
      <c r="E8" s="47">
        <f t="shared" ref="E8:E11" si="2">D8+1-C8</f>
        <v>10</v>
      </c>
      <c r="F8" s="47" t="str">
        <f t="shared" ref="F8:F11" si="3">CONCATENATE(E8,"'h",K8)</f>
        <v>10'h0</v>
      </c>
      <c r="G8" s="47" t="s">
        <v>129</v>
      </c>
      <c r="H8" s="161" t="s">
        <v>19</v>
      </c>
      <c r="I8" s="53" t="s">
        <v>130</v>
      </c>
      <c r="J8" s="159">
        <v>0</v>
      </c>
      <c r="K8" s="159" t="str">
        <f t="shared" si="0"/>
        <v>0</v>
      </c>
      <c r="L8" s="159">
        <f t="shared" si="1"/>
        <v>0</v>
      </c>
      <c r="M8" s="161"/>
      <c r="N8" s="161"/>
    </row>
    <row r="9" spans="1:14" ht="30">
      <c r="A9" s="47"/>
      <c r="B9" s="158"/>
      <c r="C9" s="159">
        <v>16</v>
      </c>
      <c r="D9" s="159">
        <v>21</v>
      </c>
      <c r="E9" s="47">
        <f t="shared" si="2"/>
        <v>6</v>
      </c>
      <c r="F9" s="47" t="str">
        <f t="shared" si="3"/>
        <v>6'ha</v>
      </c>
      <c r="G9" s="47" t="s">
        <v>133</v>
      </c>
      <c r="H9" s="161" t="s">
        <v>2760</v>
      </c>
      <c r="I9" s="53" t="s">
        <v>4390</v>
      </c>
      <c r="J9" s="159">
        <v>10</v>
      </c>
      <c r="K9" s="159" t="str">
        <f t="shared" si="0"/>
        <v>a</v>
      </c>
      <c r="L9" s="159">
        <f t="shared" si="1"/>
        <v>655360</v>
      </c>
      <c r="M9" s="161"/>
      <c r="N9" s="161"/>
    </row>
    <row r="10" spans="1:14">
      <c r="A10" s="47"/>
      <c r="B10" s="158"/>
      <c r="C10" s="159">
        <v>6</v>
      </c>
      <c r="D10" s="159">
        <v>15</v>
      </c>
      <c r="E10" s="47">
        <f t="shared" si="2"/>
        <v>10</v>
      </c>
      <c r="F10" s="47" t="str">
        <f t="shared" si="3"/>
        <v>10'h0</v>
      </c>
      <c r="G10" s="47" t="s">
        <v>129</v>
      </c>
      <c r="H10" s="161" t="s">
        <v>19</v>
      </c>
      <c r="I10" s="53" t="s">
        <v>130</v>
      </c>
      <c r="J10" s="159">
        <v>0</v>
      </c>
      <c r="K10" s="159" t="str">
        <f t="shared" si="0"/>
        <v>0</v>
      </c>
      <c r="L10" s="159">
        <f t="shared" si="1"/>
        <v>0</v>
      </c>
      <c r="M10" s="161"/>
      <c r="N10" s="161"/>
    </row>
    <row r="11" spans="1:14">
      <c r="A11" s="47"/>
      <c r="B11" s="158"/>
      <c r="C11" s="159">
        <v>0</v>
      </c>
      <c r="D11" s="159">
        <v>5</v>
      </c>
      <c r="E11" s="47">
        <f t="shared" si="2"/>
        <v>6</v>
      </c>
      <c r="F11" s="47" t="str">
        <f t="shared" si="3"/>
        <v>6'h27</v>
      </c>
      <c r="G11" s="47" t="s">
        <v>133</v>
      </c>
      <c r="H11" s="161" t="s">
        <v>131</v>
      </c>
      <c r="I11" s="53" t="s">
        <v>1508</v>
      </c>
      <c r="J11" s="159">
        <v>39</v>
      </c>
      <c r="K11" s="159" t="str">
        <f t="shared" si="0"/>
        <v>27</v>
      </c>
      <c r="L11" s="159">
        <f t="shared" si="1"/>
        <v>39</v>
      </c>
      <c r="M11" s="161"/>
      <c r="N11" s="161"/>
    </row>
    <row r="12" spans="1:14">
      <c r="A12" s="43"/>
      <c r="B12" s="44" t="s">
        <v>139</v>
      </c>
      <c r="C12" s="43"/>
      <c r="D12" s="43"/>
      <c r="E12" s="43">
        <f>SUM(E13:E16)</f>
        <v>32</v>
      </c>
      <c r="F12" s="45" t="str">
        <f>CONCATENATE("32'h",K12)</f>
        <v>32'h00270027</v>
      </c>
      <c r="G12" s="45"/>
      <c r="H12" s="128" t="s">
        <v>2761</v>
      </c>
      <c r="I12" s="128"/>
      <c r="J12" s="43"/>
      <c r="K12" s="43" t="str">
        <f>LOWER(DEC2HEX(L12,8))</f>
        <v>00270027</v>
      </c>
      <c r="L12" s="43">
        <f>SUM(L13:L16)</f>
        <v>2555943</v>
      </c>
      <c r="M12" s="161"/>
      <c r="N12" s="161"/>
    </row>
    <row r="13" spans="1:14">
      <c r="A13" s="47"/>
      <c r="B13" s="158"/>
      <c r="C13" s="159">
        <v>22</v>
      </c>
      <c r="D13" s="159">
        <v>31</v>
      </c>
      <c r="E13" s="47">
        <f t="shared" ref="E13:E14" si="4">D13+1-C13</f>
        <v>10</v>
      </c>
      <c r="F13" s="47" t="str">
        <f t="shared" ref="F13:F14" si="5">CONCATENATE(E13,"'h",K13)</f>
        <v>10'h0</v>
      </c>
      <c r="G13" s="47" t="s">
        <v>129</v>
      </c>
      <c r="H13" s="161" t="s">
        <v>19</v>
      </c>
      <c r="I13" s="53" t="s">
        <v>130</v>
      </c>
      <c r="J13" s="159">
        <v>0</v>
      </c>
      <c r="K13" s="159" t="str">
        <f t="shared" ref="K13:K14" si="6">LOWER(DEC2HEX((J13)))</f>
        <v>0</v>
      </c>
      <c r="L13" s="159">
        <f t="shared" ref="L13:L14" si="7">J13*(2^C13)</f>
        <v>0</v>
      </c>
      <c r="M13" s="161"/>
      <c r="N13" s="161"/>
    </row>
    <row r="14" spans="1:14">
      <c r="A14" s="47"/>
      <c r="B14" s="158"/>
      <c r="C14" s="159">
        <v>16</v>
      </c>
      <c r="D14" s="159">
        <v>21</v>
      </c>
      <c r="E14" s="47">
        <f t="shared" si="4"/>
        <v>6</v>
      </c>
      <c r="F14" s="47" t="str">
        <f t="shared" si="5"/>
        <v>6'h27</v>
      </c>
      <c r="G14" s="47" t="s">
        <v>2762</v>
      </c>
      <c r="H14" s="161" t="s">
        <v>2763</v>
      </c>
      <c r="I14" s="53" t="s">
        <v>2764</v>
      </c>
      <c r="J14" s="159">
        <v>39</v>
      </c>
      <c r="K14" s="159" t="str">
        <f t="shared" si="6"/>
        <v>27</v>
      </c>
      <c r="L14" s="159">
        <f t="shared" si="7"/>
        <v>2555904</v>
      </c>
      <c r="M14" s="161"/>
      <c r="N14" s="161"/>
    </row>
    <row r="15" spans="1:14">
      <c r="A15" s="47"/>
      <c r="B15" s="158"/>
      <c r="C15" s="159">
        <v>6</v>
      </c>
      <c r="D15" s="159">
        <v>15</v>
      </c>
      <c r="E15" s="47">
        <f>D15+1-C15</f>
        <v>10</v>
      </c>
      <c r="F15" s="47" t="str">
        <f>CONCATENATE(E15,"'h",K15)</f>
        <v>10'h0</v>
      </c>
      <c r="G15" s="47" t="s">
        <v>129</v>
      </c>
      <c r="H15" s="161" t="s">
        <v>19</v>
      </c>
      <c r="I15" s="53" t="s">
        <v>130</v>
      </c>
      <c r="J15" s="159">
        <v>0</v>
      </c>
      <c r="K15" s="159" t="str">
        <f>LOWER(DEC2HEX((J15)))</f>
        <v>0</v>
      </c>
      <c r="L15" s="159">
        <f>J15*(2^C15)</f>
        <v>0</v>
      </c>
      <c r="M15" s="161"/>
      <c r="N15" s="161"/>
    </row>
    <row r="16" spans="1:14">
      <c r="A16" s="47"/>
      <c r="B16" s="158"/>
      <c r="C16" s="159">
        <v>0</v>
      </c>
      <c r="D16" s="159">
        <v>5</v>
      </c>
      <c r="E16" s="47">
        <f t="shared" ref="E16" si="8">D16+1-C16</f>
        <v>6</v>
      </c>
      <c r="F16" s="47" t="str">
        <f t="shared" ref="F16" si="9">CONCATENATE(E16,"'h",K16)</f>
        <v>6'h27</v>
      </c>
      <c r="G16" s="47" t="s">
        <v>2765</v>
      </c>
      <c r="H16" s="161" t="s">
        <v>2766</v>
      </c>
      <c r="I16" s="53" t="s">
        <v>2767</v>
      </c>
      <c r="J16" s="159">
        <v>39</v>
      </c>
      <c r="K16" s="159" t="str">
        <f t="shared" ref="K16" si="10">LOWER(DEC2HEX((J16)))</f>
        <v>27</v>
      </c>
      <c r="L16" s="159">
        <f t="shared" ref="L16" si="11">J16*(2^C16)</f>
        <v>39</v>
      </c>
      <c r="M16" s="161"/>
      <c r="N16" s="161"/>
    </row>
    <row r="17" spans="1:14">
      <c r="A17" s="43"/>
      <c r="B17" s="44" t="s">
        <v>766</v>
      </c>
      <c r="C17" s="43"/>
      <c r="D17" s="43"/>
      <c r="E17" s="43">
        <f>SUM(E18:E19)</f>
        <v>32</v>
      </c>
      <c r="F17" s="45" t="str">
        <f>CONCATENATE("32'h",K17)</f>
        <v>32'h00000000</v>
      </c>
      <c r="G17" s="45"/>
      <c r="H17" s="128" t="s">
        <v>2768</v>
      </c>
      <c r="I17" s="128"/>
      <c r="J17" s="43"/>
      <c r="K17" s="43" t="str">
        <f>LOWER(DEC2HEX(L17,8))</f>
        <v>00000000</v>
      </c>
      <c r="L17" s="43">
        <f>SUM(L18:L19)</f>
        <v>0</v>
      </c>
      <c r="M17" s="161"/>
      <c r="N17" s="161"/>
    </row>
    <row r="18" spans="1:14">
      <c r="A18" s="47"/>
      <c r="B18" s="47"/>
      <c r="C18" s="159">
        <v>1</v>
      </c>
      <c r="D18" s="159">
        <v>31</v>
      </c>
      <c r="E18" s="47">
        <f t="shared" ref="E18:E19" si="12">D18+1-C18</f>
        <v>31</v>
      </c>
      <c r="F18" s="47" t="str">
        <f t="shared" ref="F18:F19" si="13">CONCATENATE(E18,"'h",K18)</f>
        <v>31'h0</v>
      </c>
      <c r="G18" s="47" t="s">
        <v>129</v>
      </c>
      <c r="H18" s="161" t="s">
        <v>86</v>
      </c>
      <c r="I18" s="53"/>
      <c r="J18" s="159">
        <v>0</v>
      </c>
      <c r="K18" s="159" t="str">
        <f t="shared" ref="K18:K19" si="14">LOWER(DEC2HEX((J18)))</f>
        <v>0</v>
      </c>
      <c r="L18" s="159">
        <f t="shared" ref="L18:L19" si="15">J18*(2^C18)</f>
        <v>0</v>
      </c>
      <c r="M18" s="161"/>
      <c r="N18" s="161"/>
    </row>
    <row r="19" spans="1:14">
      <c r="A19" s="93"/>
      <c r="B19" s="93"/>
      <c r="C19" s="93">
        <v>0</v>
      </c>
      <c r="D19" s="93">
        <v>0</v>
      </c>
      <c r="E19" s="93">
        <f t="shared" si="12"/>
        <v>1</v>
      </c>
      <c r="F19" s="93" t="str">
        <f t="shared" si="13"/>
        <v>1'h0</v>
      </c>
      <c r="G19" s="93" t="s">
        <v>132</v>
      </c>
      <c r="H19" s="130" t="s">
        <v>2769</v>
      </c>
      <c r="I19" s="53" t="s">
        <v>2770</v>
      </c>
      <c r="J19" s="93">
        <v>0</v>
      </c>
      <c r="K19" s="93" t="str">
        <f t="shared" si="14"/>
        <v>0</v>
      </c>
      <c r="L19" s="93">
        <f t="shared" si="15"/>
        <v>0</v>
      </c>
      <c r="M19" s="161"/>
      <c r="N19" s="161"/>
    </row>
    <row r="20" spans="1:14">
      <c r="A20" s="43"/>
      <c r="B20" s="44" t="s">
        <v>2771</v>
      </c>
      <c r="C20" s="43"/>
      <c r="D20" s="43"/>
      <c r="E20" s="43">
        <f>SUM(E21:E22)</f>
        <v>32</v>
      </c>
      <c r="F20" s="45" t="str">
        <f>CONCATENATE("32'h",K20)</f>
        <v>32'h00000000</v>
      </c>
      <c r="G20" s="45"/>
      <c r="H20" s="128" t="s">
        <v>1547</v>
      </c>
      <c r="I20" s="128"/>
      <c r="J20" s="43"/>
      <c r="K20" s="43" t="str">
        <f>LOWER(DEC2HEX(L20,8))</f>
        <v>00000000</v>
      </c>
      <c r="L20" s="43">
        <f>SUM(L21:L22)</f>
        <v>0</v>
      </c>
      <c r="M20" s="161"/>
      <c r="N20" s="161"/>
    </row>
    <row r="21" spans="1:14">
      <c r="A21" s="47"/>
      <c r="B21" s="47"/>
      <c r="C21" s="159">
        <v>1</v>
      </c>
      <c r="D21" s="159">
        <v>31</v>
      </c>
      <c r="E21" s="47">
        <f t="shared" ref="E21:E22" si="16">D21+1-C21</f>
        <v>31</v>
      </c>
      <c r="F21" s="47" t="str">
        <f t="shared" ref="F21:F22" si="17">CONCATENATE(E21,"'h",K21)</f>
        <v>31'h0</v>
      </c>
      <c r="G21" s="47" t="s">
        <v>129</v>
      </c>
      <c r="H21" s="161" t="s">
        <v>2772</v>
      </c>
      <c r="I21" s="53"/>
      <c r="J21" s="159">
        <v>0</v>
      </c>
      <c r="K21" s="159" t="str">
        <f t="shared" ref="K21:K22" si="18">LOWER(DEC2HEX((J21)))</f>
        <v>0</v>
      </c>
      <c r="L21" s="159">
        <f t="shared" ref="L21:L22" si="19">J21*(2^C21)</f>
        <v>0</v>
      </c>
      <c r="M21" s="161"/>
      <c r="N21" s="161"/>
    </row>
    <row r="22" spans="1:14" ht="30">
      <c r="A22" s="93"/>
      <c r="B22" s="93"/>
      <c r="C22" s="93">
        <v>0</v>
      </c>
      <c r="D22" s="93">
        <v>0</v>
      </c>
      <c r="E22" s="93">
        <f t="shared" si="16"/>
        <v>1</v>
      </c>
      <c r="F22" s="93" t="str">
        <f t="shared" si="17"/>
        <v>1'h0</v>
      </c>
      <c r="G22" s="47" t="s">
        <v>129</v>
      </c>
      <c r="H22" s="130" t="s">
        <v>2773</v>
      </c>
      <c r="I22" s="53" t="s">
        <v>2774</v>
      </c>
      <c r="J22" s="93">
        <v>0</v>
      </c>
      <c r="K22" s="93" t="str">
        <f t="shared" si="18"/>
        <v>0</v>
      </c>
      <c r="L22" s="93">
        <f t="shared" si="19"/>
        <v>0</v>
      </c>
      <c r="M22" s="161"/>
      <c r="N22" s="161"/>
    </row>
    <row r="23" spans="1:14">
      <c r="A23" s="43"/>
      <c r="B23" s="44" t="s">
        <v>2775</v>
      </c>
      <c r="C23" s="43"/>
      <c r="D23" s="43"/>
      <c r="E23" s="43">
        <f>SUM(E24:E25)</f>
        <v>32</v>
      </c>
      <c r="F23" s="45" t="str">
        <f>CONCATENATE("32'h",K23)</f>
        <v>32'h00000000</v>
      </c>
      <c r="G23" s="45"/>
      <c r="H23" s="128" t="s">
        <v>2776</v>
      </c>
      <c r="I23" s="128"/>
      <c r="J23" s="43"/>
      <c r="K23" s="43" t="str">
        <f>LOWER(DEC2HEX(L23,8))</f>
        <v>00000000</v>
      </c>
      <c r="L23" s="43">
        <f>SUM(L24:L25)</f>
        <v>0</v>
      </c>
      <c r="M23" s="161"/>
      <c r="N23" s="161"/>
    </row>
    <row r="24" spans="1:14">
      <c r="A24" s="47"/>
      <c r="B24" s="47"/>
      <c r="C24" s="159">
        <v>1</v>
      </c>
      <c r="D24" s="159">
        <v>31</v>
      </c>
      <c r="E24" s="47">
        <f t="shared" ref="E24:E25" si="20">D24+1-C24</f>
        <v>31</v>
      </c>
      <c r="F24" s="47" t="str">
        <f t="shared" ref="F24:F25" si="21">CONCATENATE(E24,"'h",K24)</f>
        <v>31'h0</v>
      </c>
      <c r="G24" s="47" t="s">
        <v>129</v>
      </c>
      <c r="H24" s="161" t="s">
        <v>2777</v>
      </c>
      <c r="I24" s="53"/>
      <c r="J24" s="159">
        <v>0</v>
      </c>
      <c r="K24" s="159" t="str">
        <f t="shared" ref="K24:K25" si="22">LOWER(DEC2HEX((J24)))</f>
        <v>0</v>
      </c>
      <c r="L24" s="159">
        <f t="shared" ref="L24:L25" si="23">J24*(2^C24)</f>
        <v>0</v>
      </c>
      <c r="M24" s="161"/>
      <c r="N24" s="161"/>
    </row>
    <row r="25" spans="1:14" ht="45">
      <c r="A25" s="93"/>
      <c r="B25" s="93"/>
      <c r="C25" s="93">
        <v>0</v>
      </c>
      <c r="D25" s="93">
        <v>0</v>
      </c>
      <c r="E25" s="93">
        <f t="shared" si="20"/>
        <v>1</v>
      </c>
      <c r="F25" s="93" t="str">
        <f t="shared" si="21"/>
        <v>1'h0</v>
      </c>
      <c r="G25" s="93" t="s">
        <v>132</v>
      </c>
      <c r="H25" s="130" t="s">
        <v>2778</v>
      </c>
      <c r="I25" s="53" t="s">
        <v>2779</v>
      </c>
      <c r="J25" s="93">
        <v>0</v>
      </c>
      <c r="K25" s="93" t="str">
        <f t="shared" si="22"/>
        <v>0</v>
      </c>
      <c r="L25" s="93">
        <f t="shared" si="23"/>
        <v>0</v>
      </c>
      <c r="M25" s="161"/>
      <c r="N25" s="161"/>
    </row>
    <row r="26" spans="1:14">
      <c r="A26" s="43"/>
      <c r="B26" s="44" t="s">
        <v>2780</v>
      </c>
      <c r="C26" s="43"/>
      <c r="D26" s="43"/>
      <c r="E26" s="43">
        <f>SUM(E27:E28)</f>
        <v>32</v>
      </c>
      <c r="F26" s="45" t="str">
        <f>CONCATENATE("32'h",K26)</f>
        <v>32'h00000000</v>
      </c>
      <c r="G26" s="45"/>
      <c r="H26" s="128" t="s">
        <v>2781</v>
      </c>
      <c r="I26" s="128"/>
      <c r="J26" s="43"/>
      <c r="K26" s="43" t="str">
        <f>LOWER(DEC2HEX(L26,8))</f>
        <v>00000000</v>
      </c>
      <c r="L26" s="43">
        <f>SUM(L27:L28)</f>
        <v>0</v>
      </c>
      <c r="M26" s="161"/>
      <c r="N26" s="161"/>
    </row>
    <row r="27" spans="1:14">
      <c r="A27" s="47"/>
      <c r="B27" s="47"/>
      <c r="C27" s="159">
        <v>1</v>
      </c>
      <c r="D27" s="159">
        <v>31</v>
      </c>
      <c r="E27" s="47">
        <f t="shared" ref="E27:E28" si="24">D27+1-C27</f>
        <v>31</v>
      </c>
      <c r="F27" s="47" t="str">
        <f t="shared" ref="F27:F28" si="25">CONCATENATE(E27,"'h",K27)</f>
        <v>31'h0</v>
      </c>
      <c r="G27" s="47" t="s">
        <v>129</v>
      </c>
      <c r="H27" s="161" t="s">
        <v>2782</v>
      </c>
      <c r="I27" s="53"/>
      <c r="J27" s="159">
        <v>0</v>
      </c>
      <c r="K27" s="159" t="str">
        <f t="shared" ref="K27:K28" si="26">LOWER(DEC2HEX((J27)))</f>
        <v>0</v>
      </c>
      <c r="L27" s="159">
        <f t="shared" ref="L27:L28" si="27">J27*(2^C27)</f>
        <v>0</v>
      </c>
      <c r="M27" s="161"/>
      <c r="N27" s="161"/>
    </row>
    <row r="28" spans="1:14">
      <c r="A28" s="93"/>
      <c r="B28" s="93"/>
      <c r="C28" s="93">
        <v>0</v>
      </c>
      <c r="D28" s="93">
        <v>0</v>
      </c>
      <c r="E28" s="93">
        <f t="shared" si="24"/>
        <v>1</v>
      </c>
      <c r="F28" s="93" t="str">
        <f t="shared" si="25"/>
        <v>1'h0</v>
      </c>
      <c r="G28" s="47" t="s">
        <v>2783</v>
      </c>
      <c r="H28" s="130" t="s">
        <v>2784</v>
      </c>
      <c r="I28" s="53" t="s">
        <v>1545</v>
      </c>
      <c r="J28" s="93">
        <v>0</v>
      </c>
      <c r="K28" s="93" t="str">
        <f t="shared" si="26"/>
        <v>0</v>
      </c>
      <c r="L28" s="93">
        <f t="shared" si="27"/>
        <v>0</v>
      </c>
      <c r="M28" s="161"/>
      <c r="N28" s="161"/>
    </row>
    <row r="29" spans="1:14">
      <c r="A29" s="43"/>
      <c r="B29" s="44" t="s">
        <v>923</v>
      </c>
      <c r="C29" s="43"/>
      <c r="D29" s="43"/>
      <c r="E29" s="43">
        <f>SUM(E30:E31)</f>
        <v>32</v>
      </c>
      <c r="F29" s="45" t="str">
        <f>CONCATENATE("32'h",K29)</f>
        <v>32'h00000000</v>
      </c>
      <c r="G29" s="45"/>
      <c r="H29" s="128" t="s">
        <v>2785</v>
      </c>
      <c r="I29" s="128"/>
      <c r="J29" s="43"/>
      <c r="K29" s="43" t="str">
        <f>LOWER(DEC2HEX(L29,8))</f>
        <v>00000000</v>
      </c>
      <c r="L29" s="43">
        <f>SUM(L30:L31)</f>
        <v>0</v>
      </c>
      <c r="M29" s="161"/>
      <c r="N29" s="161"/>
    </row>
    <row r="30" spans="1:14">
      <c r="A30" s="47"/>
      <c r="B30" s="47"/>
      <c r="C30" s="159">
        <v>1</v>
      </c>
      <c r="D30" s="159">
        <v>31</v>
      </c>
      <c r="E30" s="47">
        <f t="shared" ref="E30:E31" si="28">D30+1-C30</f>
        <v>31</v>
      </c>
      <c r="F30" s="47" t="str">
        <f t="shared" ref="F30:F31" si="29">CONCATENATE(E30,"'h",K30)</f>
        <v>31'h0</v>
      </c>
      <c r="G30" s="47" t="s">
        <v>129</v>
      </c>
      <c r="H30" s="161" t="s">
        <v>2782</v>
      </c>
      <c r="I30" s="53"/>
      <c r="J30" s="159">
        <v>0</v>
      </c>
      <c r="K30" s="159" t="str">
        <f t="shared" ref="K30:K31" si="30">LOWER(DEC2HEX((J30)))</f>
        <v>0</v>
      </c>
      <c r="L30" s="159">
        <f t="shared" ref="L30:L31" si="31">J30*(2^C30)</f>
        <v>0</v>
      </c>
      <c r="M30" s="161"/>
      <c r="N30" s="161"/>
    </row>
    <row r="31" spans="1:14">
      <c r="A31" s="93"/>
      <c r="B31" s="93"/>
      <c r="C31" s="93">
        <v>0</v>
      </c>
      <c r="D31" s="93">
        <v>0</v>
      </c>
      <c r="E31" s="93">
        <f t="shared" si="28"/>
        <v>1</v>
      </c>
      <c r="F31" s="93" t="str">
        <f t="shared" si="29"/>
        <v>1'h0</v>
      </c>
      <c r="G31" s="47" t="s">
        <v>129</v>
      </c>
      <c r="H31" s="130" t="s">
        <v>2786</v>
      </c>
      <c r="I31" s="53" t="s">
        <v>1546</v>
      </c>
      <c r="J31" s="93">
        <v>0</v>
      </c>
      <c r="K31" s="93" t="str">
        <f t="shared" si="30"/>
        <v>0</v>
      </c>
      <c r="L31" s="93">
        <f t="shared" si="31"/>
        <v>0</v>
      </c>
      <c r="M31" s="161"/>
      <c r="N31" s="161"/>
    </row>
    <row r="32" spans="1:14">
      <c r="A32" s="43"/>
      <c r="B32" s="44" t="s">
        <v>2787</v>
      </c>
      <c r="C32" s="43"/>
      <c r="D32" s="43"/>
      <c r="E32" s="43">
        <f>SUM(E33:E37)</f>
        <v>32</v>
      </c>
      <c r="F32" s="45" t="str">
        <f>CONCATENATE("32'h",K32)</f>
        <v>32'h00000004</v>
      </c>
      <c r="G32" s="45"/>
      <c r="H32" s="128" t="s">
        <v>2788</v>
      </c>
      <c r="I32" s="128"/>
      <c r="J32" s="43"/>
      <c r="K32" s="43" t="str">
        <f>LOWER(DEC2HEX(L32,8))</f>
        <v>00000004</v>
      </c>
      <c r="L32" s="43">
        <f>SUM(L33:L37)</f>
        <v>4</v>
      </c>
      <c r="M32" s="161"/>
      <c r="N32" s="161"/>
    </row>
    <row r="33" spans="1:18">
      <c r="A33" s="47"/>
      <c r="B33" s="158"/>
      <c r="C33" s="159">
        <v>5</v>
      </c>
      <c r="D33" s="159">
        <v>31</v>
      </c>
      <c r="E33" s="47">
        <f>D33+1-C33</f>
        <v>27</v>
      </c>
      <c r="F33" s="47" t="str">
        <f>CONCATENATE(E33,"'h",K33)</f>
        <v>27'h0</v>
      </c>
      <c r="G33" s="47" t="s">
        <v>129</v>
      </c>
      <c r="H33" s="161" t="s">
        <v>2789</v>
      </c>
      <c r="I33" s="53"/>
      <c r="J33" s="159">
        <v>0</v>
      </c>
      <c r="K33" s="159" t="str">
        <f>LOWER(DEC2HEX((J33)))</f>
        <v>0</v>
      </c>
      <c r="L33" s="159">
        <f>J33*(2^C33)</f>
        <v>0</v>
      </c>
      <c r="M33" s="161"/>
      <c r="N33" s="161"/>
    </row>
    <row r="34" spans="1:18">
      <c r="A34" s="47"/>
      <c r="B34" s="158"/>
      <c r="C34" s="93">
        <v>4</v>
      </c>
      <c r="D34" s="93">
        <v>4</v>
      </c>
      <c r="E34" s="93">
        <f t="shared" ref="E34:E37" si="32">D34+1-C34</f>
        <v>1</v>
      </c>
      <c r="F34" s="93" t="str">
        <f t="shared" ref="F34:F37" si="33">CONCATENATE(E34,"'h",K34)</f>
        <v>1'h0</v>
      </c>
      <c r="G34" s="93" t="s">
        <v>132</v>
      </c>
      <c r="H34" s="161" t="s">
        <v>2790</v>
      </c>
      <c r="I34" s="53" t="s">
        <v>2791</v>
      </c>
      <c r="J34" s="159">
        <v>0</v>
      </c>
      <c r="K34" s="159" t="str">
        <f t="shared" ref="K34:K37" si="34">LOWER(DEC2HEX((J34)))</f>
        <v>0</v>
      </c>
      <c r="L34" s="159">
        <f t="shared" ref="L34:L37" si="35">J34*(2^C34)</f>
        <v>0</v>
      </c>
      <c r="M34" s="161"/>
      <c r="N34" s="161"/>
    </row>
    <row r="35" spans="1:18">
      <c r="A35" s="47"/>
      <c r="B35" s="158"/>
      <c r="C35" s="93">
        <v>3</v>
      </c>
      <c r="D35" s="93">
        <v>3</v>
      </c>
      <c r="E35" s="93">
        <f t="shared" si="32"/>
        <v>1</v>
      </c>
      <c r="F35" s="93" t="str">
        <f t="shared" si="33"/>
        <v>1'h0</v>
      </c>
      <c r="G35" s="47" t="s">
        <v>2792</v>
      </c>
      <c r="H35" s="161" t="s">
        <v>2795</v>
      </c>
      <c r="I35" s="53" t="s">
        <v>2791</v>
      </c>
      <c r="J35" s="93">
        <v>0</v>
      </c>
      <c r="K35" s="93" t="str">
        <f t="shared" si="34"/>
        <v>0</v>
      </c>
      <c r="L35" s="93">
        <f t="shared" si="35"/>
        <v>0</v>
      </c>
      <c r="M35" s="161"/>
      <c r="N35" s="161"/>
      <c r="P35" s="161"/>
      <c r="Q35" s="53"/>
      <c r="R35" s="93"/>
    </row>
    <row r="36" spans="1:18" ht="45">
      <c r="A36" s="47"/>
      <c r="B36" s="158"/>
      <c r="C36" s="93">
        <v>2</v>
      </c>
      <c r="D36" s="93">
        <v>2</v>
      </c>
      <c r="E36" s="93">
        <f t="shared" si="32"/>
        <v>1</v>
      </c>
      <c r="F36" s="93" t="str">
        <f t="shared" si="33"/>
        <v>1'h1</v>
      </c>
      <c r="G36" s="93" t="s">
        <v>132</v>
      </c>
      <c r="H36" s="161" t="s">
        <v>2793</v>
      </c>
      <c r="I36" s="53" t="s">
        <v>2794</v>
      </c>
      <c r="J36" s="93">
        <v>1</v>
      </c>
      <c r="K36" s="159" t="str">
        <f t="shared" si="34"/>
        <v>1</v>
      </c>
      <c r="L36" s="159">
        <f t="shared" si="35"/>
        <v>4</v>
      </c>
      <c r="M36" s="161"/>
      <c r="N36" s="161"/>
    </row>
    <row r="37" spans="1:18" ht="90">
      <c r="A37" s="47"/>
      <c r="B37" s="158"/>
      <c r="C37" s="159">
        <v>0</v>
      </c>
      <c r="D37" s="159">
        <v>1</v>
      </c>
      <c r="E37" s="47">
        <f t="shared" si="32"/>
        <v>2</v>
      </c>
      <c r="F37" s="47" t="str">
        <f t="shared" si="33"/>
        <v>2'h0</v>
      </c>
      <c r="G37" s="47" t="s">
        <v>132</v>
      </c>
      <c r="H37" s="130" t="s">
        <v>2796</v>
      </c>
      <c r="I37" s="53" t="s">
        <v>2797</v>
      </c>
      <c r="J37" s="159">
        <v>0</v>
      </c>
      <c r="K37" s="159" t="str">
        <f t="shared" si="34"/>
        <v>0</v>
      </c>
      <c r="L37" s="159">
        <f t="shared" si="35"/>
        <v>0</v>
      </c>
      <c r="M37" s="161"/>
      <c r="N37" s="161"/>
    </row>
    <row r="38" spans="1:18">
      <c r="A38" s="43"/>
      <c r="B38" s="44" t="s">
        <v>2734</v>
      </c>
      <c r="C38" s="43"/>
      <c r="D38" s="43"/>
      <c r="E38" s="43">
        <f>SUM(E39:E44)</f>
        <v>32</v>
      </c>
      <c r="F38" s="45" t="str">
        <f>CONCATENATE("32'h",K38)</f>
        <v>32'h00000001</v>
      </c>
      <c r="G38" s="45"/>
      <c r="H38" s="128" t="s">
        <v>2798</v>
      </c>
      <c r="I38" s="128"/>
      <c r="J38" s="43"/>
      <c r="K38" s="43" t="str">
        <f>LOWER(DEC2HEX(L38,8))</f>
        <v>00000001</v>
      </c>
      <c r="L38" s="43">
        <f>SUM(L39:L44)</f>
        <v>1</v>
      </c>
      <c r="M38" s="50"/>
    </row>
    <row r="39" spans="1:18">
      <c r="A39" s="47"/>
      <c r="B39" s="47"/>
      <c r="C39" s="159">
        <v>18</v>
      </c>
      <c r="D39" s="159">
        <v>31</v>
      </c>
      <c r="E39" s="47">
        <f t="shared" ref="E39:E44" si="36">D39+1-C39</f>
        <v>14</v>
      </c>
      <c r="F39" s="47" t="str">
        <f t="shared" ref="F39:F44" si="37">CONCATENATE(E39,"'h",K39)</f>
        <v>14'h0</v>
      </c>
      <c r="G39" s="47" t="s">
        <v>129</v>
      </c>
      <c r="H39" s="161" t="s">
        <v>19</v>
      </c>
      <c r="I39" s="53" t="s">
        <v>130</v>
      </c>
      <c r="J39" s="159">
        <v>0</v>
      </c>
      <c r="K39" s="159" t="str">
        <f t="shared" ref="K39:K44" si="38">LOWER(DEC2HEX((J39)))</f>
        <v>0</v>
      </c>
      <c r="L39" s="159">
        <f t="shared" ref="L39:L44" si="39">J39*(2^C39)</f>
        <v>0</v>
      </c>
      <c r="M39" s="50"/>
    </row>
    <row r="40" spans="1:18" ht="30">
      <c r="A40" s="47"/>
      <c r="B40" s="47"/>
      <c r="C40" s="159">
        <v>17</v>
      </c>
      <c r="D40" s="159">
        <v>17</v>
      </c>
      <c r="E40" s="47">
        <f t="shared" si="36"/>
        <v>1</v>
      </c>
      <c r="F40" s="47" t="str">
        <f t="shared" si="37"/>
        <v>1'h0</v>
      </c>
      <c r="G40" s="47" t="s">
        <v>134</v>
      </c>
      <c r="H40" s="161" t="s">
        <v>2799</v>
      </c>
      <c r="I40" s="53" t="s">
        <v>2800</v>
      </c>
      <c r="J40" s="159">
        <v>0</v>
      </c>
      <c r="K40" s="159" t="str">
        <f t="shared" si="38"/>
        <v>0</v>
      </c>
      <c r="L40" s="159">
        <f t="shared" si="39"/>
        <v>0</v>
      </c>
      <c r="M40" s="50"/>
    </row>
    <row r="41" spans="1:18" ht="30">
      <c r="A41" s="47"/>
      <c r="B41" s="47"/>
      <c r="C41" s="159">
        <v>16</v>
      </c>
      <c r="D41" s="159">
        <v>16</v>
      </c>
      <c r="E41" s="47">
        <f t="shared" si="36"/>
        <v>1</v>
      </c>
      <c r="F41" s="47" t="str">
        <f t="shared" si="37"/>
        <v>1'h0</v>
      </c>
      <c r="G41" s="47" t="s">
        <v>134</v>
      </c>
      <c r="H41" s="161" t="s">
        <v>2801</v>
      </c>
      <c r="I41" s="53" t="s">
        <v>2802</v>
      </c>
      <c r="J41" s="159">
        <v>0</v>
      </c>
      <c r="K41" s="159" t="str">
        <f t="shared" si="38"/>
        <v>0</v>
      </c>
      <c r="L41" s="159">
        <f t="shared" si="39"/>
        <v>0</v>
      </c>
      <c r="M41" s="162"/>
    </row>
    <row r="42" spans="1:18">
      <c r="A42" s="47"/>
      <c r="B42" s="47"/>
      <c r="C42" s="159">
        <v>2</v>
      </c>
      <c r="D42" s="159">
        <v>15</v>
      </c>
      <c r="E42" s="47">
        <f t="shared" si="36"/>
        <v>14</v>
      </c>
      <c r="F42" s="47" t="str">
        <f t="shared" si="37"/>
        <v>14'h0</v>
      </c>
      <c r="G42" s="47" t="s">
        <v>2803</v>
      </c>
      <c r="H42" s="161" t="s">
        <v>19</v>
      </c>
      <c r="I42" s="53" t="s">
        <v>130</v>
      </c>
      <c r="J42" s="159">
        <v>0</v>
      </c>
      <c r="K42" s="159" t="str">
        <f t="shared" si="38"/>
        <v>0</v>
      </c>
      <c r="L42" s="159">
        <f t="shared" si="39"/>
        <v>0</v>
      </c>
      <c r="M42" s="162"/>
    </row>
    <row r="43" spans="1:18" ht="60">
      <c r="A43" s="161"/>
      <c r="B43" s="161"/>
      <c r="C43" s="159">
        <v>1</v>
      </c>
      <c r="D43" s="159">
        <v>1</v>
      </c>
      <c r="E43" s="47">
        <f t="shared" si="36"/>
        <v>1</v>
      </c>
      <c r="F43" s="47" t="str">
        <f t="shared" si="37"/>
        <v>1'h0</v>
      </c>
      <c r="G43" s="47" t="s">
        <v>2804</v>
      </c>
      <c r="H43" s="130" t="s">
        <v>2805</v>
      </c>
      <c r="I43" s="95" t="s">
        <v>2806</v>
      </c>
      <c r="J43" s="159">
        <v>0</v>
      </c>
      <c r="K43" s="159" t="str">
        <f t="shared" si="38"/>
        <v>0</v>
      </c>
      <c r="L43" s="159">
        <f t="shared" si="39"/>
        <v>0</v>
      </c>
      <c r="M43" s="162"/>
    </row>
    <row r="44" spans="1:18" ht="30">
      <c r="A44" s="161"/>
      <c r="B44" s="161"/>
      <c r="C44" s="159">
        <v>0</v>
      </c>
      <c r="D44" s="159">
        <v>0</v>
      </c>
      <c r="E44" s="47">
        <f t="shared" si="36"/>
        <v>1</v>
      </c>
      <c r="F44" s="47" t="str">
        <f t="shared" si="37"/>
        <v>1'h1</v>
      </c>
      <c r="G44" s="47" t="s">
        <v>2807</v>
      </c>
      <c r="H44" s="130" t="s">
        <v>2808</v>
      </c>
      <c r="I44" s="95" t="s">
        <v>2809</v>
      </c>
      <c r="J44" s="159">
        <v>1</v>
      </c>
      <c r="K44" s="159" t="str">
        <f t="shared" si="38"/>
        <v>1</v>
      </c>
      <c r="L44" s="159">
        <f t="shared" si="39"/>
        <v>1</v>
      </c>
      <c r="M44" s="162"/>
    </row>
    <row r="45" spans="1:18">
      <c r="A45" s="43"/>
      <c r="B45" s="44" t="s">
        <v>2810</v>
      </c>
      <c r="C45" s="43"/>
      <c r="D45" s="43"/>
      <c r="E45" s="43">
        <f>SUM(E46:E47)</f>
        <v>32</v>
      </c>
      <c r="F45" s="45" t="str">
        <f>CONCATENATE("32'h",K45)</f>
        <v>32'h00000000</v>
      </c>
      <c r="G45" s="45"/>
      <c r="H45" s="46" t="s">
        <v>2811</v>
      </c>
      <c r="I45" s="46"/>
      <c r="J45" s="43"/>
      <c r="K45" s="43" t="str">
        <f>LOWER(DEC2HEX(L45,8))</f>
        <v>00000000</v>
      </c>
      <c r="L45" s="43">
        <f>SUM(L46:L47)</f>
        <v>0</v>
      </c>
      <c r="M45" s="162"/>
    </row>
    <row r="46" spans="1:18">
      <c r="A46" s="47"/>
      <c r="B46" s="94"/>
      <c r="C46" s="47">
        <v>1</v>
      </c>
      <c r="D46" s="47">
        <v>31</v>
      </c>
      <c r="E46" s="47">
        <f>D46+1-C46</f>
        <v>31</v>
      </c>
      <c r="F46" s="47" t="str">
        <f>CONCATENATE(E46,"'h",K46)</f>
        <v>31'h0</v>
      </c>
      <c r="G46" s="47" t="s">
        <v>129</v>
      </c>
      <c r="H46" s="47" t="s">
        <v>19</v>
      </c>
      <c r="I46" s="50"/>
      <c r="J46" s="47">
        <v>0</v>
      </c>
      <c r="K46" s="47" t="str">
        <f>LOWER(DEC2HEX((J46)))</f>
        <v>0</v>
      </c>
      <c r="L46" s="47">
        <f>J46*(2^C46)</f>
        <v>0</v>
      </c>
      <c r="M46" s="162"/>
    </row>
    <row r="47" spans="1:18" ht="45">
      <c r="B47" s="94"/>
      <c r="C47" s="47">
        <v>0</v>
      </c>
      <c r="D47" s="47">
        <v>0</v>
      </c>
      <c r="E47" s="47">
        <f>D47+1-C47</f>
        <v>1</v>
      </c>
      <c r="F47" s="47" t="str">
        <f>CONCATENATE(E47,"'h",K47)</f>
        <v>1'h0</v>
      </c>
      <c r="G47" s="47" t="s">
        <v>156</v>
      </c>
      <c r="H47" s="52" t="s">
        <v>2812</v>
      </c>
      <c r="I47" s="51" t="s">
        <v>2813</v>
      </c>
      <c r="J47" s="47">
        <v>0</v>
      </c>
      <c r="K47" s="47" t="str">
        <f>LOWER(DEC2HEX((J47)))</f>
        <v>0</v>
      </c>
      <c r="L47" s="47">
        <f>J47*(2^C47)</f>
        <v>0</v>
      </c>
      <c r="M47" s="162"/>
    </row>
    <row r="48" spans="1:18">
      <c r="A48" s="43"/>
      <c r="B48" s="44" t="s">
        <v>2814</v>
      </c>
      <c r="C48" s="43"/>
      <c r="D48" s="43"/>
      <c r="E48" s="43">
        <f>SUM(E49:E50)</f>
        <v>32</v>
      </c>
      <c r="F48" s="45" t="str">
        <f>CONCATENATE("32'h",K48)</f>
        <v>32'h00000000</v>
      </c>
      <c r="G48" s="45"/>
      <c r="H48" s="46" t="s">
        <v>2815</v>
      </c>
      <c r="I48" s="46"/>
      <c r="J48" s="43"/>
      <c r="K48" s="43" t="str">
        <f>LOWER(DEC2HEX(L48,8))</f>
        <v>00000000</v>
      </c>
      <c r="L48" s="43">
        <f>SUM(L49:L50)</f>
        <v>0</v>
      </c>
      <c r="M48" s="162"/>
    </row>
    <row r="49" spans="1:13">
      <c r="B49" s="94"/>
      <c r="C49" s="47">
        <v>1</v>
      </c>
      <c r="D49" s="47">
        <v>31</v>
      </c>
      <c r="E49" s="47">
        <f>D49+1-C49</f>
        <v>31</v>
      </c>
      <c r="F49" s="47" t="str">
        <f>CONCATENATE(E49,"'h",K49)</f>
        <v>31'h0</v>
      </c>
      <c r="G49" s="47" t="s">
        <v>129</v>
      </c>
      <c r="H49" s="47" t="s">
        <v>19</v>
      </c>
      <c r="I49" s="50"/>
      <c r="J49" s="47">
        <v>0</v>
      </c>
      <c r="K49" s="47" t="str">
        <f>LOWER(DEC2HEX((J49)))</f>
        <v>0</v>
      </c>
      <c r="L49" s="47">
        <f>J49*(2^C49)</f>
        <v>0</v>
      </c>
      <c r="M49" s="162"/>
    </row>
    <row r="50" spans="1:13" ht="30">
      <c r="B50" s="94"/>
      <c r="C50" s="47">
        <v>0</v>
      </c>
      <c r="D50" s="47">
        <v>0</v>
      </c>
      <c r="E50" s="47">
        <f>D50+1-C50</f>
        <v>1</v>
      </c>
      <c r="F50" s="47" t="str">
        <f>CONCATENATE(E50,"'h",K50)</f>
        <v>1'h0</v>
      </c>
      <c r="G50" s="47" t="s">
        <v>156</v>
      </c>
      <c r="H50" s="52" t="s">
        <v>1509</v>
      </c>
      <c r="I50" s="51" t="s">
        <v>2816</v>
      </c>
      <c r="J50" s="47">
        <v>0</v>
      </c>
      <c r="K50" s="47" t="str">
        <f>LOWER(DEC2HEX((J50)))</f>
        <v>0</v>
      </c>
      <c r="L50" s="47">
        <f>J50*(2^C50)</f>
        <v>0</v>
      </c>
      <c r="M50" s="162"/>
    </row>
    <row r="51" spans="1:13">
      <c r="A51" s="43"/>
      <c r="B51" s="44" t="s">
        <v>2817</v>
      </c>
      <c r="C51" s="43"/>
      <c r="D51" s="43"/>
      <c r="E51" s="43">
        <f>SUM(E52:E56)</f>
        <v>32</v>
      </c>
      <c r="F51" s="45" t="str">
        <f>CONCATENATE("32'h",K51)</f>
        <v>32'h00001389</v>
      </c>
      <c r="G51" s="45"/>
      <c r="H51" s="46" t="s">
        <v>2818</v>
      </c>
      <c r="I51" s="46"/>
      <c r="J51" s="43"/>
      <c r="K51" s="43" t="str">
        <f>LOWER(DEC2HEX(L51,8))</f>
        <v>00001389</v>
      </c>
      <c r="L51" s="43">
        <f>SUM(L52:L56)</f>
        <v>5001</v>
      </c>
    </row>
    <row r="52" spans="1:13">
      <c r="B52" s="94"/>
      <c r="C52" s="47">
        <v>14</v>
      </c>
      <c r="D52" s="47">
        <v>31</v>
      </c>
      <c r="E52" s="47">
        <f>D52+1-C52</f>
        <v>18</v>
      </c>
      <c r="F52" s="47" t="str">
        <f>CONCATENATE(E52,"'h",K52)</f>
        <v>18'h0</v>
      </c>
      <c r="G52" s="47" t="s">
        <v>129</v>
      </c>
      <c r="H52" s="47" t="s">
        <v>19</v>
      </c>
      <c r="I52" s="50"/>
      <c r="J52" s="47">
        <v>0</v>
      </c>
      <c r="K52" s="47" t="str">
        <f>LOWER(DEC2HEX((J52)))</f>
        <v>0</v>
      </c>
      <c r="L52" s="47">
        <f>J52*(2^C52)</f>
        <v>0</v>
      </c>
    </row>
    <row r="53" spans="1:13">
      <c r="B53" s="94"/>
      <c r="C53" s="47">
        <v>13</v>
      </c>
      <c r="D53" s="47">
        <v>13</v>
      </c>
      <c r="E53" s="47">
        <f>D53+1-C53</f>
        <v>1</v>
      </c>
      <c r="F53" s="47" t="str">
        <f>CONCATENATE(E53,"'h",K53)</f>
        <v>1'h0</v>
      </c>
      <c r="G53" s="47" t="s">
        <v>2819</v>
      </c>
      <c r="H53" s="47" t="s">
        <v>2820</v>
      </c>
      <c r="I53" s="50" t="s">
        <v>2821</v>
      </c>
      <c r="J53" s="47">
        <v>0</v>
      </c>
      <c r="K53" s="47" t="str">
        <f>LOWER(DEC2HEX((J53)))</f>
        <v>0</v>
      </c>
      <c r="L53" s="47">
        <f>J53*(2^C53)</f>
        <v>0</v>
      </c>
    </row>
    <row r="54" spans="1:13">
      <c r="B54" s="94"/>
      <c r="C54" s="47">
        <v>2</v>
      </c>
      <c r="D54" s="47">
        <v>12</v>
      </c>
      <c r="E54" s="47">
        <f>D54+1-C54</f>
        <v>11</v>
      </c>
      <c r="F54" s="47" t="str">
        <f>CONCATENATE(E54,"'h",K54)</f>
        <v>11'h4e2</v>
      </c>
      <c r="G54" s="47" t="s">
        <v>2822</v>
      </c>
      <c r="H54" s="47" t="s">
        <v>2823</v>
      </c>
      <c r="I54" s="50" t="s">
        <v>2824</v>
      </c>
      <c r="J54" s="47">
        <v>1250</v>
      </c>
      <c r="K54" s="47" t="str">
        <f>LOWER(DEC2HEX((J54)))</f>
        <v>4e2</v>
      </c>
      <c r="L54" s="47">
        <f>J54*(2^C54)</f>
        <v>5000</v>
      </c>
    </row>
    <row r="55" spans="1:13" ht="30">
      <c r="B55" s="94"/>
      <c r="C55" s="47">
        <v>1</v>
      </c>
      <c r="D55" s="47">
        <v>1</v>
      </c>
      <c r="E55" s="47">
        <f t="shared" ref="E55:E56" si="40">D55+1-C55</f>
        <v>1</v>
      </c>
      <c r="F55" s="47" t="str">
        <f t="shared" ref="F55:F56" si="41">CONCATENATE(E55,"'h",K55)</f>
        <v>1'h0</v>
      </c>
      <c r="G55" s="47" t="s">
        <v>2825</v>
      </c>
      <c r="H55" s="47" t="s">
        <v>2826</v>
      </c>
      <c r="I55" s="131" t="s">
        <v>2827</v>
      </c>
      <c r="J55" s="47">
        <v>0</v>
      </c>
      <c r="K55" s="47" t="str">
        <f t="shared" ref="K55:K56" si="42">LOWER(DEC2HEX((J55)))</f>
        <v>0</v>
      </c>
      <c r="L55" s="47">
        <f t="shared" ref="L55:L56" si="43">J55*(2^C55)</f>
        <v>0</v>
      </c>
    </row>
    <row r="56" spans="1:13">
      <c r="B56" s="94"/>
      <c r="C56" s="47">
        <v>0</v>
      </c>
      <c r="D56" s="47">
        <v>0</v>
      </c>
      <c r="E56" s="47">
        <f t="shared" si="40"/>
        <v>1</v>
      </c>
      <c r="F56" s="47" t="str">
        <f t="shared" si="41"/>
        <v>1'h1</v>
      </c>
      <c r="G56" s="47" t="s">
        <v>2828</v>
      </c>
      <c r="H56" s="47" t="s">
        <v>2829</v>
      </c>
      <c r="I56" s="131" t="s">
        <v>2830</v>
      </c>
      <c r="J56" s="47">
        <v>1</v>
      </c>
      <c r="K56" s="47" t="str">
        <f t="shared" si="42"/>
        <v>1</v>
      </c>
      <c r="L56" s="47">
        <f t="shared" si="43"/>
        <v>1</v>
      </c>
    </row>
    <row r="57" spans="1:13">
      <c r="A57" s="43"/>
      <c r="B57" s="44" t="s">
        <v>2831</v>
      </c>
      <c r="C57" s="43"/>
      <c r="D57" s="43"/>
      <c r="E57" s="43">
        <f>SUM(E58:E59)</f>
        <v>32</v>
      </c>
      <c r="F57" s="45" t="str">
        <f>CONCATENATE("32'h",K57)</f>
        <v>32'h00000000</v>
      </c>
      <c r="G57" s="45"/>
      <c r="H57" s="128" t="s">
        <v>2832</v>
      </c>
      <c r="I57" s="128"/>
      <c r="J57" s="43"/>
      <c r="K57" s="43" t="str">
        <f>LOWER(DEC2HEX(L57,8))</f>
        <v>00000000</v>
      </c>
      <c r="L57" s="43">
        <f>SUM(L58:L59)</f>
        <v>0</v>
      </c>
    </row>
    <row r="58" spans="1:13">
      <c r="B58" s="158"/>
      <c r="C58" s="47">
        <v>1</v>
      </c>
      <c r="D58" s="47">
        <v>31</v>
      </c>
      <c r="E58" s="47">
        <f>D58+1-C58</f>
        <v>31</v>
      </c>
      <c r="F58" s="47" t="str">
        <f>CONCATENATE(E58,"'h",K58)</f>
        <v>31'h0</v>
      </c>
      <c r="G58" s="47" t="s">
        <v>129</v>
      </c>
      <c r="H58" s="47" t="s">
        <v>19</v>
      </c>
      <c r="I58" s="50"/>
      <c r="J58" s="47">
        <v>0</v>
      </c>
      <c r="K58" s="47" t="str">
        <f>LOWER(DEC2HEX((J58)))</f>
        <v>0</v>
      </c>
      <c r="L58" s="47">
        <f>J58*(2^C58)</f>
        <v>0</v>
      </c>
    </row>
    <row r="59" spans="1:13">
      <c r="B59" s="158"/>
      <c r="C59" s="47">
        <v>0</v>
      </c>
      <c r="D59" s="47">
        <v>0</v>
      </c>
      <c r="E59" s="47">
        <f t="shared" ref="E59" si="44">D59+1-C59</f>
        <v>1</v>
      </c>
      <c r="F59" s="47" t="str">
        <f t="shared" ref="F59" si="45">CONCATENATE(E59,"'h",K59)</f>
        <v>1'h0</v>
      </c>
      <c r="G59" s="47" t="s">
        <v>2833</v>
      </c>
      <c r="H59" s="47" t="s">
        <v>2834</v>
      </c>
      <c r="I59" s="131" t="s">
        <v>2835</v>
      </c>
      <c r="J59" s="47">
        <v>0</v>
      </c>
      <c r="K59" s="47" t="str">
        <f t="shared" ref="K59" si="46">LOWER(DEC2HEX((J59)))</f>
        <v>0</v>
      </c>
      <c r="L59" s="47">
        <f t="shared" ref="L59" si="47">J59*(2^C59)</f>
        <v>0</v>
      </c>
    </row>
    <row r="60" spans="1:13">
      <c r="A60" s="43"/>
      <c r="B60" s="44" t="s">
        <v>2836</v>
      </c>
      <c r="C60" s="43"/>
      <c r="D60" s="43"/>
      <c r="E60" s="43">
        <f>SUM(E61:E63)</f>
        <v>32</v>
      </c>
      <c r="F60" s="45" t="str">
        <f>CONCATENATE("32'h",K60)</f>
        <v>32'h00000002</v>
      </c>
      <c r="G60" s="45"/>
      <c r="H60" s="163" t="s">
        <v>2837</v>
      </c>
      <c r="I60" s="46"/>
      <c r="J60" s="43"/>
      <c r="K60" s="43" t="str">
        <f>LOWER(DEC2HEX(L60,8))</f>
        <v>00000002</v>
      </c>
      <c r="L60" s="43">
        <f>SUM(L61:L63)</f>
        <v>2</v>
      </c>
    </row>
    <row r="61" spans="1:13">
      <c r="A61" s="50"/>
      <c r="B61" s="49"/>
      <c r="C61" s="47">
        <v>2</v>
      </c>
      <c r="D61" s="47">
        <v>31</v>
      </c>
      <c r="E61" s="47">
        <f>D61+1-C61</f>
        <v>30</v>
      </c>
      <c r="F61" s="47" t="str">
        <f>CONCATENATE(E61,"'h",K61)</f>
        <v>30'h0</v>
      </c>
      <c r="G61" s="50" t="s">
        <v>1647</v>
      </c>
      <c r="H61" s="50" t="s">
        <v>2838</v>
      </c>
      <c r="I61" s="95"/>
      <c r="J61" s="49">
        <v>0</v>
      </c>
      <c r="K61" s="47" t="str">
        <f>LOWER(DEC2HEX((J61)))</f>
        <v>0</v>
      </c>
      <c r="L61" s="47">
        <f>J61*(2^C61)</f>
        <v>0</v>
      </c>
    </row>
    <row r="62" spans="1:13">
      <c r="A62" s="50"/>
      <c r="B62" s="49"/>
      <c r="C62" s="47">
        <v>1</v>
      </c>
      <c r="D62" s="47">
        <v>1</v>
      </c>
      <c r="E62" s="47">
        <f>D62+1-C62</f>
        <v>1</v>
      </c>
      <c r="F62" s="47" t="str">
        <f>CONCATENATE(E62,"'h",K62)</f>
        <v>1'h1</v>
      </c>
      <c r="G62" s="50" t="s">
        <v>2839</v>
      </c>
      <c r="H62" s="50" t="s">
        <v>2840</v>
      </c>
      <c r="I62" s="95"/>
      <c r="J62" s="47">
        <v>1</v>
      </c>
      <c r="K62" s="47" t="str">
        <f>LOWER(DEC2HEX((J62)))</f>
        <v>1</v>
      </c>
      <c r="L62" s="47">
        <f>J62*(2^C62)</f>
        <v>2</v>
      </c>
    </row>
    <row r="63" spans="1:13" ht="45">
      <c r="A63" s="50"/>
      <c r="B63" s="48"/>
      <c r="C63" s="47">
        <v>0</v>
      </c>
      <c r="D63" s="47">
        <v>0</v>
      </c>
      <c r="E63" s="47">
        <f>D63+1-C63</f>
        <v>1</v>
      </c>
      <c r="F63" s="47" t="str">
        <f>CONCATENATE(E63,"'h",K63)</f>
        <v>1'h0</v>
      </c>
      <c r="G63" s="50" t="s">
        <v>2792</v>
      </c>
      <c r="H63" s="50" t="s">
        <v>2841</v>
      </c>
      <c r="I63" s="95" t="s">
        <v>2842</v>
      </c>
      <c r="J63" s="47">
        <v>0</v>
      </c>
      <c r="K63" s="47" t="str">
        <f>LOWER(DEC2HEX((J63)))</f>
        <v>0</v>
      </c>
      <c r="L63" s="47">
        <f>J63*(2^C63)</f>
        <v>0</v>
      </c>
    </row>
    <row r="64" spans="1:13">
      <c r="A64" s="43"/>
      <c r="B64" s="44" t="s">
        <v>2843</v>
      </c>
      <c r="C64" s="43"/>
      <c r="D64" s="43"/>
      <c r="E64" s="43">
        <f>SUM(E65:E73)</f>
        <v>32</v>
      </c>
      <c r="F64" s="45" t="str">
        <f>CONCATENATE("32'h",K64)</f>
        <v>32'h00000250</v>
      </c>
      <c r="G64" s="45"/>
      <c r="H64" s="46" t="s">
        <v>2844</v>
      </c>
      <c r="I64" s="46"/>
      <c r="J64" s="43"/>
      <c r="K64" s="43" t="str">
        <f>LOWER(DEC2HEX(L64,8))</f>
        <v>00000250</v>
      </c>
      <c r="L64" s="43">
        <f>SUM(L65:L73)</f>
        <v>592</v>
      </c>
    </row>
    <row r="65" spans="1:12">
      <c r="A65" s="47"/>
      <c r="B65" s="94"/>
      <c r="C65" s="47">
        <v>13</v>
      </c>
      <c r="D65" s="47">
        <v>31</v>
      </c>
      <c r="E65" s="47">
        <f>D65+1-C65</f>
        <v>19</v>
      </c>
      <c r="F65" s="47" t="str">
        <f>CONCATENATE(E65,"'h",K65)</f>
        <v>19'h0</v>
      </c>
      <c r="G65" s="47" t="s">
        <v>2845</v>
      </c>
      <c r="H65" s="47" t="s">
        <v>2846</v>
      </c>
      <c r="I65" s="50"/>
      <c r="J65" s="47">
        <v>0</v>
      </c>
      <c r="K65" s="47" t="str">
        <f>LOWER(DEC2HEX((J65)))</f>
        <v>0</v>
      </c>
      <c r="L65" s="47">
        <f>J65*(2^C65)</f>
        <v>0</v>
      </c>
    </row>
    <row r="66" spans="1:12">
      <c r="A66" s="164"/>
      <c r="B66" s="94"/>
      <c r="C66" s="47">
        <v>12</v>
      </c>
      <c r="D66" s="47">
        <v>12</v>
      </c>
      <c r="E66" s="47">
        <f t="shared" ref="E66:E68" si="48">D66+1-C66</f>
        <v>1</v>
      </c>
      <c r="F66" s="47" t="str">
        <f t="shared" ref="F66:F68" si="49">CONCATENATE(E66,"'h",K66)</f>
        <v>1'h0</v>
      </c>
      <c r="G66" s="47" t="s">
        <v>1494</v>
      </c>
      <c r="H66" s="47" t="s">
        <v>2847</v>
      </c>
      <c r="I66" s="131" t="s">
        <v>2848</v>
      </c>
      <c r="J66" s="47">
        <v>0</v>
      </c>
      <c r="K66" s="47" t="str">
        <f t="shared" ref="K66:K68" si="50">LOWER(DEC2HEX((J66)))</f>
        <v>0</v>
      </c>
      <c r="L66" s="47">
        <f t="shared" ref="L66:L68" si="51">J66*(2^C66)</f>
        <v>0</v>
      </c>
    </row>
    <row r="67" spans="1:12">
      <c r="A67" s="164"/>
      <c r="B67" s="94"/>
      <c r="C67" s="47">
        <v>11</v>
      </c>
      <c r="D67" s="47">
        <v>11</v>
      </c>
      <c r="E67" s="47">
        <f t="shared" si="48"/>
        <v>1</v>
      </c>
      <c r="F67" s="47" t="str">
        <f t="shared" si="49"/>
        <v>1'h0</v>
      </c>
      <c r="G67" s="47" t="s">
        <v>1494</v>
      </c>
      <c r="H67" s="47" t="s">
        <v>2849</v>
      </c>
      <c r="I67" s="131" t="s">
        <v>2850</v>
      </c>
      <c r="J67" s="47">
        <v>0</v>
      </c>
      <c r="K67" s="47" t="str">
        <f t="shared" si="50"/>
        <v>0</v>
      </c>
      <c r="L67" s="47">
        <f t="shared" si="51"/>
        <v>0</v>
      </c>
    </row>
    <row r="68" spans="1:12">
      <c r="A68" s="164"/>
      <c r="B68" s="94"/>
      <c r="C68" s="47">
        <v>10</v>
      </c>
      <c r="D68" s="47">
        <v>10</v>
      </c>
      <c r="E68" s="47">
        <f t="shared" si="48"/>
        <v>1</v>
      </c>
      <c r="F68" s="47" t="str">
        <f t="shared" si="49"/>
        <v>1'h0</v>
      </c>
      <c r="G68" s="47" t="s">
        <v>2851</v>
      </c>
      <c r="H68" s="47" t="s">
        <v>2852</v>
      </c>
      <c r="I68" s="131" t="s">
        <v>2853</v>
      </c>
      <c r="J68" s="47">
        <v>0</v>
      </c>
      <c r="K68" s="47" t="str">
        <f t="shared" si="50"/>
        <v>0</v>
      </c>
      <c r="L68" s="47">
        <f t="shared" si="51"/>
        <v>0</v>
      </c>
    </row>
    <row r="69" spans="1:12" ht="75">
      <c r="A69" s="164"/>
      <c r="B69" s="94"/>
      <c r="C69" s="47">
        <v>8</v>
      </c>
      <c r="D69" s="47">
        <v>9</v>
      </c>
      <c r="E69" s="47">
        <f>D69+1-C69</f>
        <v>2</v>
      </c>
      <c r="F69" s="47" t="str">
        <f>CONCATENATE(E69,"'h",K69)</f>
        <v>2'h2</v>
      </c>
      <c r="G69" s="47" t="s">
        <v>1494</v>
      </c>
      <c r="H69" s="47" t="s">
        <v>2854</v>
      </c>
      <c r="I69" s="131" t="s">
        <v>4389</v>
      </c>
      <c r="J69" s="47">
        <v>2</v>
      </c>
      <c r="K69" s="47" t="str">
        <f>LOWER(DEC2HEX((J69)))</f>
        <v>2</v>
      </c>
      <c r="L69" s="47">
        <f>J69*(2^C69)</f>
        <v>512</v>
      </c>
    </row>
    <row r="70" spans="1:12" ht="45">
      <c r="A70" s="164"/>
      <c r="B70" s="94"/>
      <c r="C70" s="47">
        <v>5</v>
      </c>
      <c r="D70" s="47">
        <v>7</v>
      </c>
      <c r="E70" s="47">
        <f>D70+1-C70</f>
        <v>3</v>
      </c>
      <c r="F70" s="47" t="str">
        <f>CONCATENATE(E70,"'h",K70)</f>
        <v>3'h2</v>
      </c>
      <c r="G70" s="47" t="s">
        <v>1494</v>
      </c>
      <c r="H70" s="47" t="s">
        <v>2855</v>
      </c>
      <c r="I70" s="131" t="s">
        <v>2856</v>
      </c>
      <c r="J70" s="47">
        <v>2</v>
      </c>
      <c r="K70" s="47" t="str">
        <f>LOWER(DEC2HEX((J70)))</f>
        <v>2</v>
      </c>
      <c r="L70" s="47">
        <f>J70*(2^C70)</f>
        <v>64</v>
      </c>
    </row>
    <row r="71" spans="1:12">
      <c r="A71" s="164"/>
      <c r="B71" s="94"/>
      <c r="C71" s="47">
        <v>2</v>
      </c>
      <c r="D71" s="47">
        <v>4</v>
      </c>
      <c r="E71" s="47">
        <f>D71+1-C71</f>
        <v>3</v>
      </c>
      <c r="F71" s="47" t="str">
        <f>CONCATENATE(E71,"'h",K71)</f>
        <v>3'h4</v>
      </c>
      <c r="G71" s="47" t="s">
        <v>1494</v>
      </c>
      <c r="H71" s="52" t="s">
        <v>2857</v>
      </c>
      <c r="I71" s="131"/>
      <c r="J71" s="47">
        <v>4</v>
      </c>
      <c r="K71" s="47" t="str">
        <f>LOWER(DEC2HEX((J71)))</f>
        <v>4</v>
      </c>
      <c r="L71" s="47">
        <f>J71*(2^C71)</f>
        <v>16</v>
      </c>
    </row>
    <row r="72" spans="1:12">
      <c r="A72" s="164"/>
      <c r="B72" s="94"/>
      <c r="C72" s="47">
        <v>1</v>
      </c>
      <c r="D72" s="47">
        <v>1</v>
      </c>
      <c r="E72" s="47">
        <f>D72+1-C72</f>
        <v>1</v>
      </c>
      <c r="F72" s="47" t="str">
        <f>CONCATENATE(E72,"'h",K72)</f>
        <v>1'h0</v>
      </c>
      <c r="G72" s="47" t="s">
        <v>1494</v>
      </c>
      <c r="H72" s="52" t="s">
        <v>2858</v>
      </c>
      <c r="I72" s="95" t="s">
        <v>2859</v>
      </c>
      <c r="J72" s="47">
        <v>0</v>
      </c>
      <c r="K72" s="47" t="str">
        <f>LOWER(DEC2HEX((J72)))</f>
        <v>0</v>
      </c>
      <c r="L72" s="47">
        <f>J72*(2^C72)</f>
        <v>0</v>
      </c>
    </row>
    <row r="73" spans="1:12">
      <c r="A73" s="164"/>
      <c r="B73" s="94"/>
      <c r="C73" s="47">
        <v>0</v>
      </c>
      <c r="D73" s="47">
        <v>0</v>
      </c>
      <c r="E73" s="47">
        <f t="shared" ref="E73" si="52">D73+1-C73</f>
        <v>1</v>
      </c>
      <c r="F73" s="47" t="str">
        <f t="shared" ref="F73" si="53">CONCATENATE(E73,"'h",K73)</f>
        <v>1'h0</v>
      </c>
      <c r="G73" s="47" t="s">
        <v>1494</v>
      </c>
      <c r="H73" s="52" t="s">
        <v>2860</v>
      </c>
      <c r="I73" s="93" t="s">
        <v>2861</v>
      </c>
      <c r="J73" s="47">
        <v>0</v>
      </c>
      <c r="K73" s="47" t="str">
        <f t="shared" ref="K73" si="54">LOWER(DEC2HEX((J73)))</f>
        <v>0</v>
      </c>
      <c r="L73" s="47">
        <f t="shared" ref="L73" si="55">J73*(2^C73)</f>
        <v>0</v>
      </c>
    </row>
    <row r="74" spans="1:12">
      <c r="A74" s="43"/>
      <c r="B74" s="44" t="s">
        <v>1544</v>
      </c>
      <c r="C74" s="43"/>
      <c r="D74" s="43"/>
      <c r="E74" s="43">
        <f>SUM(E75:E81)</f>
        <v>32</v>
      </c>
      <c r="F74" s="45" t="str">
        <f>CONCATENATE("32'h",K74)</f>
        <v>32'h00008000</v>
      </c>
      <c r="G74" s="45"/>
      <c r="H74" s="46" t="s">
        <v>2862</v>
      </c>
      <c r="I74" s="46"/>
      <c r="J74" s="43"/>
      <c r="K74" s="43" t="str">
        <f>LOWER(DEC2HEX(L74,8))</f>
        <v>00008000</v>
      </c>
      <c r="L74" s="43">
        <f>SUM(L75:L81)</f>
        <v>32768</v>
      </c>
    </row>
    <row r="75" spans="1:12">
      <c r="B75" s="94"/>
      <c r="C75" s="47">
        <v>22</v>
      </c>
      <c r="D75" s="47">
        <v>31</v>
      </c>
      <c r="E75" s="47">
        <f>D75+1-C75</f>
        <v>10</v>
      </c>
      <c r="F75" s="47" t="str">
        <f>CONCATENATE(E75,"'h",K75)</f>
        <v>10'h0</v>
      </c>
      <c r="G75" s="47" t="s">
        <v>129</v>
      </c>
      <c r="H75" s="47" t="s">
        <v>19</v>
      </c>
      <c r="I75" s="50"/>
      <c r="J75" s="47">
        <v>0</v>
      </c>
      <c r="K75" s="47" t="str">
        <f>LOWER(DEC2HEX((J75)))</f>
        <v>0</v>
      </c>
      <c r="L75" s="47">
        <f>J75*(2^C75)</f>
        <v>0</v>
      </c>
    </row>
    <row r="76" spans="1:12" ht="105">
      <c r="B76" s="94"/>
      <c r="C76" s="47">
        <v>16</v>
      </c>
      <c r="D76" s="47">
        <v>21</v>
      </c>
      <c r="E76" s="47">
        <f t="shared" ref="E76:E77" si="56">D76+1-C76</f>
        <v>6</v>
      </c>
      <c r="F76" s="47" t="str">
        <f t="shared" ref="F76:F77" si="57">CONCATENATE(E76,"'h",K76)</f>
        <v>6'h0</v>
      </c>
      <c r="G76" s="47" t="s">
        <v>1494</v>
      </c>
      <c r="H76" s="47" t="s">
        <v>2863</v>
      </c>
      <c r="I76" s="189" t="s">
        <v>2864</v>
      </c>
      <c r="J76" s="47">
        <v>0</v>
      </c>
      <c r="K76" s="47" t="str">
        <f t="shared" ref="K76:K77" si="58">LOWER(DEC2HEX((J76)))</f>
        <v>0</v>
      </c>
      <c r="L76" s="47">
        <f t="shared" ref="L76:L77" si="59">J76*(2^C76)</f>
        <v>0</v>
      </c>
    </row>
    <row r="77" spans="1:12" ht="30">
      <c r="B77" s="94"/>
      <c r="C77" s="47">
        <v>15</v>
      </c>
      <c r="D77" s="47">
        <v>15</v>
      </c>
      <c r="E77" s="47">
        <f t="shared" si="56"/>
        <v>1</v>
      </c>
      <c r="F77" s="47" t="str">
        <f t="shared" si="57"/>
        <v>1'h1</v>
      </c>
      <c r="G77" s="47" t="s">
        <v>2865</v>
      </c>
      <c r="H77" s="47" t="s">
        <v>2866</v>
      </c>
      <c r="I77" s="77" t="s">
        <v>2867</v>
      </c>
      <c r="J77" s="47">
        <v>1</v>
      </c>
      <c r="K77" s="47" t="str">
        <f t="shared" si="58"/>
        <v>1</v>
      </c>
      <c r="L77" s="47">
        <f t="shared" si="59"/>
        <v>32768</v>
      </c>
    </row>
    <row r="78" spans="1:12" ht="45">
      <c r="B78" s="94"/>
      <c r="C78" s="47">
        <v>13</v>
      </c>
      <c r="D78" s="47">
        <v>14</v>
      </c>
      <c r="E78" s="47">
        <f>D78+1-C78</f>
        <v>2</v>
      </c>
      <c r="F78" s="47" t="str">
        <f>CONCATENATE(E78,"'h",K78)</f>
        <v>2'h0</v>
      </c>
      <c r="G78" s="47" t="s">
        <v>1494</v>
      </c>
      <c r="H78" s="47" t="s">
        <v>2868</v>
      </c>
      <c r="I78" s="77" t="s">
        <v>2869</v>
      </c>
      <c r="J78" s="47">
        <v>0</v>
      </c>
      <c r="K78" s="47" t="str">
        <f>LOWER(DEC2HEX((J78)))</f>
        <v>0</v>
      </c>
      <c r="L78" s="47">
        <f>J78*(2^C78)</f>
        <v>0</v>
      </c>
    </row>
    <row r="79" spans="1:12" ht="30">
      <c r="B79" s="94"/>
      <c r="C79" s="47">
        <v>12</v>
      </c>
      <c r="D79" s="47">
        <v>12</v>
      </c>
      <c r="E79" s="47">
        <f>D79+1-C79</f>
        <v>1</v>
      </c>
      <c r="F79" s="47" t="str">
        <f>CONCATENATE(E79,"'h",K79)</f>
        <v>1'h0</v>
      </c>
      <c r="G79" s="47" t="s">
        <v>2870</v>
      </c>
      <c r="H79" s="47" t="s">
        <v>2871</v>
      </c>
      <c r="I79" s="77" t="s">
        <v>2872</v>
      </c>
      <c r="J79" s="47">
        <v>0</v>
      </c>
      <c r="K79" s="47" t="str">
        <f>LOWER(DEC2HEX((J79)))</f>
        <v>0</v>
      </c>
      <c r="L79" s="47">
        <f>J79*(2^C79)</f>
        <v>0</v>
      </c>
    </row>
    <row r="80" spans="1:12" ht="45">
      <c r="B80" s="94"/>
      <c r="C80" s="47">
        <v>6</v>
      </c>
      <c r="D80" s="47">
        <v>11</v>
      </c>
      <c r="E80" s="47">
        <f t="shared" ref="E80" si="60">D80+1-C80</f>
        <v>6</v>
      </c>
      <c r="F80" s="47" t="str">
        <f t="shared" ref="F80" si="61">CONCATENATE(E80,"'h",K80)</f>
        <v>6'h0</v>
      </c>
      <c r="G80" s="47" t="s">
        <v>2873</v>
      </c>
      <c r="H80" s="47" t="s">
        <v>2874</v>
      </c>
      <c r="I80" s="77" t="s">
        <v>2875</v>
      </c>
      <c r="J80" s="47">
        <v>0</v>
      </c>
      <c r="K80" s="47" t="str">
        <f t="shared" ref="K80" si="62">LOWER(DEC2HEX((J80)))</f>
        <v>0</v>
      </c>
      <c r="L80" s="47">
        <f t="shared" ref="L80" si="63">J80*(2^C80)</f>
        <v>0</v>
      </c>
    </row>
    <row r="81" spans="1:13" s="165" customFormat="1" ht="30">
      <c r="A81" s="151"/>
      <c r="B81" s="94"/>
      <c r="C81" s="47">
        <v>0</v>
      </c>
      <c r="D81" s="47">
        <v>5</v>
      </c>
      <c r="E81" s="47">
        <f>D81+1-C81</f>
        <v>6</v>
      </c>
      <c r="F81" s="47" t="str">
        <f>CONCATENATE(E81,"'h",K81)</f>
        <v>6'h0</v>
      </c>
      <c r="G81" s="47" t="s">
        <v>2876</v>
      </c>
      <c r="H81" s="52" t="s">
        <v>2877</v>
      </c>
      <c r="I81" s="77" t="s">
        <v>2872</v>
      </c>
      <c r="J81" s="47">
        <v>0</v>
      </c>
      <c r="K81" s="47" t="str">
        <f>LOWER(DEC2HEX((J81)))</f>
        <v>0</v>
      </c>
      <c r="L81" s="47">
        <f>J81*(2^C81)</f>
        <v>0</v>
      </c>
    </row>
    <row r="82" spans="1:13">
      <c r="A82" s="43"/>
      <c r="B82" s="44" t="s">
        <v>2878</v>
      </c>
      <c r="C82" s="43"/>
      <c r="D82" s="43"/>
      <c r="E82" s="43">
        <f>SUM(E83:E90)</f>
        <v>32</v>
      </c>
      <c r="F82" s="45" t="str">
        <f>CONCATENATE("32'h",K82)</f>
        <v>32'h00000080</v>
      </c>
      <c r="G82" s="45"/>
      <c r="H82" s="46" t="s">
        <v>2879</v>
      </c>
      <c r="I82" s="46"/>
      <c r="J82" s="43"/>
      <c r="K82" s="43" t="str">
        <f>LOWER(DEC2HEX(L82,8))</f>
        <v>00000080</v>
      </c>
      <c r="L82" s="43">
        <f>SUM(L83:L90)</f>
        <v>128</v>
      </c>
    </row>
    <row r="83" spans="1:13">
      <c r="B83" s="94"/>
      <c r="C83" s="47">
        <v>28</v>
      </c>
      <c r="D83" s="47">
        <v>31</v>
      </c>
      <c r="E83" s="47">
        <f>D83+1-C83</f>
        <v>4</v>
      </c>
      <c r="F83" s="47" t="str">
        <f>CONCATENATE(E83,"'h",K83)</f>
        <v>4'h0</v>
      </c>
      <c r="G83" s="47" t="s">
        <v>129</v>
      </c>
      <c r="H83" s="47" t="s">
        <v>19</v>
      </c>
      <c r="I83" s="50"/>
      <c r="J83" s="47">
        <v>0</v>
      </c>
      <c r="K83" s="47" t="str">
        <f>LOWER(DEC2HEX((J83)))</f>
        <v>0</v>
      </c>
      <c r="L83" s="47">
        <f>J83*(2^C83)</f>
        <v>0</v>
      </c>
    </row>
    <row r="84" spans="1:13">
      <c r="B84" s="94"/>
      <c r="C84" s="47">
        <v>20</v>
      </c>
      <c r="D84" s="47">
        <v>27</v>
      </c>
      <c r="E84" s="47">
        <f t="shared" ref="E84:E88" si="64">D84+1-C84</f>
        <v>8</v>
      </c>
      <c r="F84" s="47" t="str">
        <f t="shared" ref="F84:F88" si="65">CONCATENATE(E84,"'h",K84)</f>
        <v>8'h0</v>
      </c>
      <c r="G84" s="47" t="s">
        <v>1494</v>
      </c>
      <c r="H84" s="52" t="s">
        <v>2880</v>
      </c>
      <c r="I84" s="77" t="s">
        <v>2881</v>
      </c>
      <c r="J84" s="47">
        <v>0</v>
      </c>
      <c r="K84" s="47" t="str">
        <f t="shared" ref="K84:K88" si="66">LOWER(DEC2HEX((J84)))</f>
        <v>0</v>
      </c>
      <c r="L84" s="47">
        <f t="shared" ref="L84:L88" si="67">J84*(2^C84)</f>
        <v>0</v>
      </c>
    </row>
    <row r="85" spans="1:13">
      <c r="B85" s="94"/>
      <c r="C85" s="47">
        <v>13</v>
      </c>
      <c r="D85" s="47">
        <v>19</v>
      </c>
      <c r="E85" s="47">
        <f t="shared" si="64"/>
        <v>7</v>
      </c>
      <c r="F85" s="47" t="str">
        <f t="shared" si="65"/>
        <v>7'h0</v>
      </c>
      <c r="G85" s="47" t="s">
        <v>2882</v>
      </c>
      <c r="H85" s="47" t="s">
        <v>2883</v>
      </c>
      <c r="I85" s="63" t="s">
        <v>709</v>
      </c>
      <c r="J85" s="47">
        <v>0</v>
      </c>
      <c r="K85" s="47" t="str">
        <f t="shared" si="66"/>
        <v>0</v>
      </c>
      <c r="L85" s="47">
        <f t="shared" si="67"/>
        <v>0</v>
      </c>
    </row>
    <row r="86" spans="1:13">
      <c r="B86" s="94"/>
      <c r="C86" s="47">
        <v>12</v>
      </c>
      <c r="D86" s="47">
        <v>12</v>
      </c>
      <c r="E86" s="47">
        <f t="shared" si="64"/>
        <v>1</v>
      </c>
      <c r="F86" s="47" t="str">
        <f t="shared" si="65"/>
        <v>1'h0</v>
      </c>
      <c r="G86" s="47" t="s">
        <v>2884</v>
      </c>
      <c r="H86" s="52" t="s">
        <v>2885</v>
      </c>
      <c r="I86" s="63" t="s">
        <v>2886</v>
      </c>
      <c r="J86" s="47">
        <v>0</v>
      </c>
      <c r="K86" s="47" t="str">
        <f t="shared" si="66"/>
        <v>0</v>
      </c>
      <c r="L86" s="47">
        <f t="shared" si="67"/>
        <v>0</v>
      </c>
    </row>
    <row r="87" spans="1:13" ht="75">
      <c r="B87" s="94"/>
      <c r="C87" s="47">
        <v>8</v>
      </c>
      <c r="D87" s="47">
        <v>11</v>
      </c>
      <c r="E87" s="47">
        <f t="shared" si="64"/>
        <v>4</v>
      </c>
      <c r="F87" s="47" t="str">
        <f t="shared" si="65"/>
        <v>4'h0</v>
      </c>
      <c r="G87" s="47" t="s">
        <v>2887</v>
      </c>
      <c r="H87" s="47" t="s">
        <v>2888</v>
      </c>
      <c r="I87" s="77" t="s">
        <v>2889</v>
      </c>
      <c r="J87" s="47">
        <v>0</v>
      </c>
      <c r="K87" s="47" t="str">
        <f t="shared" si="66"/>
        <v>0</v>
      </c>
      <c r="L87" s="47">
        <f t="shared" si="67"/>
        <v>0</v>
      </c>
    </row>
    <row r="88" spans="1:13">
      <c r="B88" s="94"/>
      <c r="C88" s="47">
        <v>7</v>
      </c>
      <c r="D88" s="47">
        <v>7</v>
      </c>
      <c r="E88" s="47">
        <f t="shared" si="64"/>
        <v>1</v>
      </c>
      <c r="F88" s="47" t="str">
        <f t="shared" si="65"/>
        <v>1'h1</v>
      </c>
      <c r="G88" s="47" t="s">
        <v>2890</v>
      </c>
      <c r="H88" s="52" t="s">
        <v>2891</v>
      </c>
      <c r="I88" s="63" t="s">
        <v>2892</v>
      </c>
      <c r="J88" s="47">
        <v>1</v>
      </c>
      <c r="K88" s="47" t="str">
        <f t="shared" si="66"/>
        <v>1</v>
      </c>
      <c r="L88" s="47">
        <f t="shared" si="67"/>
        <v>128</v>
      </c>
    </row>
    <row r="89" spans="1:13">
      <c r="B89" s="94"/>
      <c r="C89" s="47">
        <v>6</v>
      </c>
      <c r="D89" s="47">
        <v>6</v>
      </c>
      <c r="E89" s="47">
        <f>D89+1-C89</f>
        <v>1</v>
      </c>
      <c r="F89" s="47" t="str">
        <f>CONCATENATE(E89,"'h",K89)</f>
        <v>1'h0</v>
      </c>
      <c r="G89" s="47" t="s">
        <v>138</v>
      </c>
      <c r="H89" s="47" t="s">
        <v>2893</v>
      </c>
      <c r="I89" s="63" t="s">
        <v>2894</v>
      </c>
      <c r="J89" s="47">
        <v>0</v>
      </c>
      <c r="K89" s="47" t="str">
        <f>LOWER(DEC2HEX((J89)))</f>
        <v>0</v>
      </c>
      <c r="L89" s="47">
        <f>J89*(2^C89)</f>
        <v>0</v>
      </c>
    </row>
    <row r="90" spans="1:13" ht="90">
      <c r="B90" s="94"/>
      <c r="C90" s="47">
        <v>0</v>
      </c>
      <c r="D90" s="47">
        <v>5</v>
      </c>
      <c r="E90" s="47">
        <f>D90+1-C90</f>
        <v>6</v>
      </c>
      <c r="F90" s="47" t="str">
        <f>CONCATENATE(E90,"'h",K90)</f>
        <v>6'h0</v>
      </c>
      <c r="G90" s="47" t="s">
        <v>138</v>
      </c>
      <c r="H90" s="52" t="s">
        <v>2895</v>
      </c>
      <c r="I90" s="77" t="s">
        <v>2896</v>
      </c>
      <c r="J90" s="47">
        <v>0</v>
      </c>
      <c r="K90" s="47" t="str">
        <f>LOWER(DEC2HEX((J90)))</f>
        <v>0</v>
      </c>
      <c r="L90" s="47">
        <f>J90*(2^C90)</f>
        <v>0</v>
      </c>
    </row>
    <row r="91" spans="1:13">
      <c r="A91" s="43"/>
      <c r="B91" s="44" t="s">
        <v>1548</v>
      </c>
      <c r="C91" s="43"/>
      <c r="D91" s="43"/>
      <c r="E91" s="43">
        <f>SUM(E92:E97)</f>
        <v>32</v>
      </c>
      <c r="F91" s="45" t="str">
        <f>CONCATENATE("32'h",K91)</f>
        <v>32'h00000002</v>
      </c>
      <c r="G91" s="45"/>
      <c r="H91" s="46" t="s">
        <v>2897</v>
      </c>
      <c r="I91" s="46"/>
      <c r="J91" s="43"/>
      <c r="K91" s="43" t="str">
        <f>LOWER(DEC2HEX(L91,8))</f>
        <v>00000002</v>
      </c>
      <c r="L91" s="43">
        <f>SUM(L93:L97)</f>
        <v>2</v>
      </c>
    </row>
    <row r="92" spans="1:13">
      <c r="A92" s="166"/>
      <c r="B92" s="154"/>
      <c r="C92" s="47">
        <v>9</v>
      </c>
      <c r="D92" s="47">
        <v>31</v>
      </c>
      <c r="E92" s="47">
        <f>D92+1-C92</f>
        <v>23</v>
      </c>
      <c r="F92" s="47" t="str">
        <f>CONCATENATE(E92,"'h",K92)</f>
        <v>23'h0</v>
      </c>
      <c r="G92" s="47" t="s">
        <v>2898</v>
      </c>
      <c r="H92" s="52" t="s">
        <v>2899</v>
      </c>
      <c r="I92" s="95"/>
      <c r="J92" s="47">
        <v>0</v>
      </c>
      <c r="K92" s="47" t="str">
        <f t="shared" ref="K92:K95" si="68">LOWER(DEC2HEX((J92)))</f>
        <v>0</v>
      </c>
      <c r="L92" s="47">
        <f t="shared" ref="L92:L95" si="69">J92*(2^C92)</f>
        <v>0</v>
      </c>
    </row>
    <row r="93" spans="1:13">
      <c r="B93" s="94"/>
      <c r="C93" s="47">
        <v>8</v>
      </c>
      <c r="D93" s="47">
        <v>8</v>
      </c>
      <c r="E93" s="47">
        <f t="shared" ref="E93:E95" si="70">D93+1-C93</f>
        <v>1</v>
      </c>
      <c r="F93" s="47" t="str">
        <f t="shared" ref="F93:F95" si="71">CONCATENATE(E93,"'h",K93)</f>
        <v>1'h0</v>
      </c>
      <c r="G93" s="47" t="s">
        <v>2898</v>
      </c>
      <c r="H93" s="47" t="s">
        <v>2900</v>
      </c>
      <c r="I93" s="95" t="s">
        <v>2901</v>
      </c>
      <c r="J93" s="47">
        <v>0</v>
      </c>
      <c r="K93" s="47" t="str">
        <f t="shared" si="68"/>
        <v>0</v>
      </c>
      <c r="L93" s="47">
        <f t="shared" si="69"/>
        <v>0</v>
      </c>
      <c r="M93" s="165"/>
    </row>
    <row r="94" spans="1:13" ht="105">
      <c r="B94" s="94"/>
      <c r="C94" s="47">
        <v>4</v>
      </c>
      <c r="D94" s="47">
        <v>7</v>
      </c>
      <c r="E94" s="47">
        <f t="shared" si="70"/>
        <v>4</v>
      </c>
      <c r="F94" s="47" t="str">
        <f t="shared" si="71"/>
        <v>4'h0</v>
      </c>
      <c r="G94" s="47" t="s">
        <v>1494</v>
      </c>
      <c r="H94" s="47" t="s">
        <v>2902</v>
      </c>
      <c r="I94" s="189" t="s">
        <v>2903</v>
      </c>
      <c r="J94" s="47">
        <v>0</v>
      </c>
      <c r="K94" s="47" t="str">
        <f t="shared" si="68"/>
        <v>0</v>
      </c>
      <c r="L94" s="47">
        <f t="shared" si="69"/>
        <v>0</v>
      </c>
      <c r="M94" s="165"/>
    </row>
    <row r="95" spans="1:13" ht="75">
      <c r="B95" s="94"/>
      <c r="C95" s="47">
        <v>2</v>
      </c>
      <c r="D95" s="47">
        <v>3</v>
      </c>
      <c r="E95" s="47">
        <f t="shared" si="70"/>
        <v>2</v>
      </c>
      <c r="F95" s="47" t="str">
        <f t="shared" si="71"/>
        <v>2'h0</v>
      </c>
      <c r="G95" s="47" t="s">
        <v>2904</v>
      </c>
      <c r="H95" s="52" t="s">
        <v>2905</v>
      </c>
      <c r="I95" s="77" t="s">
        <v>2906</v>
      </c>
      <c r="J95" s="47">
        <v>0</v>
      </c>
      <c r="K95" s="47" t="str">
        <f t="shared" si="68"/>
        <v>0</v>
      </c>
      <c r="L95" s="47">
        <f t="shared" si="69"/>
        <v>0</v>
      </c>
      <c r="M95" s="165"/>
    </row>
    <row r="96" spans="1:13">
      <c r="B96" s="94"/>
      <c r="C96" s="47">
        <v>1</v>
      </c>
      <c r="D96" s="47">
        <v>1</v>
      </c>
      <c r="E96" s="47">
        <f>D96+1-C96</f>
        <v>1</v>
      </c>
      <c r="F96" s="47" t="str">
        <f>CONCATENATE(E96,"'h",K96)</f>
        <v>1'h1</v>
      </c>
      <c r="G96" s="47" t="s">
        <v>1494</v>
      </c>
      <c r="H96" s="47" t="s">
        <v>2907</v>
      </c>
      <c r="I96" s="47" t="s">
        <v>2908</v>
      </c>
      <c r="J96" s="47">
        <v>1</v>
      </c>
      <c r="K96" s="47" t="str">
        <f>LOWER(DEC2HEX((J96)))</f>
        <v>1</v>
      </c>
      <c r="L96" s="47">
        <f>J96*(2^C96)</f>
        <v>2</v>
      </c>
      <c r="M96" s="165"/>
    </row>
    <row r="97" spans="1:13">
      <c r="B97" s="94"/>
      <c r="C97" s="47">
        <v>0</v>
      </c>
      <c r="D97" s="47">
        <v>0</v>
      </c>
      <c r="E97" s="47">
        <f>D97+1-C97</f>
        <v>1</v>
      </c>
      <c r="F97" s="47" t="str">
        <f>CONCATENATE(E97,"'h",K97)</f>
        <v>1'h0</v>
      </c>
      <c r="G97" s="47" t="s">
        <v>2909</v>
      </c>
      <c r="H97" s="52" t="s">
        <v>2910</v>
      </c>
      <c r="I97" s="63" t="s">
        <v>2911</v>
      </c>
      <c r="J97" s="47">
        <v>0</v>
      </c>
      <c r="K97" s="47" t="str">
        <f>LOWER(DEC2HEX((J97)))</f>
        <v>0</v>
      </c>
      <c r="L97" s="47">
        <f>J97*(2^C97)</f>
        <v>0</v>
      </c>
      <c r="M97" s="165"/>
    </row>
    <row r="98" spans="1:13">
      <c r="A98" s="43"/>
      <c r="B98" s="44" t="s">
        <v>2912</v>
      </c>
      <c r="C98" s="43"/>
      <c r="D98" s="43"/>
      <c r="E98" s="43">
        <f>SUM(E99:E112)</f>
        <v>32</v>
      </c>
      <c r="F98" s="45" t="str">
        <f>CONCATENATE("32'h",K98)</f>
        <v>32'h00000020</v>
      </c>
      <c r="G98" s="45"/>
      <c r="H98" s="46" t="s">
        <v>2913</v>
      </c>
      <c r="I98" s="46"/>
      <c r="J98" s="43"/>
      <c r="K98" s="43" t="str">
        <f>LOWER(DEC2HEX(L98,8))</f>
        <v>00000020</v>
      </c>
      <c r="L98" s="43">
        <f>SUM(L100:L112)</f>
        <v>32</v>
      </c>
      <c r="M98" s="165"/>
    </row>
    <row r="99" spans="1:13">
      <c r="A99" s="166"/>
      <c r="B99" s="154"/>
      <c r="C99" s="47">
        <v>25</v>
      </c>
      <c r="D99" s="47">
        <v>31</v>
      </c>
      <c r="E99" s="47">
        <f>D99+1-C99</f>
        <v>7</v>
      </c>
      <c r="F99" s="47" t="str">
        <f>CONCATENATE(E99,"'h",K99)</f>
        <v>7'h0</v>
      </c>
      <c r="G99" s="47" t="s">
        <v>2914</v>
      </c>
      <c r="H99" s="52" t="s">
        <v>2838</v>
      </c>
      <c r="I99" s="95"/>
      <c r="J99" s="47">
        <v>0</v>
      </c>
      <c r="K99" s="47" t="str">
        <f t="shared" ref="K99:K102" si="72">LOWER(DEC2HEX((J99)))</f>
        <v>0</v>
      </c>
      <c r="L99" s="47">
        <f t="shared" ref="L99:L102" si="73">J99*(2^C99)</f>
        <v>0</v>
      </c>
      <c r="M99" s="165"/>
    </row>
    <row r="100" spans="1:13" ht="135">
      <c r="B100" s="94"/>
      <c r="C100" s="47">
        <v>22</v>
      </c>
      <c r="D100" s="47">
        <v>24</v>
      </c>
      <c r="E100" s="47">
        <f t="shared" ref="E100:E102" si="74">D100+1-C100</f>
        <v>3</v>
      </c>
      <c r="F100" s="47" t="str">
        <f t="shared" ref="F100:F102" si="75">CONCATENATE(E100,"'h",K100)</f>
        <v>3'h0</v>
      </c>
      <c r="G100" s="47" t="s">
        <v>2915</v>
      </c>
      <c r="H100" s="47" t="s">
        <v>2916</v>
      </c>
      <c r="I100" s="77" t="s">
        <v>2917</v>
      </c>
      <c r="J100" s="47">
        <v>0</v>
      </c>
      <c r="K100" s="47" t="str">
        <f t="shared" si="72"/>
        <v>0</v>
      </c>
      <c r="L100" s="47">
        <f t="shared" si="73"/>
        <v>0</v>
      </c>
      <c r="M100" s="165"/>
    </row>
    <row r="101" spans="1:13" ht="135">
      <c r="B101" s="94"/>
      <c r="C101" s="47">
        <v>19</v>
      </c>
      <c r="D101" s="47">
        <v>21</v>
      </c>
      <c r="E101" s="47">
        <f t="shared" si="74"/>
        <v>3</v>
      </c>
      <c r="F101" s="47" t="str">
        <f t="shared" si="75"/>
        <v>3'h0</v>
      </c>
      <c r="G101" s="47" t="s">
        <v>2918</v>
      </c>
      <c r="H101" s="47" t="s">
        <v>2919</v>
      </c>
      <c r="I101" s="77" t="s">
        <v>2920</v>
      </c>
      <c r="J101" s="47">
        <v>0</v>
      </c>
      <c r="K101" s="47" t="str">
        <f t="shared" si="72"/>
        <v>0</v>
      </c>
      <c r="L101" s="47">
        <f t="shared" si="73"/>
        <v>0</v>
      </c>
      <c r="M101" s="165"/>
    </row>
    <row r="102" spans="1:13" ht="75">
      <c r="B102" s="94"/>
      <c r="C102" s="47">
        <v>15</v>
      </c>
      <c r="D102" s="47">
        <v>18</v>
      </c>
      <c r="E102" s="47">
        <f t="shared" si="74"/>
        <v>4</v>
      </c>
      <c r="F102" s="47" t="str">
        <f t="shared" si="75"/>
        <v>4'h0</v>
      </c>
      <c r="G102" s="47" t="s">
        <v>2921</v>
      </c>
      <c r="H102" s="52" t="s">
        <v>2922</v>
      </c>
      <c r="I102" s="77" t="s">
        <v>2923</v>
      </c>
      <c r="J102" s="47">
        <v>0</v>
      </c>
      <c r="K102" s="47" t="str">
        <f t="shared" si="72"/>
        <v>0</v>
      </c>
      <c r="L102" s="47">
        <f t="shared" si="73"/>
        <v>0</v>
      </c>
      <c r="M102" s="165"/>
    </row>
    <row r="103" spans="1:13">
      <c r="B103" s="94"/>
      <c r="C103" s="47">
        <v>14</v>
      </c>
      <c r="D103" s="47">
        <v>14</v>
      </c>
      <c r="E103" s="47">
        <f>D103+1-C103</f>
        <v>1</v>
      </c>
      <c r="F103" s="47" t="str">
        <f>CONCATENATE(E103,"'h",K103)</f>
        <v>1'h0</v>
      </c>
      <c r="G103" s="47" t="s">
        <v>2924</v>
      </c>
      <c r="H103" s="47" t="s">
        <v>2925</v>
      </c>
      <c r="I103" s="77" t="s">
        <v>2926</v>
      </c>
      <c r="J103" s="47">
        <v>0</v>
      </c>
      <c r="K103" s="47" t="str">
        <f>LOWER(DEC2HEX((J103)))</f>
        <v>0</v>
      </c>
      <c r="L103" s="47">
        <f>J103*(2^C103)</f>
        <v>0</v>
      </c>
      <c r="M103" s="165"/>
    </row>
    <row r="104" spans="1:13">
      <c r="B104" s="94"/>
      <c r="C104" s="47">
        <v>13</v>
      </c>
      <c r="D104" s="47">
        <v>13</v>
      </c>
      <c r="E104" s="47">
        <f>D104+1-C104</f>
        <v>1</v>
      </c>
      <c r="F104" s="47" t="str">
        <f>CONCATENATE(E104,"'h",K104)</f>
        <v>1'h0</v>
      </c>
      <c r="G104" s="47" t="s">
        <v>1494</v>
      </c>
      <c r="H104" s="52" t="s">
        <v>2927</v>
      </c>
      <c r="I104" s="77" t="s">
        <v>2928</v>
      </c>
      <c r="J104" s="47">
        <v>0</v>
      </c>
      <c r="K104" s="47" t="str">
        <f>LOWER(DEC2HEX((J104)))</f>
        <v>0</v>
      </c>
      <c r="L104" s="47">
        <f>J104*(2^C104)</f>
        <v>0</v>
      </c>
      <c r="M104" s="165"/>
    </row>
    <row r="105" spans="1:13">
      <c r="B105" s="94"/>
      <c r="C105" s="47">
        <v>11</v>
      </c>
      <c r="D105" s="47">
        <v>12</v>
      </c>
      <c r="E105" s="47">
        <f t="shared" ref="E105:E112" si="76">D105+1-C105</f>
        <v>2</v>
      </c>
      <c r="F105" s="47" t="str">
        <f t="shared" ref="F105:F112" si="77">CONCATENATE(E105,"'h",K105)</f>
        <v>2'h0</v>
      </c>
      <c r="G105" s="47" t="s">
        <v>2918</v>
      </c>
      <c r="H105" s="47" t="s">
        <v>2929</v>
      </c>
      <c r="I105" s="77" t="s">
        <v>2930</v>
      </c>
      <c r="J105" s="47">
        <v>0</v>
      </c>
      <c r="K105" s="47" t="str">
        <f t="shared" ref="K105:K112" si="78">LOWER(DEC2HEX((J105)))</f>
        <v>0</v>
      </c>
      <c r="L105" s="47">
        <f t="shared" ref="L105:L112" si="79">J105*(2^C105)</f>
        <v>0</v>
      </c>
      <c r="M105" s="165"/>
    </row>
    <row r="106" spans="1:13">
      <c r="B106" s="94"/>
      <c r="C106" s="47">
        <v>9</v>
      </c>
      <c r="D106" s="47">
        <v>10</v>
      </c>
      <c r="E106" s="47">
        <f t="shared" si="76"/>
        <v>2</v>
      </c>
      <c r="F106" s="47" t="str">
        <f t="shared" si="77"/>
        <v>2'h0</v>
      </c>
      <c r="G106" s="47" t="s">
        <v>1494</v>
      </c>
      <c r="H106" s="52" t="s">
        <v>2931</v>
      </c>
      <c r="I106" s="77" t="s">
        <v>2932</v>
      </c>
      <c r="J106" s="47">
        <v>0</v>
      </c>
      <c r="K106" s="47" t="str">
        <f t="shared" si="78"/>
        <v>0</v>
      </c>
      <c r="L106" s="47">
        <f t="shared" si="79"/>
        <v>0</v>
      </c>
      <c r="M106" s="165"/>
    </row>
    <row r="107" spans="1:13">
      <c r="B107" s="94"/>
      <c r="C107" s="47">
        <v>8</v>
      </c>
      <c r="D107" s="47">
        <v>8</v>
      </c>
      <c r="E107" s="47">
        <f t="shared" si="76"/>
        <v>1</v>
      </c>
      <c r="F107" s="47" t="str">
        <f t="shared" si="77"/>
        <v>1'h0</v>
      </c>
      <c r="G107" s="47" t="s">
        <v>1494</v>
      </c>
      <c r="H107" s="47" t="s">
        <v>2933</v>
      </c>
      <c r="I107" s="77" t="s">
        <v>2934</v>
      </c>
      <c r="J107" s="47">
        <v>0</v>
      </c>
      <c r="K107" s="47" t="str">
        <f t="shared" si="78"/>
        <v>0</v>
      </c>
      <c r="L107" s="47">
        <f t="shared" si="79"/>
        <v>0</v>
      </c>
      <c r="M107" s="165"/>
    </row>
    <row r="108" spans="1:13" ht="75">
      <c r="B108" s="94"/>
      <c r="C108" s="47">
        <v>6</v>
      </c>
      <c r="D108" s="47">
        <v>7</v>
      </c>
      <c r="E108" s="47">
        <f t="shared" si="76"/>
        <v>2</v>
      </c>
      <c r="F108" s="47" t="str">
        <f t="shared" si="77"/>
        <v>2'h0</v>
      </c>
      <c r="G108" s="47" t="s">
        <v>1494</v>
      </c>
      <c r="H108" s="52" t="s">
        <v>2935</v>
      </c>
      <c r="I108" s="77" t="s">
        <v>2936</v>
      </c>
      <c r="J108" s="47">
        <v>0</v>
      </c>
      <c r="K108" s="47" t="str">
        <f t="shared" si="78"/>
        <v>0</v>
      </c>
      <c r="L108" s="47">
        <f t="shared" si="79"/>
        <v>0</v>
      </c>
      <c r="M108" s="165"/>
    </row>
    <row r="109" spans="1:13" ht="135">
      <c r="B109" s="94"/>
      <c r="C109" s="47">
        <v>3</v>
      </c>
      <c r="D109" s="47">
        <v>5</v>
      </c>
      <c r="E109" s="47">
        <f t="shared" si="76"/>
        <v>3</v>
      </c>
      <c r="F109" s="47" t="str">
        <f t="shared" si="77"/>
        <v>3'h4</v>
      </c>
      <c r="G109" s="47" t="s">
        <v>2937</v>
      </c>
      <c r="H109" s="47" t="s">
        <v>2938</v>
      </c>
      <c r="I109" s="77" t="s">
        <v>2939</v>
      </c>
      <c r="J109" s="47">
        <v>4</v>
      </c>
      <c r="K109" s="47" t="str">
        <f t="shared" si="78"/>
        <v>4</v>
      </c>
      <c r="L109" s="47">
        <f t="shared" si="79"/>
        <v>32</v>
      </c>
      <c r="M109" s="165"/>
    </row>
    <row r="110" spans="1:13" ht="45">
      <c r="B110" s="94"/>
      <c r="C110" s="47">
        <v>2</v>
      </c>
      <c r="D110" s="47">
        <v>2</v>
      </c>
      <c r="E110" s="47">
        <f t="shared" si="76"/>
        <v>1</v>
      </c>
      <c r="F110" s="47" t="str">
        <f t="shared" si="77"/>
        <v>1'h0</v>
      </c>
      <c r="G110" s="47" t="s">
        <v>2940</v>
      </c>
      <c r="H110" s="52" t="s">
        <v>2941</v>
      </c>
      <c r="I110" s="77" t="s">
        <v>2942</v>
      </c>
      <c r="J110" s="47">
        <v>0</v>
      </c>
      <c r="K110" s="47" t="str">
        <f t="shared" si="78"/>
        <v>0</v>
      </c>
      <c r="L110" s="47">
        <f t="shared" si="79"/>
        <v>0</v>
      </c>
      <c r="M110" s="165"/>
    </row>
    <row r="111" spans="1:13" ht="45">
      <c r="B111" s="94"/>
      <c r="C111" s="47">
        <v>1</v>
      </c>
      <c r="D111" s="47">
        <v>1</v>
      </c>
      <c r="E111" s="47">
        <f t="shared" si="76"/>
        <v>1</v>
      </c>
      <c r="F111" s="47" t="str">
        <f t="shared" si="77"/>
        <v>1'h0</v>
      </c>
      <c r="G111" s="47" t="s">
        <v>2943</v>
      </c>
      <c r="H111" s="47" t="s">
        <v>2944</v>
      </c>
      <c r="I111" s="77" t="s">
        <v>2945</v>
      </c>
      <c r="J111" s="47">
        <v>0</v>
      </c>
      <c r="K111" s="47" t="str">
        <f t="shared" si="78"/>
        <v>0</v>
      </c>
      <c r="L111" s="47">
        <f t="shared" si="79"/>
        <v>0</v>
      </c>
      <c r="M111" s="165"/>
    </row>
    <row r="112" spans="1:13">
      <c r="B112" s="94"/>
      <c r="C112" s="47">
        <v>0</v>
      </c>
      <c r="D112" s="47">
        <v>0</v>
      </c>
      <c r="E112" s="47">
        <f t="shared" si="76"/>
        <v>1</v>
      </c>
      <c r="F112" s="47" t="str">
        <f t="shared" si="77"/>
        <v>1'h0</v>
      </c>
      <c r="G112" s="47" t="s">
        <v>1494</v>
      </c>
      <c r="H112" s="52" t="s">
        <v>2946</v>
      </c>
      <c r="I112" s="77" t="s">
        <v>2947</v>
      </c>
      <c r="J112" s="47">
        <v>0</v>
      </c>
      <c r="K112" s="47" t="str">
        <f t="shared" si="78"/>
        <v>0</v>
      </c>
      <c r="L112" s="47">
        <f t="shared" si="79"/>
        <v>0</v>
      </c>
      <c r="M112" s="165"/>
    </row>
    <row r="113" spans="1:14">
      <c r="A113" s="43"/>
      <c r="B113" s="44" t="s">
        <v>2948</v>
      </c>
      <c r="C113" s="43"/>
      <c r="D113" s="43"/>
      <c r="E113" s="43">
        <f>SUM(E114:E115)</f>
        <v>32</v>
      </c>
      <c r="F113" s="45" t="str">
        <f>CONCATENATE("32'h",K113)</f>
        <v>32'h00000000</v>
      </c>
      <c r="G113" s="45"/>
      <c r="H113" s="46" t="s">
        <v>2949</v>
      </c>
      <c r="I113" s="46"/>
      <c r="J113" s="43"/>
      <c r="K113" s="43" t="str">
        <f>LOWER(DEC2HEX(L113,8))</f>
        <v>00000000</v>
      </c>
      <c r="L113" s="43">
        <f>SUM(L114:L115)</f>
        <v>0</v>
      </c>
      <c r="M113" s="165"/>
    </row>
    <row r="114" spans="1:14">
      <c r="B114" s="94"/>
      <c r="C114" s="47">
        <v>8</v>
      </c>
      <c r="D114" s="47">
        <v>31</v>
      </c>
      <c r="E114" s="47">
        <f>D114+1-C114</f>
        <v>24</v>
      </c>
      <c r="F114" s="47" t="str">
        <f>CONCATENATE(E114,"'h",K114)</f>
        <v>24'h0</v>
      </c>
      <c r="G114" s="47" t="s">
        <v>129</v>
      </c>
      <c r="H114" s="47" t="s">
        <v>19</v>
      </c>
      <c r="I114" s="50"/>
      <c r="J114" s="47">
        <v>0</v>
      </c>
      <c r="K114" s="47" t="str">
        <f>LOWER(DEC2HEX((J114)))</f>
        <v>0</v>
      </c>
      <c r="L114" s="47">
        <f>J114*(2^C114)</f>
        <v>0</v>
      </c>
      <c r="M114" s="165"/>
    </row>
    <row r="115" spans="1:14">
      <c r="B115" s="94"/>
      <c r="C115" s="47">
        <v>0</v>
      </c>
      <c r="D115" s="47">
        <v>7</v>
      </c>
      <c r="E115" s="47">
        <f t="shared" ref="E115" si="80">D115+1-C115</f>
        <v>8</v>
      </c>
      <c r="F115" s="47" t="str">
        <f t="shared" ref="F115" si="81">CONCATENATE(E115,"'h",K115)</f>
        <v>8'h0</v>
      </c>
      <c r="G115" s="47" t="s">
        <v>1494</v>
      </c>
      <c r="H115" s="47" t="s">
        <v>2950</v>
      </c>
      <c r="I115" s="77"/>
      <c r="J115" s="47">
        <v>0</v>
      </c>
      <c r="K115" s="47" t="str">
        <f t="shared" ref="K115" si="82">LOWER(DEC2HEX((J115)))</f>
        <v>0</v>
      </c>
      <c r="L115" s="47">
        <f t="shared" ref="L115" si="83">J115*(2^C115)</f>
        <v>0</v>
      </c>
      <c r="M115" s="165"/>
    </row>
    <row r="116" spans="1:14">
      <c r="A116" s="43"/>
      <c r="B116" s="44" t="s">
        <v>2951</v>
      </c>
      <c r="C116" s="43"/>
      <c r="D116" s="43"/>
      <c r="E116" s="43">
        <f>SUM(E117:E118)</f>
        <v>32</v>
      </c>
      <c r="F116" s="45" t="str">
        <f>CONCATENATE("32'h",K116)</f>
        <v>32'h00000000</v>
      </c>
      <c r="G116" s="45"/>
      <c r="H116" s="46" t="s">
        <v>2952</v>
      </c>
      <c r="I116" s="46"/>
      <c r="J116" s="43"/>
      <c r="K116" s="43" t="str">
        <f>LOWER(DEC2HEX(L116,8))</f>
        <v>00000000</v>
      </c>
      <c r="L116" s="43">
        <f>SUM(L117:L118)</f>
        <v>0</v>
      </c>
      <c r="M116" s="165"/>
    </row>
    <row r="117" spans="1:14">
      <c r="B117" s="94"/>
      <c r="C117" s="47">
        <v>8</v>
      </c>
      <c r="D117" s="47">
        <v>31</v>
      </c>
      <c r="E117" s="47">
        <f>D117+1-C117</f>
        <v>24</v>
      </c>
      <c r="F117" s="47" t="str">
        <f>CONCATENATE(E117,"'h",K117)</f>
        <v>24'h0</v>
      </c>
      <c r="G117" s="47" t="s">
        <v>129</v>
      </c>
      <c r="H117" s="47" t="s">
        <v>19</v>
      </c>
      <c r="I117" s="50"/>
      <c r="J117" s="47">
        <v>0</v>
      </c>
      <c r="K117" s="47" t="str">
        <f>LOWER(DEC2HEX((J117)))</f>
        <v>0</v>
      </c>
      <c r="L117" s="47">
        <f>J117*(2^C117)</f>
        <v>0</v>
      </c>
      <c r="M117" s="165"/>
    </row>
    <row r="118" spans="1:14">
      <c r="B118" s="94"/>
      <c r="C118" s="47">
        <v>0</v>
      </c>
      <c r="D118" s="47">
        <v>7</v>
      </c>
      <c r="E118" s="47">
        <f>D118+1-C118</f>
        <v>8</v>
      </c>
      <c r="F118" s="47" t="str">
        <f>CONCATENATE(E118,"'h",K118)</f>
        <v>8'h0</v>
      </c>
      <c r="G118" s="47" t="s">
        <v>2953</v>
      </c>
      <c r="H118" s="52" t="s">
        <v>2954</v>
      </c>
      <c r="I118" s="51" t="s">
        <v>2955</v>
      </c>
      <c r="J118" s="47">
        <v>0</v>
      </c>
      <c r="K118" s="47" t="str">
        <f>LOWER(DEC2HEX((J118)))</f>
        <v>0</v>
      </c>
      <c r="L118" s="47">
        <f>J118*(2^C118)</f>
        <v>0</v>
      </c>
      <c r="M118" s="165"/>
    </row>
    <row r="119" spans="1:14">
      <c r="A119" s="43"/>
      <c r="B119" s="44" t="s">
        <v>2956</v>
      </c>
      <c r="C119" s="43"/>
      <c r="D119" s="43"/>
      <c r="E119" s="43">
        <f>SUM(E120:E120)</f>
        <v>32</v>
      </c>
      <c r="F119" s="45" t="str">
        <f>CONCATENATE("32'h",K119)</f>
        <v>32'h00000000</v>
      </c>
      <c r="G119" s="45"/>
      <c r="H119" s="46" t="s">
        <v>2957</v>
      </c>
      <c r="I119" s="46"/>
      <c r="J119" s="43"/>
      <c r="K119" s="43" t="str">
        <f>LOWER(DEC2HEX(L119,8))</f>
        <v>00000000</v>
      </c>
      <c r="L119" s="43">
        <f>SUM(L120:L120)</f>
        <v>0</v>
      </c>
      <c r="M119" s="165"/>
    </row>
    <row r="120" spans="1:14">
      <c r="B120" s="94"/>
      <c r="C120" s="47">
        <v>0</v>
      </c>
      <c r="D120" s="47">
        <v>31</v>
      </c>
      <c r="E120" s="47">
        <f>D120+1-C120</f>
        <v>32</v>
      </c>
      <c r="F120" s="47" t="str">
        <f>CONCATENATE(E120,"'h",K120)</f>
        <v>32'h0</v>
      </c>
      <c r="G120" s="47" t="s">
        <v>2958</v>
      </c>
      <c r="H120" s="52" t="s">
        <v>2959</v>
      </c>
      <c r="I120" s="51" t="s">
        <v>2960</v>
      </c>
      <c r="J120" s="47">
        <v>0</v>
      </c>
      <c r="K120" s="47" t="str">
        <f>LOWER(DEC2HEX((J120)))</f>
        <v>0</v>
      </c>
      <c r="L120" s="47">
        <f>J120*(2^C120)</f>
        <v>0</v>
      </c>
      <c r="M120" s="165"/>
    </row>
    <row r="121" spans="1:14">
      <c r="A121" s="43"/>
      <c r="B121" s="44" t="s">
        <v>2961</v>
      </c>
      <c r="C121" s="43"/>
      <c r="D121" s="43"/>
      <c r="E121" s="43">
        <f>SUM(E122:E137)</f>
        <v>32</v>
      </c>
      <c r="F121" s="45" t="str">
        <f>CONCATENATE("32'h",K121)</f>
        <v>32'h00000000</v>
      </c>
      <c r="G121" s="45"/>
      <c r="H121" s="46" t="s">
        <v>2962</v>
      </c>
      <c r="I121" s="46"/>
      <c r="J121" s="43"/>
      <c r="K121" s="43" t="str">
        <f>LOWER(DEC2HEX(L121,8))</f>
        <v>00000000</v>
      </c>
      <c r="L121" s="43">
        <f>SUM(L122:L137)</f>
        <v>0</v>
      </c>
      <c r="M121" s="165"/>
      <c r="N121" s="165"/>
    </row>
    <row r="122" spans="1:14">
      <c r="A122" s="50"/>
      <c r="B122" s="49"/>
      <c r="C122" s="47">
        <v>15</v>
      </c>
      <c r="D122" s="47">
        <v>31</v>
      </c>
      <c r="E122" s="47">
        <f t="shared" ref="E122:E137" si="84">D122+1-C122</f>
        <v>17</v>
      </c>
      <c r="F122" s="47" t="str">
        <f t="shared" ref="F122:F137" si="85">CONCATENATE(E122,"'h",K122)</f>
        <v>17'h0</v>
      </c>
      <c r="G122" s="50" t="s">
        <v>2963</v>
      </c>
      <c r="H122" s="50" t="s">
        <v>2964</v>
      </c>
      <c r="I122" s="95"/>
      <c r="J122" s="49">
        <v>0</v>
      </c>
      <c r="K122" s="47" t="str">
        <f t="shared" ref="K122:K137" si="86">LOWER(DEC2HEX((J122)))</f>
        <v>0</v>
      </c>
      <c r="L122" s="47">
        <f t="shared" ref="L122:L137" si="87">J122*(2^C122)</f>
        <v>0</v>
      </c>
      <c r="N122" s="165"/>
    </row>
    <row r="123" spans="1:14">
      <c r="A123" s="50"/>
      <c r="B123" s="49"/>
      <c r="C123" s="47">
        <v>14</v>
      </c>
      <c r="D123" s="47">
        <v>14</v>
      </c>
      <c r="E123" s="47">
        <f t="shared" si="84"/>
        <v>1</v>
      </c>
      <c r="F123" s="47" t="str">
        <f t="shared" si="85"/>
        <v>1'h0</v>
      </c>
      <c r="G123" s="50" t="s">
        <v>2965</v>
      </c>
      <c r="H123" s="132" t="s">
        <v>2966</v>
      </c>
      <c r="I123" s="47"/>
      <c r="J123" s="49">
        <v>0</v>
      </c>
      <c r="K123" s="47" t="str">
        <f t="shared" si="86"/>
        <v>0</v>
      </c>
      <c r="L123" s="47">
        <f t="shared" si="87"/>
        <v>0</v>
      </c>
      <c r="N123" s="165"/>
    </row>
    <row r="124" spans="1:14">
      <c r="A124" s="50"/>
      <c r="B124" s="49"/>
      <c r="C124" s="47">
        <v>13</v>
      </c>
      <c r="D124" s="47">
        <v>13</v>
      </c>
      <c r="E124" s="47">
        <f t="shared" si="84"/>
        <v>1</v>
      </c>
      <c r="F124" s="47" t="str">
        <f t="shared" si="85"/>
        <v>1'h0</v>
      </c>
      <c r="G124" s="50" t="s">
        <v>2792</v>
      </c>
      <c r="H124" s="130" t="s">
        <v>1510</v>
      </c>
      <c r="I124" s="47"/>
      <c r="J124" s="49">
        <v>0</v>
      </c>
      <c r="K124" s="47" t="str">
        <f t="shared" si="86"/>
        <v>0</v>
      </c>
      <c r="L124" s="47">
        <f t="shared" si="87"/>
        <v>0</v>
      </c>
      <c r="N124" s="165"/>
    </row>
    <row r="125" spans="1:14">
      <c r="A125" s="50"/>
      <c r="B125" s="49"/>
      <c r="C125" s="47">
        <v>12</v>
      </c>
      <c r="D125" s="47">
        <v>12</v>
      </c>
      <c r="E125" s="47">
        <f t="shared" si="84"/>
        <v>1</v>
      </c>
      <c r="F125" s="47" t="str">
        <f t="shared" si="85"/>
        <v>1'h0</v>
      </c>
      <c r="G125" s="50" t="s">
        <v>2967</v>
      </c>
      <c r="H125" s="130" t="s">
        <v>711</v>
      </c>
      <c r="I125" s="95"/>
      <c r="J125" s="49">
        <v>0</v>
      </c>
      <c r="K125" s="47" t="str">
        <f t="shared" si="86"/>
        <v>0</v>
      </c>
      <c r="L125" s="47">
        <f t="shared" si="87"/>
        <v>0</v>
      </c>
      <c r="N125" s="165"/>
    </row>
    <row r="126" spans="1:14">
      <c r="A126" s="50"/>
      <c r="B126" s="49"/>
      <c r="C126" s="47">
        <v>11</v>
      </c>
      <c r="D126" s="47">
        <v>11</v>
      </c>
      <c r="E126" s="47">
        <f t="shared" si="84"/>
        <v>1</v>
      </c>
      <c r="F126" s="47" t="str">
        <f t="shared" si="85"/>
        <v>1'h0</v>
      </c>
      <c r="G126" s="50" t="s">
        <v>2792</v>
      </c>
      <c r="H126" s="130" t="s">
        <v>2968</v>
      </c>
      <c r="I126" s="47"/>
      <c r="J126" s="49">
        <v>0</v>
      </c>
      <c r="K126" s="47" t="str">
        <f t="shared" si="86"/>
        <v>0</v>
      </c>
      <c r="L126" s="47">
        <f t="shared" si="87"/>
        <v>0</v>
      </c>
      <c r="N126" s="165"/>
    </row>
    <row r="127" spans="1:14">
      <c r="A127" s="50"/>
      <c r="B127" s="49"/>
      <c r="C127" s="47">
        <v>10</v>
      </c>
      <c r="D127" s="47">
        <v>10</v>
      </c>
      <c r="E127" s="47">
        <f t="shared" si="84"/>
        <v>1</v>
      </c>
      <c r="F127" s="47" t="str">
        <f t="shared" si="85"/>
        <v>1'h0</v>
      </c>
      <c r="G127" s="50" t="s">
        <v>2967</v>
      </c>
      <c r="H127" s="130" t="s">
        <v>710</v>
      </c>
      <c r="I127" s="95"/>
      <c r="J127" s="49">
        <v>0</v>
      </c>
      <c r="K127" s="47" t="str">
        <f t="shared" si="86"/>
        <v>0</v>
      </c>
      <c r="L127" s="47">
        <f t="shared" si="87"/>
        <v>0</v>
      </c>
      <c r="N127" s="165"/>
    </row>
    <row r="128" spans="1:14">
      <c r="A128" s="50"/>
      <c r="B128" s="48"/>
      <c r="C128" s="47">
        <v>9</v>
      </c>
      <c r="D128" s="47">
        <v>9</v>
      </c>
      <c r="E128" s="47">
        <f t="shared" si="84"/>
        <v>1</v>
      </c>
      <c r="F128" s="47" t="str">
        <f t="shared" si="85"/>
        <v>1'h0</v>
      </c>
      <c r="G128" s="50" t="s">
        <v>2965</v>
      </c>
      <c r="H128" s="130" t="s">
        <v>2969</v>
      </c>
      <c r="I128" s="95"/>
      <c r="J128" s="47">
        <v>0</v>
      </c>
      <c r="K128" s="47" t="str">
        <f t="shared" si="86"/>
        <v>0</v>
      </c>
      <c r="L128" s="47">
        <f t="shared" si="87"/>
        <v>0</v>
      </c>
      <c r="N128" s="165"/>
    </row>
    <row r="129" spans="1:14">
      <c r="A129" s="50"/>
      <c r="B129" s="48"/>
      <c r="C129" s="47">
        <v>8</v>
      </c>
      <c r="D129" s="47">
        <v>8</v>
      </c>
      <c r="E129" s="47">
        <f t="shared" si="84"/>
        <v>1</v>
      </c>
      <c r="F129" s="47" t="str">
        <f t="shared" si="85"/>
        <v>1'h0</v>
      </c>
      <c r="G129" s="50" t="s">
        <v>133</v>
      </c>
      <c r="H129" s="130" t="s">
        <v>2970</v>
      </c>
      <c r="I129" s="47"/>
      <c r="J129" s="47">
        <v>0</v>
      </c>
      <c r="K129" s="47" t="str">
        <f t="shared" si="86"/>
        <v>0</v>
      </c>
      <c r="L129" s="47">
        <f t="shared" si="87"/>
        <v>0</v>
      </c>
      <c r="N129" s="165"/>
    </row>
    <row r="130" spans="1:14">
      <c r="A130" s="50"/>
      <c r="B130" s="49"/>
      <c r="C130" s="47">
        <v>7</v>
      </c>
      <c r="D130" s="47">
        <v>7</v>
      </c>
      <c r="E130" s="47">
        <f t="shared" si="84"/>
        <v>1</v>
      </c>
      <c r="F130" s="47" t="str">
        <f t="shared" si="85"/>
        <v>1'h0</v>
      </c>
      <c r="G130" s="50" t="s">
        <v>2971</v>
      </c>
      <c r="H130" s="129" t="s">
        <v>2972</v>
      </c>
      <c r="I130" s="95"/>
      <c r="J130" s="49">
        <v>0</v>
      </c>
      <c r="K130" s="47" t="str">
        <f t="shared" si="86"/>
        <v>0</v>
      </c>
      <c r="L130" s="47">
        <f t="shared" si="87"/>
        <v>0</v>
      </c>
      <c r="N130" s="165"/>
    </row>
    <row r="131" spans="1:14">
      <c r="A131" s="50"/>
      <c r="B131" s="49"/>
      <c r="C131" s="47">
        <v>6</v>
      </c>
      <c r="D131" s="47">
        <v>6</v>
      </c>
      <c r="E131" s="47">
        <f t="shared" si="84"/>
        <v>1</v>
      </c>
      <c r="F131" s="47" t="str">
        <f t="shared" si="85"/>
        <v>1'h0</v>
      </c>
      <c r="G131" s="50" t="s">
        <v>2965</v>
      </c>
      <c r="H131" s="132" t="s">
        <v>2973</v>
      </c>
      <c r="I131" s="47"/>
      <c r="J131" s="49">
        <v>0</v>
      </c>
      <c r="K131" s="47" t="str">
        <f t="shared" si="86"/>
        <v>0</v>
      </c>
      <c r="L131" s="47">
        <f t="shared" si="87"/>
        <v>0</v>
      </c>
      <c r="N131" s="165"/>
    </row>
    <row r="132" spans="1:14">
      <c r="A132" s="50"/>
      <c r="B132" s="49"/>
      <c r="C132" s="47">
        <v>5</v>
      </c>
      <c r="D132" s="47">
        <v>5</v>
      </c>
      <c r="E132" s="47">
        <f t="shared" si="84"/>
        <v>1</v>
      </c>
      <c r="F132" s="47" t="str">
        <f t="shared" si="85"/>
        <v>1'h0</v>
      </c>
      <c r="G132" s="50" t="s">
        <v>2792</v>
      </c>
      <c r="H132" s="132" t="s">
        <v>2974</v>
      </c>
      <c r="I132" s="95"/>
      <c r="J132" s="49">
        <v>0</v>
      </c>
      <c r="K132" s="47" t="str">
        <f t="shared" si="86"/>
        <v>0</v>
      </c>
      <c r="L132" s="47">
        <f t="shared" si="87"/>
        <v>0</v>
      </c>
      <c r="N132" s="165"/>
    </row>
    <row r="133" spans="1:14">
      <c r="A133" s="50"/>
      <c r="B133" s="48"/>
      <c r="C133" s="47">
        <v>4</v>
      </c>
      <c r="D133" s="47">
        <v>4</v>
      </c>
      <c r="E133" s="47">
        <f t="shared" si="84"/>
        <v>1</v>
      </c>
      <c r="F133" s="47" t="str">
        <f t="shared" si="85"/>
        <v>1'h0</v>
      </c>
      <c r="G133" s="50" t="s">
        <v>133</v>
      </c>
      <c r="H133" s="129" t="s">
        <v>2975</v>
      </c>
      <c r="I133" s="95"/>
      <c r="J133" s="47">
        <v>0</v>
      </c>
      <c r="K133" s="47" t="str">
        <f t="shared" si="86"/>
        <v>0</v>
      </c>
      <c r="L133" s="47">
        <f t="shared" si="87"/>
        <v>0</v>
      </c>
      <c r="N133" s="165"/>
    </row>
    <row r="134" spans="1:14">
      <c r="A134" s="50"/>
      <c r="B134" s="48"/>
      <c r="C134" s="47">
        <v>3</v>
      </c>
      <c r="D134" s="47">
        <v>3</v>
      </c>
      <c r="E134" s="47">
        <f t="shared" si="84"/>
        <v>1</v>
      </c>
      <c r="F134" s="47" t="str">
        <f t="shared" si="85"/>
        <v>1'h0</v>
      </c>
      <c r="G134" s="50" t="s">
        <v>2792</v>
      </c>
      <c r="H134" s="132" t="s">
        <v>2976</v>
      </c>
      <c r="I134" s="47"/>
      <c r="J134" s="47">
        <v>0</v>
      </c>
      <c r="K134" s="47" t="str">
        <f t="shared" si="86"/>
        <v>0</v>
      </c>
      <c r="L134" s="47">
        <f t="shared" si="87"/>
        <v>0</v>
      </c>
      <c r="N134" s="165"/>
    </row>
    <row r="135" spans="1:14">
      <c r="A135" s="50"/>
      <c r="B135" s="49"/>
      <c r="C135" s="47">
        <v>2</v>
      </c>
      <c r="D135" s="47">
        <v>2</v>
      </c>
      <c r="E135" s="47">
        <f t="shared" si="84"/>
        <v>1</v>
      </c>
      <c r="F135" s="47" t="str">
        <f t="shared" si="85"/>
        <v>1'h0</v>
      </c>
      <c r="G135" s="50" t="s">
        <v>133</v>
      </c>
      <c r="H135" s="132" t="s">
        <v>2977</v>
      </c>
      <c r="I135" s="95"/>
      <c r="J135" s="49">
        <v>0</v>
      </c>
      <c r="K135" s="47" t="str">
        <f t="shared" si="86"/>
        <v>0</v>
      </c>
      <c r="L135" s="47">
        <f t="shared" si="87"/>
        <v>0</v>
      </c>
      <c r="N135" s="165"/>
    </row>
    <row r="136" spans="1:14">
      <c r="A136" s="50"/>
      <c r="B136" s="49"/>
      <c r="C136" s="47">
        <v>1</v>
      </c>
      <c r="D136" s="47">
        <v>1</v>
      </c>
      <c r="E136" s="47">
        <f t="shared" si="84"/>
        <v>1</v>
      </c>
      <c r="F136" s="47" t="str">
        <f t="shared" si="85"/>
        <v>1'h0</v>
      </c>
      <c r="G136" s="50" t="s">
        <v>133</v>
      </c>
      <c r="H136" s="129" t="s">
        <v>2978</v>
      </c>
      <c r="I136" s="47"/>
      <c r="J136" s="49">
        <v>0</v>
      </c>
      <c r="K136" s="47" t="str">
        <f t="shared" si="86"/>
        <v>0</v>
      </c>
      <c r="L136" s="47">
        <f t="shared" si="87"/>
        <v>0</v>
      </c>
      <c r="N136" s="165"/>
    </row>
    <row r="137" spans="1:14">
      <c r="A137" s="50"/>
      <c r="B137" s="48"/>
      <c r="C137" s="47">
        <v>0</v>
      </c>
      <c r="D137" s="47">
        <v>0</v>
      </c>
      <c r="E137" s="47">
        <f t="shared" si="84"/>
        <v>1</v>
      </c>
      <c r="F137" s="47" t="str">
        <f t="shared" si="85"/>
        <v>1'h0</v>
      </c>
      <c r="G137" s="50" t="s">
        <v>2979</v>
      </c>
      <c r="H137" s="132" t="s">
        <v>2980</v>
      </c>
      <c r="I137" s="95"/>
      <c r="J137" s="47">
        <v>0</v>
      </c>
      <c r="K137" s="47" t="str">
        <f t="shared" si="86"/>
        <v>0</v>
      </c>
      <c r="L137" s="47">
        <f t="shared" si="87"/>
        <v>0</v>
      </c>
      <c r="N137" s="165"/>
    </row>
    <row r="138" spans="1:14">
      <c r="A138" s="43"/>
      <c r="B138" s="44" t="s">
        <v>2981</v>
      </c>
      <c r="C138" s="43"/>
      <c r="D138" s="43"/>
      <c r="E138" s="43">
        <f>SUM(E139:E154)</f>
        <v>32</v>
      </c>
      <c r="F138" s="45" t="str">
        <f>CONCATENATE("32'h",K138)</f>
        <v>32'h00000000</v>
      </c>
      <c r="G138" s="45"/>
      <c r="H138" s="46" t="s">
        <v>2982</v>
      </c>
      <c r="I138" s="46"/>
      <c r="J138" s="43"/>
      <c r="K138" s="43" t="str">
        <f>LOWER(DEC2HEX(L138,8))</f>
        <v>00000000</v>
      </c>
      <c r="L138" s="43">
        <f>SUM(L139:L154)</f>
        <v>0</v>
      </c>
      <c r="N138" s="165"/>
    </row>
    <row r="139" spans="1:14">
      <c r="A139" s="50"/>
      <c r="B139" s="49"/>
      <c r="C139" s="47">
        <v>19</v>
      </c>
      <c r="D139" s="47">
        <v>31</v>
      </c>
      <c r="E139" s="47">
        <f t="shared" ref="E139:E154" si="88">D139+1-C139</f>
        <v>13</v>
      </c>
      <c r="F139" s="47" t="str">
        <f t="shared" ref="F139:F154" si="89">CONCATENATE(E139,"'h",K139)</f>
        <v>13'h0</v>
      </c>
      <c r="G139" s="50" t="s">
        <v>765</v>
      </c>
      <c r="H139" s="50" t="s">
        <v>86</v>
      </c>
      <c r="I139" s="95"/>
      <c r="J139" s="49">
        <v>0</v>
      </c>
      <c r="K139" s="47" t="str">
        <f t="shared" ref="K139:K154" si="90">LOWER(DEC2HEX((J139)))</f>
        <v>0</v>
      </c>
      <c r="L139" s="47">
        <f t="shared" ref="L139:L154" si="91">J139*(2^C139)</f>
        <v>0</v>
      </c>
      <c r="N139" s="165"/>
    </row>
    <row r="140" spans="1:14">
      <c r="A140" s="50"/>
      <c r="B140" s="49"/>
      <c r="C140" s="47">
        <v>18</v>
      </c>
      <c r="D140" s="47">
        <v>18</v>
      </c>
      <c r="E140" s="47">
        <f t="shared" si="88"/>
        <v>1</v>
      </c>
      <c r="F140" s="47" t="str">
        <f t="shared" si="89"/>
        <v>1'h0</v>
      </c>
      <c r="G140" s="50" t="s">
        <v>2792</v>
      </c>
      <c r="H140" s="132" t="s">
        <v>2983</v>
      </c>
      <c r="I140" s="95"/>
      <c r="J140" s="49">
        <v>0</v>
      </c>
      <c r="K140" s="47" t="str">
        <f t="shared" si="90"/>
        <v>0</v>
      </c>
      <c r="L140" s="47">
        <f t="shared" si="91"/>
        <v>0</v>
      </c>
    </row>
    <row r="141" spans="1:14">
      <c r="A141" s="50"/>
      <c r="B141" s="49"/>
      <c r="C141" s="47">
        <v>17</v>
      </c>
      <c r="D141" s="47">
        <v>17</v>
      </c>
      <c r="E141" s="47">
        <f t="shared" si="88"/>
        <v>1</v>
      </c>
      <c r="F141" s="47" t="str">
        <f t="shared" si="89"/>
        <v>1'h0</v>
      </c>
      <c r="G141" s="50" t="s">
        <v>2792</v>
      </c>
      <c r="H141" s="130" t="s">
        <v>2984</v>
      </c>
      <c r="I141" s="47"/>
      <c r="J141" s="49">
        <v>0</v>
      </c>
      <c r="K141" s="47" t="str">
        <f t="shared" si="90"/>
        <v>0</v>
      </c>
      <c r="L141" s="47">
        <f t="shared" si="91"/>
        <v>0</v>
      </c>
    </row>
    <row r="142" spans="1:14">
      <c r="A142" s="50"/>
      <c r="B142" s="49"/>
      <c r="C142" s="47">
        <v>16</v>
      </c>
      <c r="D142" s="47">
        <v>16</v>
      </c>
      <c r="E142" s="47">
        <f t="shared" si="88"/>
        <v>1</v>
      </c>
      <c r="F142" s="47" t="str">
        <f t="shared" si="89"/>
        <v>1'h0</v>
      </c>
      <c r="G142" s="50" t="s">
        <v>133</v>
      </c>
      <c r="H142" s="130" t="s">
        <v>1511</v>
      </c>
      <c r="I142" s="95"/>
      <c r="J142" s="49">
        <v>0</v>
      </c>
      <c r="K142" s="47" t="str">
        <f t="shared" si="90"/>
        <v>0</v>
      </c>
      <c r="L142" s="47">
        <f t="shared" si="91"/>
        <v>0</v>
      </c>
    </row>
    <row r="143" spans="1:14">
      <c r="A143" s="50"/>
      <c r="B143" s="49"/>
      <c r="C143" s="47">
        <v>15</v>
      </c>
      <c r="D143" s="47">
        <v>15</v>
      </c>
      <c r="E143" s="47">
        <f t="shared" si="88"/>
        <v>1</v>
      </c>
      <c r="F143" s="47" t="str">
        <f t="shared" si="89"/>
        <v>1'h0</v>
      </c>
      <c r="G143" s="50" t="s">
        <v>2971</v>
      </c>
      <c r="H143" s="130" t="s">
        <v>2985</v>
      </c>
      <c r="I143" s="47"/>
      <c r="J143" s="49">
        <v>0</v>
      </c>
      <c r="K143" s="47" t="str">
        <f t="shared" si="90"/>
        <v>0</v>
      </c>
      <c r="L143" s="47">
        <f t="shared" si="91"/>
        <v>0</v>
      </c>
    </row>
    <row r="144" spans="1:14">
      <c r="A144" s="50"/>
      <c r="B144" s="49"/>
      <c r="C144" s="47">
        <v>14</v>
      </c>
      <c r="D144" s="47">
        <v>14</v>
      </c>
      <c r="E144" s="47">
        <f t="shared" si="88"/>
        <v>1</v>
      </c>
      <c r="F144" s="47" t="str">
        <f t="shared" si="89"/>
        <v>1'h0</v>
      </c>
      <c r="G144" s="50" t="s">
        <v>133</v>
      </c>
      <c r="H144" s="130" t="s">
        <v>2986</v>
      </c>
      <c r="I144" s="95"/>
      <c r="J144" s="49">
        <v>0</v>
      </c>
      <c r="K144" s="47" t="str">
        <f t="shared" si="90"/>
        <v>0</v>
      </c>
      <c r="L144" s="47">
        <f t="shared" si="91"/>
        <v>0</v>
      </c>
    </row>
    <row r="145" spans="1:12">
      <c r="A145" s="50"/>
      <c r="B145" s="48"/>
      <c r="C145" s="47">
        <v>13</v>
      </c>
      <c r="D145" s="47">
        <v>13</v>
      </c>
      <c r="E145" s="47">
        <f t="shared" si="88"/>
        <v>1</v>
      </c>
      <c r="F145" s="47" t="str">
        <f t="shared" si="89"/>
        <v>1'h0</v>
      </c>
      <c r="G145" s="50" t="s">
        <v>2792</v>
      </c>
      <c r="H145" s="130" t="s">
        <v>2987</v>
      </c>
      <c r="I145" s="95"/>
      <c r="J145" s="47">
        <v>0</v>
      </c>
      <c r="K145" s="47" t="str">
        <f t="shared" si="90"/>
        <v>0</v>
      </c>
      <c r="L145" s="47">
        <f t="shared" si="91"/>
        <v>0</v>
      </c>
    </row>
    <row r="146" spans="1:12">
      <c r="A146" s="50"/>
      <c r="B146" s="48"/>
      <c r="C146" s="47">
        <v>12</v>
      </c>
      <c r="D146" s="47">
        <v>12</v>
      </c>
      <c r="E146" s="47">
        <f t="shared" si="88"/>
        <v>1</v>
      </c>
      <c r="F146" s="47" t="str">
        <f t="shared" si="89"/>
        <v>1'h0</v>
      </c>
      <c r="G146" s="50" t="s">
        <v>2988</v>
      </c>
      <c r="H146" s="130" t="s">
        <v>2989</v>
      </c>
      <c r="I146" s="47"/>
      <c r="J146" s="47">
        <v>0</v>
      </c>
      <c r="K146" s="47" t="str">
        <f t="shared" si="90"/>
        <v>0</v>
      </c>
      <c r="L146" s="47">
        <f t="shared" si="91"/>
        <v>0</v>
      </c>
    </row>
    <row r="147" spans="1:12">
      <c r="A147" s="50"/>
      <c r="B147" s="49"/>
      <c r="C147" s="47">
        <v>11</v>
      </c>
      <c r="D147" s="47">
        <v>11</v>
      </c>
      <c r="E147" s="47">
        <f t="shared" si="88"/>
        <v>1</v>
      </c>
      <c r="F147" s="47" t="str">
        <f t="shared" si="89"/>
        <v>1'h0</v>
      </c>
      <c r="G147" s="50" t="s">
        <v>133</v>
      </c>
      <c r="H147" s="129" t="s">
        <v>2990</v>
      </c>
      <c r="I147" s="95"/>
      <c r="J147" s="49">
        <v>0</v>
      </c>
      <c r="K147" s="47" t="str">
        <f t="shared" si="90"/>
        <v>0</v>
      </c>
      <c r="L147" s="47">
        <f t="shared" si="91"/>
        <v>0</v>
      </c>
    </row>
    <row r="148" spans="1:12">
      <c r="A148" s="50"/>
      <c r="B148" s="49"/>
      <c r="C148" s="47">
        <v>10</v>
      </c>
      <c r="D148" s="47">
        <v>10</v>
      </c>
      <c r="E148" s="47">
        <f t="shared" si="88"/>
        <v>1</v>
      </c>
      <c r="F148" s="47" t="str">
        <f t="shared" si="89"/>
        <v>1'h0</v>
      </c>
      <c r="G148" s="50" t="s">
        <v>2792</v>
      </c>
      <c r="H148" s="132" t="s">
        <v>2991</v>
      </c>
      <c r="I148" s="47"/>
      <c r="J148" s="49">
        <v>0</v>
      </c>
      <c r="K148" s="47" t="str">
        <f t="shared" si="90"/>
        <v>0</v>
      </c>
      <c r="L148" s="47">
        <f t="shared" si="91"/>
        <v>0</v>
      </c>
    </row>
    <row r="149" spans="1:12">
      <c r="A149" s="50"/>
      <c r="B149" s="49"/>
      <c r="C149" s="47">
        <v>9</v>
      </c>
      <c r="D149" s="47">
        <v>9</v>
      </c>
      <c r="E149" s="47">
        <f t="shared" si="88"/>
        <v>1</v>
      </c>
      <c r="F149" s="47" t="str">
        <f t="shared" si="89"/>
        <v>1'h0</v>
      </c>
      <c r="G149" s="50" t="s">
        <v>133</v>
      </c>
      <c r="H149" s="132" t="s">
        <v>2992</v>
      </c>
      <c r="I149" s="95"/>
      <c r="J149" s="49">
        <v>0</v>
      </c>
      <c r="K149" s="47" t="str">
        <f t="shared" si="90"/>
        <v>0</v>
      </c>
      <c r="L149" s="47">
        <f t="shared" si="91"/>
        <v>0</v>
      </c>
    </row>
    <row r="150" spans="1:12">
      <c r="A150" s="50"/>
      <c r="B150" s="48"/>
      <c r="C150" s="47">
        <v>8</v>
      </c>
      <c r="D150" s="47">
        <v>8</v>
      </c>
      <c r="E150" s="47">
        <f t="shared" si="88"/>
        <v>1</v>
      </c>
      <c r="F150" s="47" t="str">
        <f t="shared" si="89"/>
        <v>1'h0</v>
      </c>
      <c r="G150" s="50" t="s">
        <v>2792</v>
      </c>
      <c r="H150" s="129" t="s">
        <v>2993</v>
      </c>
      <c r="I150" s="95"/>
      <c r="J150" s="47">
        <v>0</v>
      </c>
      <c r="K150" s="47" t="str">
        <f t="shared" si="90"/>
        <v>0</v>
      </c>
      <c r="L150" s="47">
        <f t="shared" si="91"/>
        <v>0</v>
      </c>
    </row>
    <row r="151" spans="1:12">
      <c r="A151" s="50"/>
      <c r="B151" s="48"/>
      <c r="C151" s="47">
        <v>7</v>
      </c>
      <c r="D151" s="47">
        <v>7</v>
      </c>
      <c r="E151" s="47">
        <f t="shared" si="88"/>
        <v>1</v>
      </c>
      <c r="F151" s="47" t="str">
        <f t="shared" si="89"/>
        <v>1'h0</v>
      </c>
      <c r="G151" s="50" t="s">
        <v>2994</v>
      </c>
      <c r="H151" s="132" t="s">
        <v>2995</v>
      </c>
      <c r="I151" s="47"/>
      <c r="J151" s="47">
        <v>0</v>
      </c>
      <c r="K151" s="47" t="str">
        <f t="shared" si="90"/>
        <v>0</v>
      </c>
      <c r="L151" s="47">
        <f t="shared" si="91"/>
        <v>0</v>
      </c>
    </row>
    <row r="152" spans="1:12">
      <c r="A152" s="50"/>
      <c r="B152" s="49"/>
      <c r="C152" s="47">
        <v>6</v>
      </c>
      <c r="D152" s="47">
        <v>6</v>
      </c>
      <c r="E152" s="47">
        <f t="shared" si="88"/>
        <v>1</v>
      </c>
      <c r="F152" s="47" t="str">
        <f t="shared" si="89"/>
        <v>1'h0</v>
      </c>
      <c r="G152" s="50" t="s">
        <v>2994</v>
      </c>
      <c r="H152" s="132" t="s">
        <v>2996</v>
      </c>
      <c r="I152" s="95"/>
      <c r="J152" s="49">
        <v>0</v>
      </c>
      <c r="K152" s="47" t="str">
        <f t="shared" si="90"/>
        <v>0</v>
      </c>
      <c r="L152" s="47">
        <f t="shared" si="91"/>
        <v>0</v>
      </c>
    </row>
    <row r="153" spans="1:12">
      <c r="A153" s="50"/>
      <c r="B153" s="49"/>
      <c r="C153" s="47">
        <v>5</v>
      </c>
      <c r="D153" s="47">
        <v>5</v>
      </c>
      <c r="E153" s="47">
        <f t="shared" si="88"/>
        <v>1</v>
      </c>
      <c r="F153" s="47" t="str">
        <f t="shared" si="89"/>
        <v>1'h0</v>
      </c>
      <c r="G153" s="50" t="s">
        <v>2792</v>
      </c>
      <c r="H153" s="129" t="s">
        <v>2997</v>
      </c>
      <c r="I153" s="47"/>
      <c r="J153" s="49">
        <v>0</v>
      </c>
      <c r="K153" s="47" t="str">
        <f t="shared" si="90"/>
        <v>0</v>
      </c>
      <c r="L153" s="47">
        <f t="shared" si="91"/>
        <v>0</v>
      </c>
    </row>
    <row r="154" spans="1:12">
      <c r="A154" s="50"/>
      <c r="B154" s="48"/>
      <c r="C154" s="47">
        <v>0</v>
      </c>
      <c r="D154" s="47">
        <v>4</v>
      </c>
      <c r="E154" s="47">
        <f t="shared" si="88"/>
        <v>5</v>
      </c>
      <c r="F154" s="47" t="str">
        <f t="shared" si="89"/>
        <v>5'h0</v>
      </c>
      <c r="G154" s="50" t="s">
        <v>133</v>
      </c>
      <c r="H154" s="132" t="s">
        <v>2998</v>
      </c>
      <c r="I154" s="95"/>
      <c r="J154" s="47">
        <v>0</v>
      </c>
      <c r="K154" s="47" t="str">
        <f t="shared" si="90"/>
        <v>0</v>
      </c>
      <c r="L154" s="47">
        <f t="shared" si="91"/>
        <v>0</v>
      </c>
    </row>
    <row r="155" spans="1:12">
      <c r="I155" s="151"/>
    </row>
    <row r="156" spans="1:12">
      <c r="I156" s="151"/>
    </row>
    <row r="157" spans="1:12">
      <c r="I157" s="151"/>
    </row>
    <row r="158" spans="1:12">
      <c r="I158" s="151"/>
    </row>
    <row r="159" spans="1:12">
      <c r="I159" s="151"/>
    </row>
    <row r="160" spans="1:12">
      <c r="I160" s="151"/>
    </row>
    <row r="161" spans="9:9">
      <c r="I161" s="151"/>
    </row>
    <row r="162" spans="9:9">
      <c r="I162" s="151"/>
    </row>
    <row r="163" spans="9:9">
      <c r="I163" s="151"/>
    </row>
    <row r="164" spans="9:9">
      <c r="I164" s="151"/>
    </row>
    <row r="165" spans="9:9">
      <c r="I165" s="151"/>
    </row>
    <row r="166" spans="9:9">
      <c r="I166" s="151"/>
    </row>
    <row r="167" spans="9:9">
      <c r="I167" s="151"/>
    </row>
    <row r="168" spans="9:9">
      <c r="I168" s="151"/>
    </row>
    <row r="169" spans="9:9">
      <c r="I169" s="151"/>
    </row>
    <row r="170" spans="9:9">
      <c r="I170" s="151"/>
    </row>
    <row r="171" spans="9:9">
      <c r="I171" s="151"/>
    </row>
    <row r="323" spans="15:18">
      <c r="R323" s="165"/>
    </row>
    <row r="324" spans="15:18">
      <c r="R324" s="165"/>
    </row>
    <row r="325" spans="15:18">
      <c r="R325" s="165"/>
    </row>
    <row r="326" spans="15:18">
      <c r="R326" s="165"/>
    </row>
    <row r="327" spans="15:18">
      <c r="R327" s="165"/>
    </row>
    <row r="328" spans="15:18">
      <c r="R328" s="165"/>
    </row>
    <row r="329" spans="15:18">
      <c r="O329" s="165"/>
      <c r="P329" s="165"/>
      <c r="Q329" s="165"/>
      <c r="R329" s="165"/>
    </row>
    <row r="330" spans="15:18">
      <c r="O330" s="165"/>
      <c r="P330" s="165"/>
      <c r="Q330" s="165"/>
      <c r="R330" s="165"/>
    </row>
    <row r="331" spans="15:18">
      <c r="O331" s="165"/>
      <c r="P331" s="165"/>
      <c r="Q331" s="165"/>
      <c r="R331" s="165"/>
    </row>
    <row r="332" spans="15:18">
      <c r="O332" s="165"/>
      <c r="P332" s="165"/>
      <c r="Q332" s="165"/>
      <c r="R332" s="165"/>
    </row>
    <row r="333" spans="15:18">
      <c r="O333" s="165"/>
      <c r="P333" s="165"/>
      <c r="Q333" s="165"/>
      <c r="R333" s="165"/>
    </row>
    <row r="334" spans="15:18">
      <c r="O334" s="165"/>
      <c r="P334" s="165"/>
      <c r="Q334" s="165"/>
      <c r="R334" s="165"/>
    </row>
    <row r="335" spans="15:18">
      <c r="O335" s="165"/>
      <c r="P335" s="165"/>
      <c r="Q335" s="165"/>
      <c r="R335" s="165"/>
    </row>
    <row r="336" spans="15:18">
      <c r="O336" s="165"/>
      <c r="P336" s="165"/>
      <c r="Q336" s="165"/>
      <c r="R336" s="165"/>
    </row>
    <row r="337" spans="1:18">
      <c r="O337" s="165"/>
      <c r="P337" s="165"/>
      <c r="Q337" s="165"/>
      <c r="R337" s="165"/>
    </row>
    <row r="338" spans="1:18">
      <c r="O338" s="165"/>
      <c r="P338" s="165"/>
      <c r="Q338" s="165"/>
      <c r="R338" s="165"/>
    </row>
    <row r="339" spans="1:18">
      <c r="O339" s="165"/>
      <c r="P339" s="165"/>
      <c r="Q339" s="165"/>
      <c r="R339" s="165"/>
    </row>
    <row r="340" spans="1:18">
      <c r="O340" s="165"/>
      <c r="P340" s="165"/>
      <c r="Q340" s="165"/>
    </row>
    <row r="341" spans="1:18" s="165" customFormat="1">
      <c r="A341" s="151"/>
      <c r="B341" s="151"/>
      <c r="C341" s="151"/>
      <c r="D341" s="151"/>
      <c r="E341" s="151"/>
      <c r="F341" s="151"/>
      <c r="G341" s="151"/>
      <c r="H341" s="151"/>
      <c r="I341" s="167"/>
      <c r="J341" s="151"/>
      <c r="K341" s="151"/>
      <c r="L341" s="151"/>
      <c r="M341" s="151"/>
      <c r="N341" s="151"/>
      <c r="R341" s="151"/>
    </row>
    <row r="342" spans="1:18" s="165" customFormat="1">
      <c r="A342" s="151"/>
      <c r="B342" s="151"/>
      <c r="C342" s="151"/>
      <c r="D342" s="151"/>
      <c r="E342" s="151"/>
      <c r="F342" s="151"/>
      <c r="G342" s="151"/>
      <c r="H342" s="151"/>
      <c r="I342" s="167"/>
      <c r="J342" s="151"/>
      <c r="K342" s="151"/>
      <c r="L342" s="151"/>
      <c r="M342" s="151"/>
      <c r="N342" s="151"/>
      <c r="R342" s="151"/>
    </row>
    <row r="343" spans="1:18" s="165" customFormat="1">
      <c r="A343" s="151"/>
      <c r="B343" s="151"/>
      <c r="C343" s="151"/>
      <c r="D343" s="151"/>
      <c r="E343" s="151"/>
      <c r="F343" s="151"/>
      <c r="G343" s="151"/>
      <c r="H343" s="151"/>
      <c r="I343" s="167"/>
      <c r="J343" s="151"/>
      <c r="K343" s="151"/>
      <c r="L343" s="151"/>
      <c r="M343" s="151"/>
      <c r="N343" s="151"/>
      <c r="R343" s="151"/>
    </row>
    <row r="344" spans="1:18" s="165" customFormat="1">
      <c r="A344" s="151"/>
      <c r="B344" s="151"/>
      <c r="C344" s="151"/>
      <c r="D344" s="151"/>
      <c r="E344" s="151"/>
      <c r="F344" s="151"/>
      <c r="G344" s="151"/>
      <c r="H344" s="151"/>
      <c r="I344" s="167"/>
      <c r="J344" s="151"/>
      <c r="K344" s="151"/>
      <c r="L344" s="151"/>
      <c r="M344" s="151"/>
      <c r="N344" s="151"/>
      <c r="R344" s="151"/>
    </row>
    <row r="345" spans="1:18" s="165" customFormat="1">
      <c r="A345" s="151"/>
      <c r="B345" s="151"/>
      <c r="C345" s="151"/>
      <c r="D345" s="151"/>
      <c r="E345" s="151"/>
      <c r="F345" s="151"/>
      <c r="G345" s="151"/>
      <c r="H345" s="151"/>
      <c r="I345" s="167"/>
      <c r="J345" s="151"/>
      <c r="K345" s="151"/>
      <c r="L345" s="151"/>
      <c r="M345" s="151"/>
      <c r="N345" s="151"/>
      <c r="R345" s="151"/>
    </row>
    <row r="346" spans="1:18" s="165" customFormat="1">
      <c r="A346" s="151"/>
      <c r="B346" s="151"/>
      <c r="C346" s="151"/>
      <c r="D346" s="151"/>
      <c r="E346" s="151"/>
      <c r="F346" s="151"/>
      <c r="G346" s="151"/>
      <c r="H346" s="151"/>
      <c r="I346" s="167"/>
      <c r="J346" s="151"/>
      <c r="K346" s="151"/>
      <c r="L346" s="151"/>
      <c r="M346" s="151"/>
      <c r="N346" s="151"/>
      <c r="O346" s="151"/>
      <c r="P346" s="151"/>
      <c r="Q346" s="151"/>
      <c r="R346" s="151"/>
    </row>
    <row r="347" spans="1:18" s="165" customFormat="1">
      <c r="A347" s="151"/>
      <c r="B347" s="151"/>
      <c r="C347" s="151"/>
      <c r="D347" s="151"/>
      <c r="E347" s="151"/>
      <c r="F347" s="151"/>
      <c r="G347" s="151"/>
      <c r="H347" s="151"/>
      <c r="I347" s="167"/>
      <c r="J347" s="151"/>
      <c r="K347" s="151"/>
      <c r="L347" s="151"/>
      <c r="M347" s="151"/>
      <c r="N347" s="151"/>
      <c r="O347" s="151"/>
      <c r="P347" s="151"/>
      <c r="Q347" s="151"/>
      <c r="R347" s="151"/>
    </row>
    <row r="348" spans="1:18" s="165" customFormat="1">
      <c r="A348" s="151"/>
      <c r="B348" s="151"/>
      <c r="C348" s="151"/>
      <c r="D348" s="151"/>
      <c r="E348" s="151"/>
      <c r="F348" s="151"/>
      <c r="G348" s="151"/>
      <c r="H348" s="151"/>
      <c r="I348" s="167"/>
      <c r="J348" s="151"/>
      <c r="K348" s="151"/>
      <c r="L348" s="151"/>
      <c r="M348" s="151"/>
      <c r="N348" s="151"/>
      <c r="O348" s="151"/>
      <c r="P348" s="151"/>
      <c r="Q348" s="151"/>
      <c r="R348" s="151"/>
    </row>
    <row r="349" spans="1:18" s="165" customFormat="1">
      <c r="A349" s="151"/>
      <c r="B349" s="151"/>
      <c r="C349" s="151"/>
      <c r="D349" s="151"/>
      <c r="E349" s="151"/>
      <c r="F349" s="151"/>
      <c r="G349" s="151"/>
      <c r="H349" s="151"/>
      <c r="I349" s="167"/>
      <c r="J349" s="151"/>
      <c r="K349" s="151"/>
      <c r="L349" s="151"/>
      <c r="M349" s="151"/>
      <c r="N349" s="151"/>
      <c r="O349" s="151"/>
      <c r="P349" s="151"/>
      <c r="Q349" s="151"/>
      <c r="R349" s="151"/>
    </row>
    <row r="350" spans="1:18" s="165" customFormat="1">
      <c r="A350" s="151"/>
      <c r="B350" s="151"/>
      <c r="C350" s="151"/>
      <c r="D350" s="151"/>
      <c r="E350" s="151"/>
      <c r="F350" s="151"/>
      <c r="G350" s="151"/>
      <c r="H350" s="151"/>
      <c r="I350" s="167"/>
      <c r="J350" s="151"/>
      <c r="K350" s="151"/>
      <c r="L350" s="151"/>
      <c r="M350" s="151"/>
      <c r="N350" s="151"/>
      <c r="O350" s="151"/>
      <c r="P350" s="151"/>
      <c r="Q350" s="151"/>
      <c r="R350" s="151"/>
    </row>
    <row r="351" spans="1:18" s="165" customFormat="1">
      <c r="A351" s="151"/>
      <c r="B351" s="151"/>
      <c r="C351" s="151"/>
      <c r="D351" s="151"/>
      <c r="E351" s="151"/>
      <c r="F351" s="151"/>
      <c r="G351" s="151"/>
      <c r="H351" s="151"/>
      <c r="I351" s="167"/>
      <c r="J351" s="151"/>
      <c r="K351" s="151"/>
      <c r="L351" s="151"/>
      <c r="M351" s="151"/>
      <c r="N351" s="151"/>
      <c r="O351" s="151"/>
      <c r="P351" s="151"/>
      <c r="Q351" s="151"/>
      <c r="R351" s="151"/>
    </row>
    <row r="352" spans="1:18" s="165" customFormat="1">
      <c r="A352" s="151"/>
      <c r="B352" s="151"/>
      <c r="C352" s="151"/>
      <c r="D352" s="151"/>
      <c r="E352" s="151"/>
      <c r="F352" s="151"/>
      <c r="G352" s="151"/>
      <c r="H352" s="151"/>
      <c r="I352" s="167"/>
      <c r="J352" s="151"/>
      <c r="K352" s="151"/>
      <c r="L352" s="151"/>
      <c r="M352" s="151"/>
      <c r="N352" s="151"/>
      <c r="O352" s="151"/>
      <c r="P352" s="151"/>
      <c r="Q352" s="151"/>
      <c r="R352" s="151"/>
    </row>
    <row r="353" spans="1:18" s="165" customFormat="1">
      <c r="A353" s="151"/>
      <c r="B353" s="151"/>
      <c r="C353" s="151"/>
      <c r="D353" s="151"/>
      <c r="E353" s="151"/>
      <c r="F353" s="151"/>
      <c r="G353" s="151"/>
      <c r="H353" s="151"/>
      <c r="I353" s="167"/>
      <c r="J353" s="151"/>
      <c r="K353" s="151"/>
      <c r="L353" s="151"/>
      <c r="M353" s="151"/>
      <c r="N353" s="151"/>
      <c r="O353" s="151"/>
      <c r="P353" s="151"/>
      <c r="Q353" s="151"/>
      <c r="R353" s="151"/>
    </row>
    <row r="354" spans="1:18" s="165" customFormat="1">
      <c r="A354" s="151"/>
      <c r="B354" s="151"/>
      <c r="C354" s="151"/>
      <c r="D354" s="151"/>
      <c r="E354" s="151"/>
      <c r="F354" s="151"/>
      <c r="G354" s="151"/>
      <c r="H354" s="151"/>
      <c r="I354" s="167"/>
      <c r="J354" s="151"/>
      <c r="K354" s="151"/>
      <c r="L354" s="151"/>
      <c r="M354" s="151"/>
      <c r="N354" s="151"/>
      <c r="O354" s="151"/>
      <c r="P354" s="151"/>
      <c r="Q354" s="151"/>
      <c r="R354" s="151"/>
    </row>
    <row r="355" spans="1:18" s="165" customFormat="1">
      <c r="A355" s="151"/>
      <c r="B355" s="151"/>
      <c r="C355" s="151"/>
      <c r="D355" s="151"/>
      <c r="E355" s="151"/>
      <c r="F355" s="151"/>
      <c r="G355" s="151"/>
      <c r="H355" s="151"/>
      <c r="I355" s="167"/>
      <c r="J355" s="151"/>
      <c r="K355" s="151"/>
      <c r="L355" s="151"/>
      <c r="M355" s="151"/>
      <c r="N355" s="151"/>
      <c r="O355" s="151"/>
      <c r="P355" s="151"/>
      <c r="Q355" s="151"/>
      <c r="R355" s="151"/>
    </row>
    <row r="356" spans="1:18" s="165" customFormat="1">
      <c r="A356" s="151"/>
      <c r="B356" s="151"/>
      <c r="C356" s="151"/>
      <c r="D356" s="151"/>
      <c r="E356" s="151"/>
      <c r="F356" s="151"/>
      <c r="G356" s="151"/>
      <c r="H356" s="151"/>
      <c r="I356" s="167"/>
      <c r="J356" s="151"/>
      <c r="K356" s="151"/>
      <c r="L356" s="151"/>
      <c r="M356" s="151"/>
      <c r="N356" s="151"/>
      <c r="O356" s="151"/>
      <c r="P356" s="151"/>
      <c r="Q356" s="151"/>
      <c r="R356" s="151"/>
    </row>
    <row r="357" spans="1:18" s="165" customFormat="1">
      <c r="A357" s="151"/>
      <c r="B357" s="151"/>
      <c r="C357" s="151"/>
      <c r="D357" s="151"/>
      <c r="E357" s="151"/>
      <c r="F357" s="151"/>
      <c r="G357" s="151"/>
      <c r="H357" s="151"/>
      <c r="I357" s="167"/>
      <c r="J357" s="151"/>
      <c r="K357" s="151"/>
      <c r="L357" s="151"/>
      <c r="M357" s="151"/>
      <c r="N357" s="151"/>
      <c r="O357" s="151"/>
      <c r="P357" s="151"/>
      <c r="Q357" s="151"/>
      <c r="R357" s="151"/>
    </row>
  </sheetData>
  <phoneticPr fontId="23" type="noConversion"/>
  <conditionalFormatting sqref="G8:G9">
    <cfRule type="duplicateValues" dxfId="14" priority="13" stopIfTrue="1"/>
  </conditionalFormatting>
  <conditionalFormatting sqref="G13">
    <cfRule type="duplicateValues" dxfId="13" priority="11" stopIfTrue="1"/>
  </conditionalFormatting>
  <conditionalFormatting sqref="G15:G16">
    <cfRule type="duplicateValues" dxfId="12" priority="10" stopIfTrue="1"/>
  </conditionalFormatting>
  <conditionalFormatting sqref="G14">
    <cfRule type="duplicateValues" dxfId="11" priority="12" stopIfTrue="1"/>
  </conditionalFormatting>
  <conditionalFormatting sqref="G5">
    <cfRule type="duplicateValues" dxfId="10" priority="9" stopIfTrue="1"/>
  </conditionalFormatting>
  <conditionalFormatting sqref="H130">
    <cfRule type="containsText" dxfId="9" priority="8" operator="containsText" text="DIRECT_">
      <formula>NOT(ISERROR(SEARCH("DIRECT_",H130)))</formula>
    </cfRule>
  </conditionalFormatting>
  <conditionalFormatting sqref="G10">
    <cfRule type="duplicateValues" dxfId="8" priority="14" stopIfTrue="1"/>
  </conditionalFormatting>
  <conditionalFormatting sqref="G11">
    <cfRule type="duplicateValues" dxfId="7" priority="15" stopIfTrue="1"/>
  </conditionalFormatting>
  <conditionalFormatting sqref="H147">
    <cfRule type="containsText" dxfId="6" priority="4" operator="containsText" text="DIRECT_">
      <formula>NOT(ISERROR(SEARCH("DIRECT_",H147)))</formula>
    </cfRule>
  </conditionalFormatting>
  <conditionalFormatting sqref="H136">
    <cfRule type="containsText" dxfId="5" priority="6" operator="containsText" text="DIRECT_">
      <formula>NOT(ISERROR(SEARCH("DIRECT_",H136)))</formula>
    </cfRule>
  </conditionalFormatting>
  <conditionalFormatting sqref="H133">
    <cfRule type="containsText" dxfId="4" priority="5" operator="containsText" text="DIRECT_">
      <formula>NOT(ISERROR(SEARCH("DIRECT_",H133)))</formula>
    </cfRule>
  </conditionalFormatting>
  <conditionalFormatting sqref="H135">
    <cfRule type="containsText" dxfId="3" priority="7" operator="containsText" text="DIRECT_">
      <formula>NOT(ISERROR(SEARCH("DIRECT_",H135)))</formula>
    </cfRule>
  </conditionalFormatting>
  <conditionalFormatting sqref="H150">
    <cfRule type="containsText" dxfId="2" priority="1" operator="containsText" text="DIRECT_">
      <formula>NOT(ISERROR(SEARCH("DIRECT_",H150)))</formula>
    </cfRule>
  </conditionalFormatting>
  <conditionalFormatting sqref="H152">
    <cfRule type="containsText" dxfId="1" priority="3" operator="containsText" text="DIRECT_">
      <formula>NOT(ISERROR(SEARCH("DIRECT_",H152)))</formula>
    </cfRule>
  </conditionalFormatting>
  <conditionalFormatting sqref="H153">
    <cfRule type="containsText" dxfId="0" priority="2" operator="containsText" text="DIRECT_">
      <formula>NOT(ISERROR(SEARCH("DIRECT_",H153)))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opLeftCell="A28" zoomScaleNormal="100" workbookViewId="0">
      <selection activeCell="I48" sqref="I48"/>
    </sheetView>
  </sheetViews>
  <sheetFormatPr defaultColWidth="9" defaultRowHeight="13.5"/>
  <cols>
    <col min="1" max="1" width="8.75" style="71" customWidth="1"/>
    <col min="2" max="5" width="9" style="71"/>
    <col min="6" max="6" width="11.625" style="71" customWidth="1"/>
    <col min="7" max="7" width="8.25" style="71" customWidth="1"/>
    <col min="8" max="8" width="32" style="71" customWidth="1"/>
    <col min="9" max="9" width="71.25" style="70" customWidth="1"/>
    <col min="10" max="10" width="10.5" style="71" customWidth="1"/>
    <col min="11" max="11" width="10.625" style="71" customWidth="1"/>
    <col min="12" max="12" width="11.25" style="71" customWidth="1"/>
    <col min="13" max="13" width="11.375" style="71" customWidth="1"/>
    <col min="14" max="14" width="10.625" style="71" customWidth="1"/>
    <col min="15" max="16384" width="9" style="71"/>
  </cols>
  <sheetData>
    <row r="1" spans="1:14" ht="30">
      <c r="A1" s="54" t="s">
        <v>19</v>
      </c>
      <c r="B1" s="55" t="s">
        <v>113</v>
      </c>
      <c r="C1" s="54" t="s">
        <v>114</v>
      </c>
      <c r="D1" s="54" t="s">
        <v>115</v>
      </c>
      <c r="E1" s="54" t="s">
        <v>116</v>
      </c>
      <c r="F1" s="54" t="s">
        <v>117</v>
      </c>
      <c r="G1" s="54" t="s">
        <v>118</v>
      </c>
      <c r="H1" s="54" t="s">
        <v>119</v>
      </c>
      <c r="I1" s="54" t="s">
        <v>120</v>
      </c>
      <c r="J1" s="54" t="s">
        <v>121</v>
      </c>
      <c r="K1" s="54" t="s">
        <v>122</v>
      </c>
      <c r="L1" s="54" t="s">
        <v>123</v>
      </c>
      <c r="M1" s="54" t="s">
        <v>124</v>
      </c>
      <c r="N1" s="54" t="s">
        <v>125</v>
      </c>
    </row>
    <row r="2" spans="1:14" ht="15">
      <c r="A2" s="57"/>
      <c r="B2" s="58" t="s">
        <v>126</v>
      </c>
      <c r="C2" s="57"/>
      <c r="D2" s="57"/>
      <c r="E2" s="57">
        <f>SUM(E3:E19)</f>
        <v>32</v>
      </c>
      <c r="F2" s="45" t="str">
        <f>CONCATENATE("32'h",K2)</f>
        <v>32'h0a000000</v>
      </c>
      <c r="G2" s="45"/>
      <c r="H2" s="60" t="s">
        <v>4385</v>
      </c>
      <c r="I2" s="60"/>
      <c r="J2" s="57"/>
      <c r="K2" s="57" t="str">
        <f>LOWER(DEC2HEX(L2,8))</f>
        <v>0a000000</v>
      </c>
      <c r="L2" s="57">
        <f>SUM(L3:L19)</f>
        <v>167772160</v>
      </c>
      <c r="M2" s="81"/>
    </row>
    <row r="3" spans="1:14" ht="15">
      <c r="A3" s="62"/>
      <c r="B3" s="62"/>
      <c r="C3" s="72">
        <v>29</v>
      </c>
      <c r="D3" s="72">
        <v>31</v>
      </c>
      <c r="E3" s="63">
        <f t="shared" ref="E3:E19" si="0">D3+1-C3</f>
        <v>3</v>
      </c>
      <c r="F3" s="63" t="str">
        <f t="shared" ref="F3:F19" si="1">CONCATENATE(E3,"'h",K3)</f>
        <v>3'h0</v>
      </c>
      <c r="G3" s="63" t="s">
        <v>129</v>
      </c>
      <c r="H3" s="80" t="s">
        <v>19</v>
      </c>
      <c r="I3" s="89" t="s">
        <v>130</v>
      </c>
      <c r="J3" s="72">
        <v>0</v>
      </c>
      <c r="K3" s="72" t="str">
        <f t="shared" ref="K3:K19" si="2">LOWER(DEC2HEX((J3)))</f>
        <v>0</v>
      </c>
      <c r="L3" s="72">
        <f t="shared" ref="L3:L19" si="3">J3*(2^C3)</f>
        <v>0</v>
      </c>
      <c r="M3" s="81"/>
    </row>
    <row r="4" spans="1:14" ht="45">
      <c r="A4" s="62"/>
      <c r="B4" s="62"/>
      <c r="C4" s="72">
        <v>28</v>
      </c>
      <c r="D4" s="72">
        <v>28</v>
      </c>
      <c r="E4" s="63">
        <f t="shared" si="0"/>
        <v>1</v>
      </c>
      <c r="F4" s="63" t="str">
        <f t="shared" si="1"/>
        <v>1'h0</v>
      </c>
      <c r="G4" s="63" t="s">
        <v>817</v>
      </c>
      <c r="H4" s="80" t="s">
        <v>816</v>
      </c>
      <c r="I4" s="76" t="s">
        <v>824</v>
      </c>
      <c r="J4" s="72">
        <v>0</v>
      </c>
      <c r="K4" s="72" t="str">
        <f t="shared" si="2"/>
        <v>0</v>
      </c>
      <c r="L4" s="72">
        <f t="shared" si="3"/>
        <v>0</v>
      </c>
      <c r="M4" s="81"/>
    </row>
    <row r="5" spans="1:14" ht="45">
      <c r="A5" s="62"/>
      <c r="B5" s="62"/>
      <c r="C5" s="72">
        <v>27</v>
      </c>
      <c r="D5" s="72">
        <v>27</v>
      </c>
      <c r="E5" s="63">
        <f t="shared" si="0"/>
        <v>1</v>
      </c>
      <c r="F5" s="63" t="str">
        <f t="shared" si="1"/>
        <v>1'h1</v>
      </c>
      <c r="G5" s="63" t="s">
        <v>818</v>
      </c>
      <c r="H5" s="80" t="s">
        <v>815</v>
      </c>
      <c r="I5" s="76" t="s">
        <v>825</v>
      </c>
      <c r="J5" s="72">
        <v>1</v>
      </c>
      <c r="K5" s="72" t="str">
        <f t="shared" si="2"/>
        <v>1</v>
      </c>
      <c r="L5" s="72">
        <f t="shared" si="3"/>
        <v>134217728</v>
      </c>
      <c r="M5" s="81"/>
    </row>
    <row r="6" spans="1:14" ht="15">
      <c r="A6" s="62"/>
      <c r="B6" s="62"/>
      <c r="C6" s="72">
        <v>25</v>
      </c>
      <c r="D6" s="72">
        <v>26</v>
      </c>
      <c r="E6" s="63">
        <f t="shared" si="0"/>
        <v>2</v>
      </c>
      <c r="F6" s="63" t="str">
        <f t="shared" si="1"/>
        <v>2'h1</v>
      </c>
      <c r="G6" s="63" t="s">
        <v>132</v>
      </c>
      <c r="H6" s="80" t="s">
        <v>813</v>
      </c>
      <c r="I6" s="89" t="s">
        <v>796</v>
      </c>
      <c r="J6" s="72">
        <v>1</v>
      </c>
      <c r="K6" s="72" t="str">
        <f t="shared" si="2"/>
        <v>1</v>
      </c>
      <c r="L6" s="72">
        <f t="shared" si="3"/>
        <v>33554432</v>
      </c>
      <c r="M6" s="81"/>
    </row>
    <row r="7" spans="1:14" ht="45">
      <c r="A7" s="62"/>
      <c r="B7" s="62"/>
      <c r="C7" s="72">
        <v>24</v>
      </c>
      <c r="D7" s="72">
        <v>24</v>
      </c>
      <c r="E7" s="63">
        <f t="shared" si="0"/>
        <v>1</v>
      </c>
      <c r="F7" s="63" t="str">
        <f t="shared" si="1"/>
        <v>1'h0</v>
      </c>
      <c r="G7" s="63" t="s">
        <v>132</v>
      </c>
      <c r="H7" s="80" t="s">
        <v>812</v>
      </c>
      <c r="I7" s="76" t="s">
        <v>794</v>
      </c>
      <c r="J7" s="72">
        <v>0</v>
      </c>
      <c r="K7" s="72" t="str">
        <f t="shared" si="2"/>
        <v>0</v>
      </c>
      <c r="L7" s="72">
        <f t="shared" si="3"/>
        <v>0</v>
      </c>
      <c r="M7" s="81"/>
    </row>
    <row r="8" spans="1:14" ht="15">
      <c r="A8" s="62"/>
      <c r="B8" s="62"/>
      <c r="C8" s="72">
        <v>23</v>
      </c>
      <c r="D8" s="72">
        <v>23</v>
      </c>
      <c r="E8" s="63">
        <f t="shared" si="0"/>
        <v>1</v>
      </c>
      <c r="F8" s="63" t="str">
        <f t="shared" si="1"/>
        <v>1'h0</v>
      </c>
      <c r="G8" s="63" t="s">
        <v>132</v>
      </c>
      <c r="H8" s="80" t="s">
        <v>811</v>
      </c>
      <c r="I8" s="89" t="s">
        <v>792</v>
      </c>
      <c r="J8" s="72">
        <v>0</v>
      </c>
      <c r="K8" s="72" t="str">
        <f t="shared" si="2"/>
        <v>0</v>
      </c>
      <c r="L8" s="72">
        <f t="shared" si="3"/>
        <v>0</v>
      </c>
      <c r="M8" s="81"/>
    </row>
    <row r="9" spans="1:14" ht="45">
      <c r="A9" s="62"/>
      <c r="B9" s="62"/>
      <c r="C9" s="72">
        <v>22</v>
      </c>
      <c r="D9" s="72">
        <v>22</v>
      </c>
      <c r="E9" s="63">
        <f t="shared" si="0"/>
        <v>1</v>
      </c>
      <c r="F9" s="63" t="str">
        <f t="shared" si="1"/>
        <v>1'h0</v>
      </c>
      <c r="G9" s="63" t="s">
        <v>132</v>
      </c>
      <c r="H9" s="80" t="s">
        <v>810</v>
      </c>
      <c r="I9" s="76" t="s">
        <v>790</v>
      </c>
      <c r="J9" s="72">
        <v>0</v>
      </c>
      <c r="K9" s="72" t="str">
        <f t="shared" si="2"/>
        <v>0</v>
      </c>
      <c r="L9" s="72">
        <f t="shared" si="3"/>
        <v>0</v>
      </c>
      <c r="M9" s="81"/>
    </row>
    <row r="10" spans="1:14" ht="15">
      <c r="A10" s="62"/>
      <c r="B10" s="62"/>
      <c r="C10" s="72">
        <v>21</v>
      </c>
      <c r="D10" s="72">
        <v>21</v>
      </c>
      <c r="E10" s="63">
        <f t="shared" si="0"/>
        <v>1</v>
      </c>
      <c r="F10" s="63" t="str">
        <f t="shared" si="1"/>
        <v>1'h0</v>
      </c>
      <c r="G10" s="63" t="s">
        <v>132</v>
      </c>
      <c r="H10" s="80" t="s">
        <v>809</v>
      </c>
      <c r="I10" s="89" t="s">
        <v>788</v>
      </c>
      <c r="J10" s="72">
        <v>0</v>
      </c>
      <c r="K10" s="72" t="str">
        <f t="shared" si="2"/>
        <v>0</v>
      </c>
      <c r="L10" s="72">
        <f t="shared" si="3"/>
        <v>0</v>
      </c>
      <c r="M10" s="81"/>
    </row>
    <row r="11" spans="1:14" ht="45">
      <c r="A11" s="62"/>
      <c r="B11" s="62"/>
      <c r="C11" s="72">
        <v>20</v>
      </c>
      <c r="D11" s="72">
        <v>20</v>
      </c>
      <c r="E11" s="63">
        <f t="shared" si="0"/>
        <v>1</v>
      </c>
      <c r="F11" s="63" t="str">
        <f t="shared" si="1"/>
        <v>1'h0</v>
      </c>
      <c r="G11" s="63" t="s">
        <v>132</v>
      </c>
      <c r="H11" s="80" t="s">
        <v>808</v>
      </c>
      <c r="I11" s="76" t="s">
        <v>798</v>
      </c>
      <c r="J11" s="72">
        <v>0</v>
      </c>
      <c r="K11" s="72" t="str">
        <f t="shared" si="2"/>
        <v>0</v>
      </c>
      <c r="L11" s="72">
        <f t="shared" si="3"/>
        <v>0</v>
      </c>
      <c r="M11" s="81"/>
    </row>
    <row r="12" spans="1:14" ht="15">
      <c r="A12" s="62"/>
      <c r="B12" s="62"/>
      <c r="C12" s="72">
        <v>19</v>
      </c>
      <c r="D12" s="72">
        <v>19</v>
      </c>
      <c r="E12" s="63">
        <f t="shared" si="0"/>
        <v>1</v>
      </c>
      <c r="F12" s="63" t="str">
        <f t="shared" si="1"/>
        <v>1'h0</v>
      </c>
      <c r="G12" s="63" t="s">
        <v>132</v>
      </c>
      <c r="H12" s="80" t="s">
        <v>807</v>
      </c>
      <c r="I12" s="89" t="s">
        <v>806</v>
      </c>
      <c r="J12" s="72">
        <v>0</v>
      </c>
      <c r="K12" s="72" t="str">
        <f t="shared" si="2"/>
        <v>0</v>
      </c>
      <c r="L12" s="72">
        <f t="shared" si="3"/>
        <v>0</v>
      </c>
      <c r="M12" s="81"/>
    </row>
    <row r="13" spans="1:14" ht="45">
      <c r="A13" s="62"/>
      <c r="B13" s="62"/>
      <c r="C13" s="72">
        <v>18</v>
      </c>
      <c r="D13" s="72">
        <v>18</v>
      </c>
      <c r="E13" s="63">
        <f t="shared" si="0"/>
        <v>1</v>
      </c>
      <c r="F13" s="63" t="str">
        <f t="shared" si="1"/>
        <v>1'h0</v>
      </c>
      <c r="G13" s="63" t="s">
        <v>132</v>
      </c>
      <c r="H13" s="80" t="s">
        <v>805</v>
      </c>
      <c r="I13" s="76" t="s">
        <v>782</v>
      </c>
      <c r="J13" s="72">
        <v>0</v>
      </c>
      <c r="K13" s="72" t="str">
        <f t="shared" si="2"/>
        <v>0</v>
      </c>
      <c r="L13" s="72">
        <f t="shared" si="3"/>
        <v>0</v>
      </c>
      <c r="M13" s="81"/>
    </row>
    <row r="14" spans="1:14" ht="45">
      <c r="A14" s="62"/>
      <c r="B14" s="62"/>
      <c r="C14" s="72">
        <v>17</v>
      </c>
      <c r="D14" s="72">
        <v>17</v>
      </c>
      <c r="E14" s="63">
        <f t="shared" si="0"/>
        <v>1</v>
      </c>
      <c r="F14" s="63" t="str">
        <f t="shared" si="1"/>
        <v>1'h0</v>
      </c>
      <c r="G14" s="63" t="s">
        <v>132</v>
      </c>
      <c r="H14" s="80" t="s">
        <v>804</v>
      </c>
      <c r="I14" s="76" t="s">
        <v>814</v>
      </c>
      <c r="J14" s="72">
        <v>0</v>
      </c>
      <c r="K14" s="72" t="str">
        <f t="shared" si="2"/>
        <v>0</v>
      </c>
      <c r="L14" s="72">
        <f t="shared" si="3"/>
        <v>0</v>
      </c>
      <c r="M14" s="81"/>
    </row>
    <row r="15" spans="1:14" ht="45">
      <c r="A15" s="62"/>
      <c r="B15" s="62"/>
      <c r="C15" s="72">
        <v>16</v>
      </c>
      <c r="D15" s="72">
        <v>16</v>
      </c>
      <c r="E15" s="63">
        <f t="shared" si="0"/>
        <v>1</v>
      </c>
      <c r="F15" s="63" t="str">
        <f t="shared" si="1"/>
        <v>1'h0</v>
      </c>
      <c r="G15" s="63" t="s">
        <v>132</v>
      </c>
      <c r="H15" s="80" t="s">
        <v>803</v>
      </c>
      <c r="I15" s="76" t="s">
        <v>778</v>
      </c>
      <c r="J15" s="72">
        <v>0</v>
      </c>
      <c r="K15" s="72" t="str">
        <f t="shared" si="2"/>
        <v>0</v>
      </c>
      <c r="L15" s="72">
        <f t="shared" si="3"/>
        <v>0</v>
      </c>
      <c r="M15" s="81"/>
    </row>
    <row r="16" spans="1:14" ht="15">
      <c r="A16" s="62"/>
      <c r="B16" s="62"/>
      <c r="C16" s="72">
        <v>10</v>
      </c>
      <c r="D16" s="72">
        <v>15</v>
      </c>
      <c r="E16" s="63">
        <f t="shared" si="0"/>
        <v>6</v>
      </c>
      <c r="F16" s="63" t="str">
        <f t="shared" si="1"/>
        <v>6'h0</v>
      </c>
      <c r="G16" s="63" t="s">
        <v>129</v>
      </c>
      <c r="H16" s="80" t="s">
        <v>19</v>
      </c>
      <c r="I16" s="89" t="s">
        <v>130</v>
      </c>
      <c r="J16" s="72">
        <v>0</v>
      </c>
      <c r="K16" s="72" t="str">
        <f t="shared" si="2"/>
        <v>0</v>
      </c>
      <c r="L16" s="72">
        <f t="shared" si="3"/>
        <v>0</v>
      </c>
      <c r="M16" s="81"/>
    </row>
    <row r="17" spans="1:13" ht="15">
      <c r="A17" s="62"/>
      <c r="B17" s="62"/>
      <c r="C17" s="72">
        <v>9</v>
      </c>
      <c r="D17" s="72">
        <v>9</v>
      </c>
      <c r="E17" s="63">
        <f t="shared" si="0"/>
        <v>1</v>
      </c>
      <c r="F17" s="63" t="str">
        <f t="shared" si="1"/>
        <v>1'h0</v>
      </c>
      <c r="G17" s="63" t="s">
        <v>132</v>
      </c>
      <c r="H17" s="80" t="s">
        <v>802</v>
      </c>
      <c r="I17" s="89" t="s">
        <v>801</v>
      </c>
      <c r="J17" s="72">
        <v>0</v>
      </c>
      <c r="K17" s="72" t="str">
        <f t="shared" si="2"/>
        <v>0</v>
      </c>
      <c r="L17" s="72">
        <f t="shared" si="3"/>
        <v>0</v>
      </c>
      <c r="M17" s="81"/>
    </row>
    <row r="18" spans="1:13" ht="15">
      <c r="A18" s="62"/>
      <c r="B18" s="62"/>
      <c r="C18" s="72">
        <v>5</v>
      </c>
      <c r="D18" s="72">
        <v>8</v>
      </c>
      <c r="E18" s="63">
        <f t="shared" si="0"/>
        <v>4</v>
      </c>
      <c r="F18" s="63" t="str">
        <f t="shared" si="1"/>
        <v>4'h0</v>
      </c>
      <c r="G18" s="63" t="s">
        <v>132</v>
      </c>
      <c r="H18" s="80" t="s">
        <v>800</v>
      </c>
      <c r="I18" s="89" t="s">
        <v>774</v>
      </c>
      <c r="J18" s="72">
        <v>0</v>
      </c>
      <c r="K18" s="72" t="str">
        <f t="shared" si="2"/>
        <v>0</v>
      </c>
      <c r="L18" s="72">
        <f t="shared" si="3"/>
        <v>0</v>
      </c>
      <c r="M18" s="81"/>
    </row>
    <row r="19" spans="1:13" ht="15">
      <c r="A19" s="62"/>
      <c r="B19" s="62"/>
      <c r="C19" s="72">
        <v>0</v>
      </c>
      <c r="D19" s="72">
        <v>4</v>
      </c>
      <c r="E19" s="63">
        <f t="shared" si="0"/>
        <v>5</v>
      </c>
      <c r="F19" s="63" t="str">
        <f t="shared" si="1"/>
        <v>5'h0</v>
      </c>
      <c r="G19" s="63" t="s">
        <v>132</v>
      </c>
      <c r="H19" s="80" t="s">
        <v>799</v>
      </c>
      <c r="I19" s="89" t="s">
        <v>772</v>
      </c>
      <c r="J19" s="72">
        <v>0</v>
      </c>
      <c r="K19" s="72" t="str">
        <f t="shared" si="2"/>
        <v>0</v>
      </c>
      <c r="L19" s="72">
        <f t="shared" si="3"/>
        <v>0</v>
      </c>
      <c r="M19" s="81"/>
    </row>
    <row r="20" spans="1:13" ht="15">
      <c r="A20" s="57"/>
      <c r="B20" s="58" t="s">
        <v>4386</v>
      </c>
      <c r="C20" s="57"/>
      <c r="D20" s="57"/>
      <c r="E20" s="57">
        <f>SUM(E21:E37)</f>
        <v>32</v>
      </c>
      <c r="F20" s="45" t="str">
        <f>CONCATENATE("32'h",K20)</f>
        <v>32'h0a000000</v>
      </c>
      <c r="G20" s="45"/>
      <c r="H20" s="60" t="s">
        <v>819</v>
      </c>
      <c r="I20" s="60"/>
      <c r="J20" s="57"/>
      <c r="K20" s="57" t="str">
        <f>LOWER(DEC2HEX(L20,8))</f>
        <v>0a000000</v>
      </c>
      <c r="L20" s="57">
        <f>SUM(L21:L37)</f>
        <v>167772160</v>
      </c>
      <c r="M20" s="81"/>
    </row>
    <row r="21" spans="1:13" ht="15">
      <c r="A21" s="62"/>
      <c r="B21" s="62"/>
      <c r="C21" s="72">
        <v>29</v>
      </c>
      <c r="D21" s="72">
        <v>31</v>
      </c>
      <c r="E21" s="63">
        <f t="shared" ref="E21:E37" si="4">D21+1-C21</f>
        <v>3</v>
      </c>
      <c r="F21" s="63" t="str">
        <f t="shared" ref="F21:F37" si="5">CONCATENATE(E21,"'h",K21)</f>
        <v>3'h0</v>
      </c>
      <c r="G21" s="63" t="s">
        <v>129</v>
      </c>
      <c r="H21" s="80" t="s">
        <v>19</v>
      </c>
      <c r="I21" s="89" t="s">
        <v>130</v>
      </c>
      <c r="J21" s="72">
        <v>0</v>
      </c>
      <c r="K21" s="72" t="str">
        <f t="shared" ref="K21:K37" si="6">LOWER(DEC2HEX((J21)))</f>
        <v>0</v>
      </c>
      <c r="L21" s="72">
        <f t="shared" ref="L21:L37" si="7">J21*(2^C21)</f>
        <v>0</v>
      </c>
      <c r="M21" s="81"/>
    </row>
    <row r="22" spans="1:13" ht="45">
      <c r="A22" s="62"/>
      <c r="B22" s="62"/>
      <c r="C22" s="72">
        <v>28</v>
      </c>
      <c r="D22" s="72">
        <v>28</v>
      </c>
      <c r="E22" s="63">
        <f t="shared" si="4"/>
        <v>1</v>
      </c>
      <c r="F22" s="63" t="str">
        <f t="shared" si="5"/>
        <v>1'h0</v>
      </c>
      <c r="G22" s="63" t="s">
        <v>817</v>
      </c>
      <c r="H22" s="80" t="s">
        <v>820</v>
      </c>
      <c r="I22" s="76" t="s">
        <v>822</v>
      </c>
      <c r="J22" s="72">
        <v>0</v>
      </c>
      <c r="K22" s="72" t="str">
        <f t="shared" si="6"/>
        <v>0</v>
      </c>
      <c r="L22" s="72">
        <f t="shared" si="7"/>
        <v>0</v>
      </c>
      <c r="M22" s="81"/>
    </row>
    <row r="23" spans="1:13" ht="45">
      <c r="A23" s="62"/>
      <c r="B23" s="62"/>
      <c r="C23" s="72">
        <v>27</v>
      </c>
      <c r="D23" s="72">
        <v>27</v>
      </c>
      <c r="E23" s="63">
        <f t="shared" si="4"/>
        <v>1</v>
      </c>
      <c r="F23" s="63" t="str">
        <f t="shared" si="5"/>
        <v>1'h1</v>
      </c>
      <c r="G23" s="63" t="s">
        <v>818</v>
      </c>
      <c r="H23" s="80" t="s">
        <v>821</v>
      </c>
      <c r="I23" s="76" t="s">
        <v>823</v>
      </c>
      <c r="J23" s="72">
        <v>1</v>
      </c>
      <c r="K23" s="72" t="str">
        <f t="shared" si="6"/>
        <v>1</v>
      </c>
      <c r="L23" s="72">
        <f t="shared" si="7"/>
        <v>134217728</v>
      </c>
      <c r="M23" s="81"/>
    </row>
    <row r="24" spans="1:13" ht="15">
      <c r="A24" s="62"/>
      <c r="B24" s="62"/>
      <c r="C24" s="72">
        <v>25</v>
      </c>
      <c r="D24" s="72">
        <v>26</v>
      </c>
      <c r="E24" s="63">
        <f t="shared" si="4"/>
        <v>2</v>
      </c>
      <c r="F24" s="63" t="str">
        <f t="shared" si="5"/>
        <v>2'h1</v>
      </c>
      <c r="G24" s="63" t="s">
        <v>132</v>
      </c>
      <c r="H24" s="80" t="s">
        <v>797</v>
      </c>
      <c r="I24" s="89" t="s">
        <v>796</v>
      </c>
      <c r="J24" s="72">
        <v>1</v>
      </c>
      <c r="K24" s="72" t="str">
        <f t="shared" si="6"/>
        <v>1</v>
      </c>
      <c r="L24" s="72">
        <f t="shared" si="7"/>
        <v>33554432</v>
      </c>
      <c r="M24" s="81"/>
    </row>
    <row r="25" spans="1:13" ht="45">
      <c r="A25" s="62"/>
      <c r="B25" s="62"/>
      <c r="C25" s="72">
        <v>24</v>
      </c>
      <c r="D25" s="72">
        <v>24</v>
      </c>
      <c r="E25" s="63">
        <f t="shared" si="4"/>
        <v>1</v>
      </c>
      <c r="F25" s="63" t="str">
        <f t="shared" si="5"/>
        <v>1'h0</v>
      </c>
      <c r="G25" s="63" t="s">
        <v>132</v>
      </c>
      <c r="H25" s="80" t="s">
        <v>795</v>
      </c>
      <c r="I25" s="76" t="s">
        <v>794</v>
      </c>
      <c r="J25" s="72">
        <v>0</v>
      </c>
      <c r="K25" s="72" t="str">
        <f t="shared" si="6"/>
        <v>0</v>
      </c>
      <c r="L25" s="72">
        <f t="shared" si="7"/>
        <v>0</v>
      </c>
      <c r="M25" s="81"/>
    </row>
    <row r="26" spans="1:13" ht="15">
      <c r="A26" s="62"/>
      <c r="B26" s="62"/>
      <c r="C26" s="72">
        <v>23</v>
      </c>
      <c r="D26" s="72">
        <v>23</v>
      </c>
      <c r="E26" s="63">
        <f t="shared" si="4"/>
        <v>1</v>
      </c>
      <c r="F26" s="63" t="str">
        <f t="shared" si="5"/>
        <v>1'h0</v>
      </c>
      <c r="G26" s="63" t="s">
        <v>132</v>
      </c>
      <c r="H26" s="80" t="s">
        <v>793</v>
      </c>
      <c r="I26" s="89" t="s">
        <v>792</v>
      </c>
      <c r="J26" s="72">
        <v>0</v>
      </c>
      <c r="K26" s="72" t="str">
        <f t="shared" si="6"/>
        <v>0</v>
      </c>
      <c r="L26" s="72">
        <f t="shared" si="7"/>
        <v>0</v>
      </c>
      <c r="M26" s="81"/>
    </row>
    <row r="27" spans="1:13" ht="45">
      <c r="A27" s="62"/>
      <c r="B27" s="62"/>
      <c r="C27" s="72">
        <v>22</v>
      </c>
      <c r="D27" s="72">
        <v>22</v>
      </c>
      <c r="E27" s="63">
        <f t="shared" si="4"/>
        <v>1</v>
      </c>
      <c r="F27" s="63" t="str">
        <f t="shared" si="5"/>
        <v>1'h0</v>
      </c>
      <c r="G27" s="63" t="s">
        <v>132</v>
      </c>
      <c r="H27" s="80" t="s">
        <v>791</v>
      </c>
      <c r="I27" s="76" t="s">
        <v>790</v>
      </c>
      <c r="J27" s="72">
        <v>0</v>
      </c>
      <c r="K27" s="72" t="str">
        <f t="shared" si="6"/>
        <v>0</v>
      </c>
      <c r="L27" s="72">
        <f t="shared" si="7"/>
        <v>0</v>
      </c>
      <c r="M27" s="81"/>
    </row>
    <row r="28" spans="1:13" ht="15">
      <c r="A28" s="62"/>
      <c r="B28" s="62"/>
      <c r="C28" s="72">
        <v>21</v>
      </c>
      <c r="D28" s="72">
        <v>21</v>
      </c>
      <c r="E28" s="63">
        <f t="shared" si="4"/>
        <v>1</v>
      </c>
      <c r="F28" s="63" t="str">
        <f t="shared" si="5"/>
        <v>1'h0</v>
      </c>
      <c r="G28" s="63" t="s">
        <v>132</v>
      </c>
      <c r="H28" s="80" t="s">
        <v>789</v>
      </c>
      <c r="I28" s="89" t="s">
        <v>788</v>
      </c>
      <c r="J28" s="72">
        <v>0</v>
      </c>
      <c r="K28" s="72" t="str">
        <f t="shared" si="6"/>
        <v>0</v>
      </c>
      <c r="L28" s="72">
        <f t="shared" si="7"/>
        <v>0</v>
      </c>
      <c r="M28" s="81"/>
    </row>
    <row r="29" spans="1:13" ht="45">
      <c r="A29" s="62"/>
      <c r="B29" s="62"/>
      <c r="C29" s="72">
        <v>20</v>
      </c>
      <c r="D29" s="72">
        <v>20</v>
      </c>
      <c r="E29" s="63">
        <f t="shared" si="4"/>
        <v>1</v>
      </c>
      <c r="F29" s="63" t="str">
        <f t="shared" si="5"/>
        <v>1'h0</v>
      </c>
      <c r="G29" s="63" t="s">
        <v>132</v>
      </c>
      <c r="H29" s="80" t="s">
        <v>787</v>
      </c>
      <c r="I29" s="76" t="s">
        <v>786</v>
      </c>
      <c r="J29" s="72">
        <v>0</v>
      </c>
      <c r="K29" s="72" t="str">
        <f t="shared" si="6"/>
        <v>0</v>
      </c>
      <c r="L29" s="72">
        <f t="shared" si="7"/>
        <v>0</v>
      </c>
      <c r="M29" s="81"/>
    </row>
    <row r="30" spans="1:13" ht="15">
      <c r="A30" s="62"/>
      <c r="B30" s="62"/>
      <c r="C30" s="72">
        <v>19</v>
      </c>
      <c r="D30" s="72">
        <v>19</v>
      </c>
      <c r="E30" s="63">
        <f t="shared" si="4"/>
        <v>1</v>
      </c>
      <c r="F30" s="63" t="str">
        <f t="shared" si="5"/>
        <v>1'h0</v>
      </c>
      <c r="G30" s="63" t="s">
        <v>132</v>
      </c>
      <c r="H30" s="80" t="s">
        <v>785</v>
      </c>
      <c r="I30" s="89" t="s">
        <v>784</v>
      </c>
      <c r="J30" s="72">
        <v>0</v>
      </c>
      <c r="K30" s="72" t="str">
        <f t="shared" si="6"/>
        <v>0</v>
      </c>
      <c r="L30" s="72">
        <f t="shared" si="7"/>
        <v>0</v>
      </c>
      <c r="M30" s="81"/>
    </row>
    <row r="31" spans="1:13" ht="45">
      <c r="A31" s="62"/>
      <c r="B31" s="62"/>
      <c r="C31" s="72">
        <v>18</v>
      </c>
      <c r="D31" s="72">
        <v>18</v>
      </c>
      <c r="E31" s="63">
        <f t="shared" si="4"/>
        <v>1</v>
      </c>
      <c r="F31" s="63" t="str">
        <f t="shared" si="5"/>
        <v>1'h0</v>
      </c>
      <c r="G31" s="63" t="s">
        <v>132</v>
      </c>
      <c r="H31" s="80" t="s">
        <v>783</v>
      </c>
      <c r="I31" s="76" t="s">
        <v>782</v>
      </c>
      <c r="J31" s="72">
        <v>0</v>
      </c>
      <c r="K31" s="72" t="str">
        <f t="shared" si="6"/>
        <v>0</v>
      </c>
      <c r="L31" s="72">
        <f t="shared" si="7"/>
        <v>0</v>
      </c>
      <c r="M31" s="81"/>
    </row>
    <row r="32" spans="1:13" ht="45">
      <c r="A32" s="62"/>
      <c r="B32" s="62"/>
      <c r="C32" s="72">
        <v>17</v>
      </c>
      <c r="D32" s="72">
        <v>17</v>
      </c>
      <c r="E32" s="63">
        <f t="shared" si="4"/>
        <v>1</v>
      </c>
      <c r="F32" s="63" t="str">
        <f t="shared" si="5"/>
        <v>1'h0</v>
      </c>
      <c r="G32" s="63" t="s">
        <v>132</v>
      </c>
      <c r="H32" s="80" t="s">
        <v>781</v>
      </c>
      <c r="I32" s="76" t="s">
        <v>780</v>
      </c>
      <c r="J32" s="72">
        <v>0</v>
      </c>
      <c r="K32" s="72" t="str">
        <f t="shared" si="6"/>
        <v>0</v>
      </c>
      <c r="L32" s="72">
        <f t="shared" si="7"/>
        <v>0</v>
      </c>
      <c r="M32" s="81"/>
    </row>
    <row r="33" spans="1:13" ht="45">
      <c r="A33" s="62"/>
      <c r="B33" s="62"/>
      <c r="C33" s="72">
        <v>16</v>
      </c>
      <c r="D33" s="72">
        <v>16</v>
      </c>
      <c r="E33" s="63">
        <f t="shared" si="4"/>
        <v>1</v>
      </c>
      <c r="F33" s="63" t="str">
        <f t="shared" si="5"/>
        <v>1'h0</v>
      </c>
      <c r="G33" s="63" t="s">
        <v>132</v>
      </c>
      <c r="H33" s="80" t="s">
        <v>779</v>
      </c>
      <c r="I33" s="76" t="s">
        <v>778</v>
      </c>
      <c r="J33" s="72">
        <v>0</v>
      </c>
      <c r="K33" s="72" t="str">
        <f t="shared" si="6"/>
        <v>0</v>
      </c>
      <c r="L33" s="72">
        <f t="shared" si="7"/>
        <v>0</v>
      </c>
      <c r="M33" s="81"/>
    </row>
    <row r="34" spans="1:13" ht="15">
      <c r="A34" s="62"/>
      <c r="B34" s="62"/>
      <c r="C34" s="72">
        <v>10</v>
      </c>
      <c r="D34" s="72">
        <v>15</v>
      </c>
      <c r="E34" s="63">
        <f t="shared" si="4"/>
        <v>6</v>
      </c>
      <c r="F34" s="63" t="str">
        <f t="shared" si="5"/>
        <v>6'h0</v>
      </c>
      <c r="G34" s="63" t="s">
        <v>129</v>
      </c>
      <c r="H34" s="80" t="s">
        <v>19</v>
      </c>
      <c r="I34" s="89" t="s">
        <v>130</v>
      </c>
      <c r="J34" s="72">
        <v>0</v>
      </c>
      <c r="K34" s="72" t="str">
        <f t="shared" si="6"/>
        <v>0</v>
      </c>
      <c r="L34" s="72">
        <f t="shared" si="7"/>
        <v>0</v>
      </c>
      <c r="M34" s="81"/>
    </row>
    <row r="35" spans="1:13" ht="15">
      <c r="A35" s="62"/>
      <c r="B35" s="62"/>
      <c r="C35" s="72">
        <v>9</v>
      </c>
      <c r="D35" s="72">
        <v>9</v>
      </c>
      <c r="E35" s="63">
        <f t="shared" si="4"/>
        <v>1</v>
      </c>
      <c r="F35" s="63" t="str">
        <f t="shared" si="5"/>
        <v>1'h0</v>
      </c>
      <c r="G35" s="63" t="s">
        <v>132</v>
      </c>
      <c r="H35" s="80" t="s">
        <v>777</v>
      </c>
      <c r="I35" s="89" t="s">
        <v>776</v>
      </c>
      <c r="J35" s="72">
        <v>0</v>
      </c>
      <c r="K35" s="72" t="str">
        <f t="shared" si="6"/>
        <v>0</v>
      </c>
      <c r="L35" s="72">
        <f t="shared" si="7"/>
        <v>0</v>
      </c>
      <c r="M35" s="81"/>
    </row>
    <row r="36" spans="1:13" ht="15">
      <c r="A36" s="62"/>
      <c r="B36" s="62"/>
      <c r="C36" s="72">
        <v>5</v>
      </c>
      <c r="D36" s="72">
        <v>8</v>
      </c>
      <c r="E36" s="63">
        <f t="shared" si="4"/>
        <v>4</v>
      </c>
      <c r="F36" s="63" t="str">
        <f t="shared" si="5"/>
        <v>4'h0</v>
      </c>
      <c r="G36" s="63" t="s">
        <v>132</v>
      </c>
      <c r="H36" s="80" t="s">
        <v>775</v>
      </c>
      <c r="I36" s="89" t="s">
        <v>774</v>
      </c>
      <c r="J36" s="72">
        <v>0</v>
      </c>
      <c r="K36" s="72" t="str">
        <f t="shared" si="6"/>
        <v>0</v>
      </c>
      <c r="L36" s="72">
        <f t="shared" si="7"/>
        <v>0</v>
      </c>
      <c r="M36" s="81"/>
    </row>
    <row r="37" spans="1:13" ht="15">
      <c r="A37" s="62"/>
      <c r="B37" s="62"/>
      <c r="C37" s="72">
        <v>0</v>
      </c>
      <c r="D37" s="72">
        <v>4</v>
      </c>
      <c r="E37" s="63">
        <f t="shared" si="4"/>
        <v>5</v>
      </c>
      <c r="F37" s="63" t="str">
        <f t="shared" si="5"/>
        <v>5'h0</v>
      </c>
      <c r="G37" s="63" t="s">
        <v>132</v>
      </c>
      <c r="H37" s="80" t="s">
        <v>773</v>
      </c>
      <c r="I37" s="89" t="s">
        <v>772</v>
      </c>
      <c r="J37" s="72">
        <v>0</v>
      </c>
      <c r="K37" s="72" t="str">
        <f t="shared" si="6"/>
        <v>0</v>
      </c>
      <c r="L37" s="72">
        <f t="shared" si="7"/>
        <v>0</v>
      </c>
      <c r="M37" s="81"/>
    </row>
    <row r="38" spans="1:13">
      <c r="I38" s="71"/>
    </row>
    <row r="39" spans="1:13">
      <c r="I39" s="71"/>
    </row>
    <row r="40" spans="1:13">
      <c r="I40" s="71"/>
    </row>
    <row r="41" spans="1:13">
      <c r="I41" s="71"/>
    </row>
    <row r="42" spans="1:13">
      <c r="I42" s="71"/>
    </row>
    <row r="43" spans="1:13">
      <c r="I43" s="71"/>
    </row>
    <row r="44" spans="1:13">
      <c r="I44" s="71"/>
    </row>
    <row r="45" spans="1:13">
      <c r="I45" s="71"/>
    </row>
    <row r="46" spans="1:13">
      <c r="I46" s="71"/>
    </row>
    <row r="47" spans="1:13">
      <c r="I47" s="71"/>
    </row>
    <row r="48" spans="1:13">
      <c r="I48" s="71"/>
    </row>
    <row r="49" spans="9:9">
      <c r="I49" s="71"/>
    </row>
    <row r="50" spans="9:9">
      <c r="I50" s="71"/>
    </row>
    <row r="51" spans="9:9">
      <c r="I51" s="71"/>
    </row>
    <row r="52" spans="9:9">
      <c r="I52" s="71"/>
    </row>
    <row r="53" spans="9:9">
      <c r="I53" s="71"/>
    </row>
    <row r="54" spans="9:9">
      <c r="I54" s="71"/>
    </row>
    <row r="55" spans="9:9">
      <c r="I55" s="71"/>
    </row>
    <row r="56" spans="9:9">
      <c r="I56" s="71"/>
    </row>
    <row r="57" spans="9:9">
      <c r="I57" s="71"/>
    </row>
    <row r="58" spans="9:9">
      <c r="I58" s="71"/>
    </row>
    <row r="59" spans="9:9">
      <c r="I59" s="71"/>
    </row>
    <row r="60" spans="9:9">
      <c r="I60" s="71"/>
    </row>
    <row r="61" spans="9:9">
      <c r="I61" s="71"/>
    </row>
    <row r="62" spans="9:9">
      <c r="I62" s="71"/>
    </row>
    <row r="63" spans="9:9">
      <c r="I63" s="71"/>
    </row>
    <row r="64" spans="9:9">
      <c r="I64" s="71"/>
    </row>
    <row r="65" spans="9:9">
      <c r="I65" s="71"/>
    </row>
    <row r="66" spans="9:9">
      <c r="I66" s="71"/>
    </row>
    <row r="67" spans="9:9">
      <c r="I67" s="71"/>
    </row>
    <row r="68" spans="9:9">
      <c r="I68" s="71"/>
    </row>
    <row r="69" spans="9:9">
      <c r="I69" s="71"/>
    </row>
    <row r="70" spans="9:9">
      <c r="I70" s="71"/>
    </row>
    <row r="71" spans="9:9">
      <c r="I71" s="71"/>
    </row>
    <row r="72" spans="9:9">
      <c r="I72" s="71"/>
    </row>
    <row r="73" spans="9:9">
      <c r="I73" s="71"/>
    </row>
    <row r="74" spans="9:9">
      <c r="I74" s="71"/>
    </row>
    <row r="75" spans="9:9">
      <c r="I75" s="71"/>
    </row>
    <row r="76" spans="9:9">
      <c r="I76" s="71"/>
    </row>
    <row r="77" spans="9:9">
      <c r="I77" s="71"/>
    </row>
    <row r="78" spans="9:9">
      <c r="I78" s="71"/>
    </row>
    <row r="79" spans="9:9">
      <c r="I79" s="71"/>
    </row>
  </sheetData>
  <phoneticPr fontId="1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topLeftCell="A88" zoomScaleNormal="100" workbookViewId="0">
      <selection activeCell="G108" sqref="G108"/>
    </sheetView>
  </sheetViews>
  <sheetFormatPr defaultRowHeight="13.5"/>
  <cols>
    <col min="1" max="1" width="8.875" style="56" bestFit="1" customWidth="1"/>
    <col min="2" max="5" width="9" style="56"/>
    <col min="6" max="6" width="16.875" style="56" customWidth="1"/>
    <col min="7" max="7" width="8.125" style="56" bestFit="1" customWidth="1"/>
    <col min="8" max="8" width="26.125" style="56" customWidth="1"/>
    <col min="9" max="9" width="71.125" style="70" customWidth="1"/>
    <col min="10" max="10" width="10.5" style="56" bestFit="1" customWidth="1"/>
    <col min="11" max="11" width="10.875" style="56" bestFit="1" customWidth="1"/>
    <col min="12" max="12" width="11.125" style="56" bestFit="1" customWidth="1"/>
    <col min="13" max="13" width="11.375" style="56" bestFit="1" customWidth="1"/>
    <col min="14" max="14" width="10.625" style="56" customWidth="1"/>
    <col min="15" max="256" width="9" style="56"/>
    <col min="257" max="257" width="8.875" style="56" bestFit="1" customWidth="1"/>
    <col min="258" max="261" width="9" style="56"/>
    <col min="262" max="262" width="16.875" style="56" customWidth="1"/>
    <col min="263" max="263" width="8.125" style="56" bestFit="1" customWidth="1"/>
    <col min="264" max="264" width="26.125" style="56" customWidth="1"/>
    <col min="265" max="265" width="71.125" style="56" customWidth="1"/>
    <col min="266" max="266" width="10.5" style="56" bestFit="1" customWidth="1"/>
    <col min="267" max="267" width="10.875" style="56" bestFit="1" customWidth="1"/>
    <col min="268" max="268" width="11.125" style="56" bestFit="1" customWidth="1"/>
    <col min="269" max="269" width="11.375" style="56" bestFit="1" customWidth="1"/>
    <col min="270" max="270" width="10.625" style="56" customWidth="1"/>
    <col min="271" max="512" width="9" style="56"/>
    <col min="513" max="513" width="8.875" style="56" bestFit="1" customWidth="1"/>
    <col min="514" max="517" width="9" style="56"/>
    <col min="518" max="518" width="16.875" style="56" customWidth="1"/>
    <col min="519" max="519" width="8.125" style="56" bestFit="1" customWidth="1"/>
    <col min="520" max="520" width="26.125" style="56" customWidth="1"/>
    <col min="521" max="521" width="71.125" style="56" customWidth="1"/>
    <col min="522" max="522" width="10.5" style="56" bestFit="1" customWidth="1"/>
    <col min="523" max="523" width="10.875" style="56" bestFit="1" customWidth="1"/>
    <col min="524" max="524" width="11.125" style="56" bestFit="1" customWidth="1"/>
    <col min="525" max="525" width="11.375" style="56" bestFit="1" customWidth="1"/>
    <col min="526" max="526" width="10.625" style="56" customWidth="1"/>
    <col min="527" max="768" width="9" style="56"/>
    <col min="769" max="769" width="8.875" style="56" bestFit="1" customWidth="1"/>
    <col min="770" max="773" width="9" style="56"/>
    <col min="774" max="774" width="16.875" style="56" customWidth="1"/>
    <col min="775" max="775" width="8.125" style="56" bestFit="1" customWidth="1"/>
    <col min="776" max="776" width="26.125" style="56" customWidth="1"/>
    <col min="777" max="777" width="71.125" style="56" customWidth="1"/>
    <col min="778" max="778" width="10.5" style="56" bestFit="1" customWidth="1"/>
    <col min="779" max="779" width="10.875" style="56" bestFit="1" customWidth="1"/>
    <col min="780" max="780" width="11.125" style="56" bestFit="1" customWidth="1"/>
    <col min="781" max="781" width="11.375" style="56" bestFit="1" customWidth="1"/>
    <col min="782" max="782" width="10.625" style="56" customWidth="1"/>
    <col min="783" max="1024" width="9" style="56"/>
    <col min="1025" max="1025" width="8.875" style="56" bestFit="1" customWidth="1"/>
    <col min="1026" max="1029" width="9" style="56"/>
    <col min="1030" max="1030" width="16.875" style="56" customWidth="1"/>
    <col min="1031" max="1031" width="8.125" style="56" bestFit="1" customWidth="1"/>
    <col min="1032" max="1032" width="26.125" style="56" customWidth="1"/>
    <col min="1033" max="1033" width="71.125" style="56" customWidth="1"/>
    <col min="1034" max="1034" width="10.5" style="56" bestFit="1" customWidth="1"/>
    <col min="1035" max="1035" width="10.875" style="56" bestFit="1" customWidth="1"/>
    <col min="1036" max="1036" width="11.125" style="56" bestFit="1" customWidth="1"/>
    <col min="1037" max="1037" width="11.375" style="56" bestFit="1" customWidth="1"/>
    <col min="1038" max="1038" width="10.625" style="56" customWidth="1"/>
    <col min="1039" max="1280" width="9" style="56"/>
    <col min="1281" max="1281" width="8.875" style="56" bestFit="1" customWidth="1"/>
    <col min="1282" max="1285" width="9" style="56"/>
    <col min="1286" max="1286" width="16.875" style="56" customWidth="1"/>
    <col min="1287" max="1287" width="8.125" style="56" bestFit="1" customWidth="1"/>
    <col min="1288" max="1288" width="26.125" style="56" customWidth="1"/>
    <col min="1289" max="1289" width="71.125" style="56" customWidth="1"/>
    <col min="1290" max="1290" width="10.5" style="56" bestFit="1" customWidth="1"/>
    <col min="1291" max="1291" width="10.875" style="56" bestFit="1" customWidth="1"/>
    <col min="1292" max="1292" width="11.125" style="56" bestFit="1" customWidth="1"/>
    <col min="1293" max="1293" width="11.375" style="56" bestFit="1" customWidth="1"/>
    <col min="1294" max="1294" width="10.625" style="56" customWidth="1"/>
    <col min="1295" max="1536" width="9" style="56"/>
    <col min="1537" max="1537" width="8.875" style="56" bestFit="1" customWidth="1"/>
    <col min="1538" max="1541" width="9" style="56"/>
    <col min="1542" max="1542" width="16.875" style="56" customWidth="1"/>
    <col min="1543" max="1543" width="8.125" style="56" bestFit="1" customWidth="1"/>
    <col min="1544" max="1544" width="26.125" style="56" customWidth="1"/>
    <col min="1545" max="1545" width="71.125" style="56" customWidth="1"/>
    <col min="1546" max="1546" width="10.5" style="56" bestFit="1" customWidth="1"/>
    <col min="1547" max="1547" width="10.875" style="56" bestFit="1" customWidth="1"/>
    <col min="1548" max="1548" width="11.125" style="56" bestFit="1" customWidth="1"/>
    <col min="1549" max="1549" width="11.375" style="56" bestFit="1" customWidth="1"/>
    <col min="1550" max="1550" width="10.625" style="56" customWidth="1"/>
    <col min="1551" max="1792" width="9" style="56"/>
    <col min="1793" max="1793" width="8.875" style="56" bestFit="1" customWidth="1"/>
    <col min="1794" max="1797" width="9" style="56"/>
    <col min="1798" max="1798" width="16.875" style="56" customWidth="1"/>
    <col min="1799" max="1799" width="8.125" style="56" bestFit="1" customWidth="1"/>
    <col min="1800" max="1800" width="26.125" style="56" customWidth="1"/>
    <col min="1801" max="1801" width="71.125" style="56" customWidth="1"/>
    <col min="1802" max="1802" width="10.5" style="56" bestFit="1" customWidth="1"/>
    <col min="1803" max="1803" width="10.875" style="56" bestFit="1" customWidth="1"/>
    <col min="1804" max="1804" width="11.125" style="56" bestFit="1" customWidth="1"/>
    <col min="1805" max="1805" width="11.375" style="56" bestFit="1" customWidth="1"/>
    <col min="1806" max="1806" width="10.625" style="56" customWidth="1"/>
    <col min="1807" max="2048" width="9" style="56"/>
    <col min="2049" max="2049" width="8.875" style="56" bestFit="1" customWidth="1"/>
    <col min="2050" max="2053" width="9" style="56"/>
    <col min="2054" max="2054" width="16.875" style="56" customWidth="1"/>
    <col min="2055" max="2055" width="8.125" style="56" bestFit="1" customWidth="1"/>
    <col min="2056" max="2056" width="26.125" style="56" customWidth="1"/>
    <col min="2057" max="2057" width="71.125" style="56" customWidth="1"/>
    <col min="2058" max="2058" width="10.5" style="56" bestFit="1" customWidth="1"/>
    <col min="2059" max="2059" width="10.875" style="56" bestFit="1" customWidth="1"/>
    <col min="2060" max="2060" width="11.125" style="56" bestFit="1" customWidth="1"/>
    <col min="2061" max="2061" width="11.375" style="56" bestFit="1" customWidth="1"/>
    <col min="2062" max="2062" width="10.625" style="56" customWidth="1"/>
    <col min="2063" max="2304" width="9" style="56"/>
    <col min="2305" max="2305" width="8.875" style="56" bestFit="1" customWidth="1"/>
    <col min="2306" max="2309" width="9" style="56"/>
    <col min="2310" max="2310" width="16.875" style="56" customWidth="1"/>
    <col min="2311" max="2311" width="8.125" style="56" bestFit="1" customWidth="1"/>
    <col min="2312" max="2312" width="26.125" style="56" customWidth="1"/>
    <col min="2313" max="2313" width="71.125" style="56" customWidth="1"/>
    <col min="2314" max="2314" width="10.5" style="56" bestFit="1" customWidth="1"/>
    <col min="2315" max="2315" width="10.875" style="56" bestFit="1" customWidth="1"/>
    <col min="2316" max="2316" width="11.125" style="56" bestFit="1" customWidth="1"/>
    <col min="2317" max="2317" width="11.375" style="56" bestFit="1" customWidth="1"/>
    <col min="2318" max="2318" width="10.625" style="56" customWidth="1"/>
    <col min="2319" max="2560" width="9" style="56"/>
    <col min="2561" max="2561" width="8.875" style="56" bestFit="1" customWidth="1"/>
    <col min="2562" max="2565" width="9" style="56"/>
    <col min="2566" max="2566" width="16.875" style="56" customWidth="1"/>
    <col min="2567" max="2567" width="8.125" style="56" bestFit="1" customWidth="1"/>
    <col min="2568" max="2568" width="26.125" style="56" customWidth="1"/>
    <col min="2569" max="2569" width="71.125" style="56" customWidth="1"/>
    <col min="2570" max="2570" width="10.5" style="56" bestFit="1" customWidth="1"/>
    <col min="2571" max="2571" width="10.875" style="56" bestFit="1" customWidth="1"/>
    <col min="2572" max="2572" width="11.125" style="56" bestFit="1" customWidth="1"/>
    <col min="2573" max="2573" width="11.375" style="56" bestFit="1" customWidth="1"/>
    <col min="2574" max="2574" width="10.625" style="56" customWidth="1"/>
    <col min="2575" max="2816" width="9" style="56"/>
    <col min="2817" max="2817" width="8.875" style="56" bestFit="1" customWidth="1"/>
    <col min="2818" max="2821" width="9" style="56"/>
    <col min="2822" max="2822" width="16.875" style="56" customWidth="1"/>
    <col min="2823" max="2823" width="8.125" style="56" bestFit="1" customWidth="1"/>
    <col min="2824" max="2824" width="26.125" style="56" customWidth="1"/>
    <col min="2825" max="2825" width="71.125" style="56" customWidth="1"/>
    <col min="2826" max="2826" width="10.5" style="56" bestFit="1" customWidth="1"/>
    <col min="2827" max="2827" width="10.875" style="56" bestFit="1" customWidth="1"/>
    <col min="2828" max="2828" width="11.125" style="56" bestFit="1" customWidth="1"/>
    <col min="2829" max="2829" width="11.375" style="56" bestFit="1" customWidth="1"/>
    <col min="2830" max="2830" width="10.625" style="56" customWidth="1"/>
    <col min="2831" max="3072" width="9" style="56"/>
    <col min="3073" max="3073" width="8.875" style="56" bestFit="1" customWidth="1"/>
    <col min="3074" max="3077" width="9" style="56"/>
    <col min="3078" max="3078" width="16.875" style="56" customWidth="1"/>
    <col min="3079" max="3079" width="8.125" style="56" bestFit="1" customWidth="1"/>
    <col min="3080" max="3080" width="26.125" style="56" customWidth="1"/>
    <col min="3081" max="3081" width="71.125" style="56" customWidth="1"/>
    <col min="3082" max="3082" width="10.5" style="56" bestFit="1" customWidth="1"/>
    <col min="3083" max="3083" width="10.875" style="56" bestFit="1" customWidth="1"/>
    <col min="3084" max="3084" width="11.125" style="56" bestFit="1" customWidth="1"/>
    <col min="3085" max="3085" width="11.375" style="56" bestFit="1" customWidth="1"/>
    <col min="3086" max="3086" width="10.625" style="56" customWidth="1"/>
    <col min="3087" max="3328" width="9" style="56"/>
    <col min="3329" max="3329" width="8.875" style="56" bestFit="1" customWidth="1"/>
    <col min="3330" max="3333" width="9" style="56"/>
    <col min="3334" max="3334" width="16.875" style="56" customWidth="1"/>
    <col min="3335" max="3335" width="8.125" style="56" bestFit="1" customWidth="1"/>
    <col min="3336" max="3336" width="26.125" style="56" customWidth="1"/>
    <col min="3337" max="3337" width="71.125" style="56" customWidth="1"/>
    <col min="3338" max="3338" width="10.5" style="56" bestFit="1" customWidth="1"/>
    <col min="3339" max="3339" width="10.875" style="56" bestFit="1" customWidth="1"/>
    <col min="3340" max="3340" width="11.125" style="56" bestFit="1" customWidth="1"/>
    <col min="3341" max="3341" width="11.375" style="56" bestFit="1" customWidth="1"/>
    <col min="3342" max="3342" width="10.625" style="56" customWidth="1"/>
    <col min="3343" max="3584" width="9" style="56"/>
    <col min="3585" max="3585" width="8.875" style="56" bestFit="1" customWidth="1"/>
    <col min="3586" max="3589" width="9" style="56"/>
    <col min="3590" max="3590" width="16.875" style="56" customWidth="1"/>
    <col min="3591" max="3591" width="8.125" style="56" bestFit="1" customWidth="1"/>
    <col min="3592" max="3592" width="26.125" style="56" customWidth="1"/>
    <col min="3593" max="3593" width="71.125" style="56" customWidth="1"/>
    <col min="3594" max="3594" width="10.5" style="56" bestFit="1" customWidth="1"/>
    <col min="3595" max="3595" width="10.875" style="56" bestFit="1" customWidth="1"/>
    <col min="3596" max="3596" width="11.125" style="56" bestFit="1" customWidth="1"/>
    <col min="3597" max="3597" width="11.375" style="56" bestFit="1" customWidth="1"/>
    <col min="3598" max="3598" width="10.625" style="56" customWidth="1"/>
    <col min="3599" max="3840" width="9" style="56"/>
    <col min="3841" max="3841" width="8.875" style="56" bestFit="1" customWidth="1"/>
    <col min="3842" max="3845" width="9" style="56"/>
    <col min="3846" max="3846" width="16.875" style="56" customWidth="1"/>
    <col min="3847" max="3847" width="8.125" style="56" bestFit="1" customWidth="1"/>
    <col min="3848" max="3848" width="26.125" style="56" customWidth="1"/>
    <col min="3849" max="3849" width="71.125" style="56" customWidth="1"/>
    <col min="3850" max="3850" width="10.5" style="56" bestFit="1" customWidth="1"/>
    <col min="3851" max="3851" width="10.875" style="56" bestFit="1" customWidth="1"/>
    <col min="3852" max="3852" width="11.125" style="56" bestFit="1" customWidth="1"/>
    <col min="3853" max="3853" width="11.375" style="56" bestFit="1" customWidth="1"/>
    <col min="3854" max="3854" width="10.625" style="56" customWidth="1"/>
    <col min="3855" max="4096" width="9" style="56"/>
    <col min="4097" max="4097" width="8.875" style="56" bestFit="1" customWidth="1"/>
    <col min="4098" max="4101" width="9" style="56"/>
    <col min="4102" max="4102" width="16.875" style="56" customWidth="1"/>
    <col min="4103" max="4103" width="8.125" style="56" bestFit="1" customWidth="1"/>
    <col min="4104" max="4104" width="26.125" style="56" customWidth="1"/>
    <col min="4105" max="4105" width="71.125" style="56" customWidth="1"/>
    <col min="4106" max="4106" width="10.5" style="56" bestFit="1" customWidth="1"/>
    <col min="4107" max="4107" width="10.875" style="56" bestFit="1" customWidth="1"/>
    <col min="4108" max="4108" width="11.125" style="56" bestFit="1" customWidth="1"/>
    <col min="4109" max="4109" width="11.375" style="56" bestFit="1" customWidth="1"/>
    <col min="4110" max="4110" width="10.625" style="56" customWidth="1"/>
    <col min="4111" max="4352" width="9" style="56"/>
    <col min="4353" max="4353" width="8.875" style="56" bestFit="1" customWidth="1"/>
    <col min="4354" max="4357" width="9" style="56"/>
    <col min="4358" max="4358" width="16.875" style="56" customWidth="1"/>
    <col min="4359" max="4359" width="8.125" style="56" bestFit="1" customWidth="1"/>
    <col min="4360" max="4360" width="26.125" style="56" customWidth="1"/>
    <col min="4361" max="4361" width="71.125" style="56" customWidth="1"/>
    <col min="4362" max="4362" width="10.5" style="56" bestFit="1" customWidth="1"/>
    <col min="4363" max="4363" width="10.875" style="56" bestFit="1" customWidth="1"/>
    <col min="4364" max="4364" width="11.125" style="56" bestFit="1" customWidth="1"/>
    <col min="4365" max="4365" width="11.375" style="56" bestFit="1" customWidth="1"/>
    <col min="4366" max="4366" width="10.625" style="56" customWidth="1"/>
    <col min="4367" max="4608" width="9" style="56"/>
    <col min="4609" max="4609" width="8.875" style="56" bestFit="1" customWidth="1"/>
    <col min="4610" max="4613" width="9" style="56"/>
    <col min="4614" max="4614" width="16.875" style="56" customWidth="1"/>
    <col min="4615" max="4615" width="8.125" style="56" bestFit="1" customWidth="1"/>
    <col min="4616" max="4616" width="26.125" style="56" customWidth="1"/>
    <col min="4617" max="4617" width="71.125" style="56" customWidth="1"/>
    <col min="4618" max="4618" width="10.5" style="56" bestFit="1" customWidth="1"/>
    <col min="4619" max="4619" width="10.875" style="56" bestFit="1" customWidth="1"/>
    <col min="4620" max="4620" width="11.125" style="56" bestFit="1" customWidth="1"/>
    <col min="4621" max="4621" width="11.375" style="56" bestFit="1" customWidth="1"/>
    <col min="4622" max="4622" width="10.625" style="56" customWidth="1"/>
    <col min="4623" max="4864" width="9" style="56"/>
    <col min="4865" max="4865" width="8.875" style="56" bestFit="1" customWidth="1"/>
    <col min="4866" max="4869" width="9" style="56"/>
    <col min="4870" max="4870" width="16.875" style="56" customWidth="1"/>
    <col min="4871" max="4871" width="8.125" style="56" bestFit="1" customWidth="1"/>
    <col min="4872" max="4872" width="26.125" style="56" customWidth="1"/>
    <col min="4873" max="4873" width="71.125" style="56" customWidth="1"/>
    <col min="4874" max="4874" width="10.5" style="56" bestFit="1" customWidth="1"/>
    <col min="4875" max="4875" width="10.875" style="56" bestFit="1" customWidth="1"/>
    <col min="4876" max="4876" width="11.125" style="56" bestFit="1" customWidth="1"/>
    <col min="4877" max="4877" width="11.375" style="56" bestFit="1" customWidth="1"/>
    <col min="4878" max="4878" width="10.625" style="56" customWidth="1"/>
    <col min="4879" max="5120" width="9" style="56"/>
    <col min="5121" max="5121" width="8.875" style="56" bestFit="1" customWidth="1"/>
    <col min="5122" max="5125" width="9" style="56"/>
    <col min="5126" max="5126" width="16.875" style="56" customWidth="1"/>
    <col min="5127" max="5127" width="8.125" style="56" bestFit="1" customWidth="1"/>
    <col min="5128" max="5128" width="26.125" style="56" customWidth="1"/>
    <col min="5129" max="5129" width="71.125" style="56" customWidth="1"/>
    <col min="5130" max="5130" width="10.5" style="56" bestFit="1" customWidth="1"/>
    <col min="5131" max="5131" width="10.875" style="56" bestFit="1" customWidth="1"/>
    <col min="5132" max="5132" width="11.125" style="56" bestFit="1" customWidth="1"/>
    <col min="5133" max="5133" width="11.375" style="56" bestFit="1" customWidth="1"/>
    <col min="5134" max="5134" width="10.625" style="56" customWidth="1"/>
    <col min="5135" max="5376" width="9" style="56"/>
    <col min="5377" max="5377" width="8.875" style="56" bestFit="1" customWidth="1"/>
    <col min="5378" max="5381" width="9" style="56"/>
    <col min="5382" max="5382" width="16.875" style="56" customWidth="1"/>
    <col min="5383" max="5383" width="8.125" style="56" bestFit="1" customWidth="1"/>
    <col min="5384" max="5384" width="26.125" style="56" customWidth="1"/>
    <col min="5385" max="5385" width="71.125" style="56" customWidth="1"/>
    <col min="5386" max="5386" width="10.5" style="56" bestFit="1" customWidth="1"/>
    <col min="5387" max="5387" width="10.875" style="56" bestFit="1" customWidth="1"/>
    <col min="5388" max="5388" width="11.125" style="56" bestFit="1" customWidth="1"/>
    <col min="5389" max="5389" width="11.375" style="56" bestFit="1" customWidth="1"/>
    <col min="5390" max="5390" width="10.625" style="56" customWidth="1"/>
    <col min="5391" max="5632" width="9" style="56"/>
    <col min="5633" max="5633" width="8.875" style="56" bestFit="1" customWidth="1"/>
    <col min="5634" max="5637" width="9" style="56"/>
    <col min="5638" max="5638" width="16.875" style="56" customWidth="1"/>
    <col min="5639" max="5639" width="8.125" style="56" bestFit="1" customWidth="1"/>
    <col min="5640" max="5640" width="26.125" style="56" customWidth="1"/>
    <col min="5641" max="5641" width="71.125" style="56" customWidth="1"/>
    <col min="5642" max="5642" width="10.5" style="56" bestFit="1" customWidth="1"/>
    <col min="5643" max="5643" width="10.875" style="56" bestFit="1" customWidth="1"/>
    <col min="5644" max="5644" width="11.125" style="56" bestFit="1" customWidth="1"/>
    <col min="5645" max="5645" width="11.375" style="56" bestFit="1" customWidth="1"/>
    <col min="5646" max="5646" width="10.625" style="56" customWidth="1"/>
    <col min="5647" max="5888" width="9" style="56"/>
    <col min="5889" max="5889" width="8.875" style="56" bestFit="1" customWidth="1"/>
    <col min="5890" max="5893" width="9" style="56"/>
    <col min="5894" max="5894" width="16.875" style="56" customWidth="1"/>
    <col min="5895" max="5895" width="8.125" style="56" bestFit="1" customWidth="1"/>
    <col min="5896" max="5896" width="26.125" style="56" customWidth="1"/>
    <col min="5897" max="5897" width="71.125" style="56" customWidth="1"/>
    <col min="5898" max="5898" width="10.5" style="56" bestFit="1" customWidth="1"/>
    <col min="5899" max="5899" width="10.875" style="56" bestFit="1" customWidth="1"/>
    <col min="5900" max="5900" width="11.125" style="56" bestFit="1" customWidth="1"/>
    <col min="5901" max="5901" width="11.375" style="56" bestFit="1" customWidth="1"/>
    <col min="5902" max="5902" width="10.625" style="56" customWidth="1"/>
    <col min="5903" max="6144" width="9" style="56"/>
    <col min="6145" max="6145" width="8.875" style="56" bestFit="1" customWidth="1"/>
    <col min="6146" max="6149" width="9" style="56"/>
    <col min="6150" max="6150" width="16.875" style="56" customWidth="1"/>
    <col min="6151" max="6151" width="8.125" style="56" bestFit="1" customWidth="1"/>
    <col min="6152" max="6152" width="26.125" style="56" customWidth="1"/>
    <col min="6153" max="6153" width="71.125" style="56" customWidth="1"/>
    <col min="6154" max="6154" width="10.5" style="56" bestFit="1" customWidth="1"/>
    <col min="6155" max="6155" width="10.875" style="56" bestFit="1" customWidth="1"/>
    <col min="6156" max="6156" width="11.125" style="56" bestFit="1" customWidth="1"/>
    <col min="6157" max="6157" width="11.375" style="56" bestFit="1" customWidth="1"/>
    <col min="6158" max="6158" width="10.625" style="56" customWidth="1"/>
    <col min="6159" max="6400" width="9" style="56"/>
    <col min="6401" max="6401" width="8.875" style="56" bestFit="1" customWidth="1"/>
    <col min="6402" max="6405" width="9" style="56"/>
    <col min="6406" max="6406" width="16.875" style="56" customWidth="1"/>
    <col min="6407" max="6407" width="8.125" style="56" bestFit="1" customWidth="1"/>
    <col min="6408" max="6408" width="26.125" style="56" customWidth="1"/>
    <col min="6409" max="6409" width="71.125" style="56" customWidth="1"/>
    <col min="6410" max="6410" width="10.5" style="56" bestFit="1" customWidth="1"/>
    <col min="6411" max="6411" width="10.875" style="56" bestFit="1" customWidth="1"/>
    <col min="6412" max="6412" width="11.125" style="56" bestFit="1" customWidth="1"/>
    <col min="6413" max="6413" width="11.375" style="56" bestFit="1" customWidth="1"/>
    <col min="6414" max="6414" width="10.625" style="56" customWidth="1"/>
    <col min="6415" max="6656" width="9" style="56"/>
    <col min="6657" max="6657" width="8.875" style="56" bestFit="1" customWidth="1"/>
    <col min="6658" max="6661" width="9" style="56"/>
    <col min="6662" max="6662" width="16.875" style="56" customWidth="1"/>
    <col min="6663" max="6663" width="8.125" style="56" bestFit="1" customWidth="1"/>
    <col min="6664" max="6664" width="26.125" style="56" customWidth="1"/>
    <col min="6665" max="6665" width="71.125" style="56" customWidth="1"/>
    <col min="6666" max="6666" width="10.5" style="56" bestFit="1" customWidth="1"/>
    <col min="6667" max="6667" width="10.875" style="56" bestFit="1" customWidth="1"/>
    <col min="6668" max="6668" width="11.125" style="56" bestFit="1" customWidth="1"/>
    <col min="6669" max="6669" width="11.375" style="56" bestFit="1" customWidth="1"/>
    <col min="6670" max="6670" width="10.625" style="56" customWidth="1"/>
    <col min="6671" max="6912" width="9" style="56"/>
    <col min="6913" max="6913" width="8.875" style="56" bestFit="1" customWidth="1"/>
    <col min="6914" max="6917" width="9" style="56"/>
    <col min="6918" max="6918" width="16.875" style="56" customWidth="1"/>
    <col min="6919" max="6919" width="8.125" style="56" bestFit="1" customWidth="1"/>
    <col min="6920" max="6920" width="26.125" style="56" customWidth="1"/>
    <col min="6921" max="6921" width="71.125" style="56" customWidth="1"/>
    <col min="6922" max="6922" width="10.5" style="56" bestFit="1" customWidth="1"/>
    <col min="6923" max="6923" width="10.875" style="56" bestFit="1" customWidth="1"/>
    <col min="6924" max="6924" width="11.125" style="56" bestFit="1" customWidth="1"/>
    <col min="6925" max="6925" width="11.375" style="56" bestFit="1" customWidth="1"/>
    <col min="6926" max="6926" width="10.625" style="56" customWidth="1"/>
    <col min="6927" max="7168" width="9" style="56"/>
    <col min="7169" max="7169" width="8.875" style="56" bestFit="1" customWidth="1"/>
    <col min="7170" max="7173" width="9" style="56"/>
    <col min="7174" max="7174" width="16.875" style="56" customWidth="1"/>
    <col min="7175" max="7175" width="8.125" style="56" bestFit="1" customWidth="1"/>
    <col min="7176" max="7176" width="26.125" style="56" customWidth="1"/>
    <col min="7177" max="7177" width="71.125" style="56" customWidth="1"/>
    <col min="7178" max="7178" width="10.5" style="56" bestFit="1" customWidth="1"/>
    <col min="7179" max="7179" width="10.875" style="56" bestFit="1" customWidth="1"/>
    <col min="7180" max="7180" width="11.125" style="56" bestFit="1" customWidth="1"/>
    <col min="7181" max="7181" width="11.375" style="56" bestFit="1" customWidth="1"/>
    <col min="7182" max="7182" width="10.625" style="56" customWidth="1"/>
    <col min="7183" max="7424" width="9" style="56"/>
    <col min="7425" max="7425" width="8.875" style="56" bestFit="1" customWidth="1"/>
    <col min="7426" max="7429" width="9" style="56"/>
    <col min="7430" max="7430" width="16.875" style="56" customWidth="1"/>
    <col min="7431" max="7431" width="8.125" style="56" bestFit="1" customWidth="1"/>
    <col min="7432" max="7432" width="26.125" style="56" customWidth="1"/>
    <col min="7433" max="7433" width="71.125" style="56" customWidth="1"/>
    <col min="7434" max="7434" width="10.5" style="56" bestFit="1" customWidth="1"/>
    <col min="7435" max="7435" width="10.875" style="56" bestFit="1" customWidth="1"/>
    <col min="7436" max="7436" width="11.125" style="56" bestFit="1" customWidth="1"/>
    <col min="7437" max="7437" width="11.375" style="56" bestFit="1" customWidth="1"/>
    <col min="7438" max="7438" width="10.625" style="56" customWidth="1"/>
    <col min="7439" max="7680" width="9" style="56"/>
    <col min="7681" max="7681" width="8.875" style="56" bestFit="1" customWidth="1"/>
    <col min="7682" max="7685" width="9" style="56"/>
    <col min="7686" max="7686" width="16.875" style="56" customWidth="1"/>
    <col min="7687" max="7687" width="8.125" style="56" bestFit="1" customWidth="1"/>
    <col min="7688" max="7688" width="26.125" style="56" customWidth="1"/>
    <col min="7689" max="7689" width="71.125" style="56" customWidth="1"/>
    <col min="7690" max="7690" width="10.5" style="56" bestFit="1" customWidth="1"/>
    <col min="7691" max="7691" width="10.875" style="56" bestFit="1" customWidth="1"/>
    <col min="7692" max="7692" width="11.125" style="56" bestFit="1" customWidth="1"/>
    <col min="7693" max="7693" width="11.375" style="56" bestFit="1" customWidth="1"/>
    <col min="7694" max="7694" width="10.625" style="56" customWidth="1"/>
    <col min="7695" max="7936" width="9" style="56"/>
    <col min="7937" max="7937" width="8.875" style="56" bestFit="1" customWidth="1"/>
    <col min="7938" max="7941" width="9" style="56"/>
    <col min="7942" max="7942" width="16.875" style="56" customWidth="1"/>
    <col min="7943" max="7943" width="8.125" style="56" bestFit="1" customWidth="1"/>
    <col min="7944" max="7944" width="26.125" style="56" customWidth="1"/>
    <col min="7945" max="7945" width="71.125" style="56" customWidth="1"/>
    <col min="7946" max="7946" width="10.5" style="56" bestFit="1" customWidth="1"/>
    <col min="7947" max="7947" width="10.875" style="56" bestFit="1" customWidth="1"/>
    <col min="7948" max="7948" width="11.125" style="56" bestFit="1" customWidth="1"/>
    <col min="7949" max="7949" width="11.375" style="56" bestFit="1" customWidth="1"/>
    <col min="7950" max="7950" width="10.625" style="56" customWidth="1"/>
    <col min="7951" max="8192" width="9" style="56"/>
    <col min="8193" max="8193" width="8.875" style="56" bestFit="1" customWidth="1"/>
    <col min="8194" max="8197" width="9" style="56"/>
    <col min="8198" max="8198" width="16.875" style="56" customWidth="1"/>
    <col min="8199" max="8199" width="8.125" style="56" bestFit="1" customWidth="1"/>
    <col min="8200" max="8200" width="26.125" style="56" customWidth="1"/>
    <col min="8201" max="8201" width="71.125" style="56" customWidth="1"/>
    <col min="8202" max="8202" width="10.5" style="56" bestFit="1" customWidth="1"/>
    <col min="8203" max="8203" width="10.875" style="56" bestFit="1" customWidth="1"/>
    <col min="8204" max="8204" width="11.125" style="56" bestFit="1" customWidth="1"/>
    <col min="8205" max="8205" width="11.375" style="56" bestFit="1" customWidth="1"/>
    <col min="8206" max="8206" width="10.625" style="56" customWidth="1"/>
    <col min="8207" max="8448" width="9" style="56"/>
    <col min="8449" max="8449" width="8.875" style="56" bestFit="1" customWidth="1"/>
    <col min="8450" max="8453" width="9" style="56"/>
    <col min="8454" max="8454" width="16.875" style="56" customWidth="1"/>
    <col min="8455" max="8455" width="8.125" style="56" bestFit="1" customWidth="1"/>
    <col min="8456" max="8456" width="26.125" style="56" customWidth="1"/>
    <col min="8457" max="8457" width="71.125" style="56" customWidth="1"/>
    <col min="8458" max="8458" width="10.5" style="56" bestFit="1" customWidth="1"/>
    <col min="8459" max="8459" width="10.875" style="56" bestFit="1" customWidth="1"/>
    <col min="8460" max="8460" width="11.125" style="56" bestFit="1" customWidth="1"/>
    <col min="8461" max="8461" width="11.375" style="56" bestFit="1" customWidth="1"/>
    <col min="8462" max="8462" width="10.625" style="56" customWidth="1"/>
    <col min="8463" max="8704" width="9" style="56"/>
    <col min="8705" max="8705" width="8.875" style="56" bestFit="1" customWidth="1"/>
    <col min="8706" max="8709" width="9" style="56"/>
    <col min="8710" max="8710" width="16.875" style="56" customWidth="1"/>
    <col min="8711" max="8711" width="8.125" style="56" bestFit="1" customWidth="1"/>
    <col min="8712" max="8712" width="26.125" style="56" customWidth="1"/>
    <col min="8713" max="8713" width="71.125" style="56" customWidth="1"/>
    <col min="8714" max="8714" width="10.5" style="56" bestFit="1" customWidth="1"/>
    <col min="8715" max="8715" width="10.875" style="56" bestFit="1" customWidth="1"/>
    <col min="8716" max="8716" width="11.125" style="56" bestFit="1" customWidth="1"/>
    <col min="8717" max="8717" width="11.375" style="56" bestFit="1" customWidth="1"/>
    <col min="8718" max="8718" width="10.625" style="56" customWidth="1"/>
    <col min="8719" max="8960" width="9" style="56"/>
    <col min="8961" max="8961" width="8.875" style="56" bestFit="1" customWidth="1"/>
    <col min="8962" max="8965" width="9" style="56"/>
    <col min="8966" max="8966" width="16.875" style="56" customWidth="1"/>
    <col min="8967" max="8967" width="8.125" style="56" bestFit="1" customWidth="1"/>
    <col min="8968" max="8968" width="26.125" style="56" customWidth="1"/>
    <col min="8969" max="8969" width="71.125" style="56" customWidth="1"/>
    <col min="8970" max="8970" width="10.5" style="56" bestFit="1" customWidth="1"/>
    <col min="8971" max="8971" width="10.875" style="56" bestFit="1" customWidth="1"/>
    <col min="8972" max="8972" width="11.125" style="56" bestFit="1" customWidth="1"/>
    <col min="8973" max="8973" width="11.375" style="56" bestFit="1" customWidth="1"/>
    <col min="8974" max="8974" width="10.625" style="56" customWidth="1"/>
    <col min="8975" max="9216" width="9" style="56"/>
    <col min="9217" max="9217" width="8.875" style="56" bestFit="1" customWidth="1"/>
    <col min="9218" max="9221" width="9" style="56"/>
    <col min="9222" max="9222" width="16.875" style="56" customWidth="1"/>
    <col min="9223" max="9223" width="8.125" style="56" bestFit="1" customWidth="1"/>
    <col min="9224" max="9224" width="26.125" style="56" customWidth="1"/>
    <col min="9225" max="9225" width="71.125" style="56" customWidth="1"/>
    <col min="9226" max="9226" width="10.5" style="56" bestFit="1" customWidth="1"/>
    <col min="9227" max="9227" width="10.875" style="56" bestFit="1" customWidth="1"/>
    <col min="9228" max="9228" width="11.125" style="56" bestFit="1" customWidth="1"/>
    <col min="9229" max="9229" width="11.375" style="56" bestFit="1" customWidth="1"/>
    <col min="9230" max="9230" width="10.625" style="56" customWidth="1"/>
    <col min="9231" max="9472" width="9" style="56"/>
    <col min="9473" max="9473" width="8.875" style="56" bestFit="1" customWidth="1"/>
    <col min="9474" max="9477" width="9" style="56"/>
    <col min="9478" max="9478" width="16.875" style="56" customWidth="1"/>
    <col min="9479" max="9479" width="8.125" style="56" bestFit="1" customWidth="1"/>
    <col min="9480" max="9480" width="26.125" style="56" customWidth="1"/>
    <col min="9481" max="9481" width="71.125" style="56" customWidth="1"/>
    <col min="9482" max="9482" width="10.5" style="56" bestFit="1" customWidth="1"/>
    <col min="9483" max="9483" width="10.875" style="56" bestFit="1" customWidth="1"/>
    <col min="9484" max="9484" width="11.125" style="56" bestFit="1" customWidth="1"/>
    <col min="9485" max="9485" width="11.375" style="56" bestFit="1" customWidth="1"/>
    <col min="9486" max="9486" width="10.625" style="56" customWidth="1"/>
    <col min="9487" max="9728" width="9" style="56"/>
    <col min="9729" max="9729" width="8.875" style="56" bestFit="1" customWidth="1"/>
    <col min="9730" max="9733" width="9" style="56"/>
    <col min="9734" max="9734" width="16.875" style="56" customWidth="1"/>
    <col min="9735" max="9735" width="8.125" style="56" bestFit="1" customWidth="1"/>
    <col min="9736" max="9736" width="26.125" style="56" customWidth="1"/>
    <col min="9737" max="9737" width="71.125" style="56" customWidth="1"/>
    <col min="9738" max="9738" width="10.5" style="56" bestFit="1" customWidth="1"/>
    <col min="9739" max="9739" width="10.875" style="56" bestFit="1" customWidth="1"/>
    <col min="9740" max="9740" width="11.125" style="56" bestFit="1" customWidth="1"/>
    <col min="9741" max="9741" width="11.375" style="56" bestFit="1" customWidth="1"/>
    <col min="9742" max="9742" width="10.625" style="56" customWidth="1"/>
    <col min="9743" max="9984" width="9" style="56"/>
    <col min="9985" max="9985" width="8.875" style="56" bestFit="1" customWidth="1"/>
    <col min="9986" max="9989" width="9" style="56"/>
    <col min="9990" max="9990" width="16.875" style="56" customWidth="1"/>
    <col min="9991" max="9991" width="8.125" style="56" bestFit="1" customWidth="1"/>
    <col min="9992" max="9992" width="26.125" style="56" customWidth="1"/>
    <col min="9993" max="9993" width="71.125" style="56" customWidth="1"/>
    <col min="9994" max="9994" width="10.5" style="56" bestFit="1" customWidth="1"/>
    <col min="9995" max="9995" width="10.875" style="56" bestFit="1" customWidth="1"/>
    <col min="9996" max="9996" width="11.125" style="56" bestFit="1" customWidth="1"/>
    <col min="9997" max="9997" width="11.375" style="56" bestFit="1" customWidth="1"/>
    <col min="9998" max="9998" width="10.625" style="56" customWidth="1"/>
    <col min="9999" max="10240" width="9" style="56"/>
    <col min="10241" max="10241" width="8.875" style="56" bestFit="1" customWidth="1"/>
    <col min="10242" max="10245" width="9" style="56"/>
    <col min="10246" max="10246" width="16.875" style="56" customWidth="1"/>
    <col min="10247" max="10247" width="8.125" style="56" bestFit="1" customWidth="1"/>
    <col min="10248" max="10248" width="26.125" style="56" customWidth="1"/>
    <col min="10249" max="10249" width="71.125" style="56" customWidth="1"/>
    <col min="10250" max="10250" width="10.5" style="56" bestFit="1" customWidth="1"/>
    <col min="10251" max="10251" width="10.875" style="56" bestFit="1" customWidth="1"/>
    <col min="10252" max="10252" width="11.125" style="56" bestFit="1" customWidth="1"/>
    <col min="10253" max="10253" width="11.375" style="56" bestFit="1" customWidth="1"/>
    <col min="10254" max="10254" width="10.625" style="56" customWidth="1"/>
    <col min="10255" max="10496" width="9" style="56"/>
    <col min="10497" max="10497" width="8.875" style="56" bestFit="1" customWidth="1"/>
    <col min="10498" max="10501" width="9" style="56"/>
    <col min="10502" max="10502" width="16.875" style="56" customWidth="1"/>
    <col min="10503" max="10503" width="8.125" style="56" bestFit="1" customWidth="1"/>
    <col min="10504" max="10504" width="26.125" style="56" customWidth="1"/>
    <col min="10505" max="10505" width="71.125" style="56" customWidth="1"/>
    <col min="10506" max="10506" width="10.5" style="56" bestFit="1" customWidth="1"/>
    <col min="10507" max="10507" width="10.875" style="56" bestFit="1" customWidth="1"/>
    <col min="10508" max="10508" width="11.125" style="56" bestFit="1" customWidth="1"/>
    <col min="10509" max="10509" width="11.375" style="56" bestFit="1" customWidth="1"/>
    <col min="10510" max="10510" width="10.625" style="56" customWidth="1"/>
    <col min="10511" max="10752" width="9" style="56"/>
    <col min="10753" max="10753" width="8.875" style="56" bestFit="1" customWidth="1"/>
    <col min="10754" max="10757" width="9" style="56"/>
    <col min="10758" max="10758" width="16.875" style="56" customWidth="1"/>
    <col min="10759" max="10759" width="8.125" style="56" bestFit="1" customWidth="1"/>
    <col min="10760" max="10760" width="26.125" style="56" customWidth="1"/>
    <col min="10761" max="10761" width="71.125" style="56" customWidth="1"/>
    <col min="10762" max="10762" width="10.5" style="56" bestFit="1" customWidth="1"/>
    <col min="10763" max="10763" width="10.875" style="56" bestFit="1" customWidth="1"/>
    <col min="10764" max="10764" width="11.125" style="56" bestFit="1" customWidth="1"/>
    <col min="10765" max="10765" width="11.375" style="56" bestFit="1" customWidth="1"/>
    <col min="10766" max="10766" width="10.625" style="56" customWidth="1"/>
    <col min="10767" max="11008" width="9" style="56"/>
    <col min="11009" max="11009" width="8.875" style="56" bestFit="1" customWidth="1"/>
    <col min="11010" max="11013" width="9" style="56"/>
    <col min="11014" max="11014" width="16.875" style="56" customWidth="1"/>
    <col min="11015" max="11015" width="8.125" style="56" bestFit="1" customWidth="1"/>
    <col min="11016" max="11016" width="26.125" style="56" customWidth="1"/>
    <col min="11017" max="11017" width="71.125" style="56" customWidth="1"/>
    <col min="11018" max="11018" width="10.5" style="56" bestFit="1" customWidth="1"/>
    <col min="11019" max="11019" width="10.875" style="56" bestFit="1" customWidth="1"/>
    <col min="11020" max="11020" width="11.125" style="56" bestFit="1" customWidth="1"/>
    <col min="11021" max="11021" width="11.375" style="56" bestFit="1" customWidth="1"/>
    <col min="11022" max="11022" width="10.625" style="56" customWidth="1"/>
    <col min="11023" max="11264" width="9" style="56"/>
    <col min="11265" max="11265" width="8.875" style="56" bestFit="1" customWidth="1"/>
    <col min="11266" max="11269" width="9" style="56"/>
    <col min="11270" max="11270" width="16.875" style="56" customWidth="1"/>
    <col min="11271" max="11271" width="8.125" style="56" bestFit="1" customWidth="1"/>
    <col min="11272" max="11272" width="26.125" style="56" customWidth="1"/>
    <col min="11273" max="11273" width="71.125" style="56" customWidth="1"/>
    <col min="11274" max="11274" width="10.5" style="56" bestFit="1" customWidth="1"/>
    <col min="11275" max="11275" width="10.875" style="56" bestFit="1" customWidth="1"/>
    <col min="11276" max="11276" width="11.125" style="56" bestFit="1" customWidth="1"/>
    <col min="11277" max="11277" width="11.375" style="56" bestFit="1" customWidth="1"/>
    <col min="11278" max="11278" width="10.625" style="56" customWidth="1"/>
    <col min="11279" max="11520" width="9" style="56"/>
    <col min="11521" max="11521" width="8.875" style="56" bestFit="1" customWidth="1"/>
    <col min="11522" max="11525" width="9" style="56"/>
    <col min="11526" max="11526" width="16.875" style="56" customWidth="1"/>
    <col min="11527" max="11527" width="8.125" style="56" bestFit="1" customWidth="1"/>
    <col min="11528" max="11528" width="26.125" style="56" customWidth="1"/>
    <col min="11529" max="11529" width="71.125" style="56" customWidth="1"/>
    <col min="11530" max="11530" width="10.5" style="56" bestFit="1" customWidth="1"/>
    <col min="11531" max="11531" width="10.875" style="56" bestFit="1" customWidth="1"/>
    <col min="11532" max="11532" width="11.125" style="56" bestFit="1" customWidth="1"/>
    <col min="11533" max="11533" width="11.375" style="56" bestFit="1" customWidth="1"/>
    <col min="11534" max="11534" width="10.625" style="56" customWidth="1"/>
    <col min="11535" max="11776" width="9" style="56"/>
    <col min="11777" max="11777" width="8.875" style="56" bestFit="1" customWidth="1"/>
    <col min="11778" max="11781" width="9" style="56"/>
    <col min="11782" max="11782" width="16.875" style="56" customWidth="1"/>
    <col min="11783" max="11783" width="8.125" style="56" bestFit="1" customWidth="1"/>
    <col min="11784" max="11784" width="26.125" style="56" customWidth="1"/>
    <col min="11785" max="11785" width="71.125" style="56" customWidth="1"/>
    <col min="11786" max="11786" width="10.5" style="56" bestFit="1" customWidth="1"/>
    <col min="11787" max="11787" width="10.875" style="56" bestFit="1" customWidth="1"/>
    <col min="11788" max="11788" width="11.125" style="56" bestFit="1" customWidth="1"/>
    <col min="11789" max="11789" width="11.375" style="56" bestFit="1" customWidth="1"/>
    <col min="11790" max="11790" width="10.625" style="56" customWidth="1"/>
    <col min="11791" max="12032" width="9" style="56"/>
    <col min="12033" max="12033" width="8.875" style="56" bestFit="1" customWidth="1"/>
    <col min="12034" max="12037" width="9" style="56"/>
    <col min="12038" max="12038" width="16.875" style="56" customWidth="1"/>
    <col min="12039" max="12039" width="8.125" style="56" bestFit="1" customWidth="1"/>
    <col min="12040" max="12040" width="26.125" style="56" customWidth="1"/>
    <col min="12041" max="12041" width="71.125" style="56" customWidth="1"/>
    <col min="12042" max="12042" width="10.5" style="56" bestFit="1" customWidth="1"/>
    <col min="12043" max="12043" width="10.875" style="56" bestFit="1" customWidth="1"/>
    <col min="12044" max="12044" width="11.125" style="56" bestFit="1" customWidth="1"/>
    <col min="12045" max="12045" width="11.375" style="56" bestFit="1" customWidth="1"/>
    <col min="12046" max="12046" width="10.625" style="56" customWidth="1"/>
    <col min="12047" max="12288" width="9" style="56"/>
    <col min="12289" max="12289" width="8.875" style="56" bestFit="1" customWidth="1"/>
    <col min="12290" max="12293" width="9" style="56"/>
    <col min="12294" max="12294" width="16.875" style="56" customWidth="1"/>
    <col min="12295" max="12295" width="8.125" style="56" bestFit="1" customWidth="1"/>
    <col min="12296" max="12296" width="26.125" style="56" customWidth="1"/>
    <col min="12297" max="12297" width="71.125" style="56" customWidth="1"/>
    <col min="12298" max="12298" width="10.5" style="56" bestFit="1" customWidth="1"/>
    <col min="12299" max="12299" width="10.875" style="56" bestFit="1" customWidth="1"/>
    <col min="12300" max="12300" width="11.125" style="56" bestFit="1" customWidth="1"/>
    <col min="12301" max="12301" width="11.375" style="56" bestFit="1" customWidth="1"/>
    <col min="12302" max="12302" width="10.625" style="56" customWidth="1"/>
    <col min="12303" max="12544" width="9" style="56"/>
    <col min="12545" max="12545" width="8.875" style="56" bestFit="1" customWidth="1"/>
    <col min="12546" max="12549" width="9" style="56"/>
    <col min="12550" max="12550" width="16.875" style="56" customWidth="1"/>
    <col min="12551" max="12551" width="8.125" style="56" bestFit="1" customWidth="1"/>
    <col min="12552" max="12552" width="26.125" style="56" customWidth="1"/>
    <col min="12553" max="12553" width="71.125" style="56" customWidth="1"/>
    <col min="12554" max="12554" width="10.5" style="56" bestFit="1" customWidth="1"/>
    <col min="12555" max="12555" width="10.875" style="56" bestFit="1" customWidth="1"/>
    <col min="12556" max="12556" width="11.125" style="56" bestFit="1" customWidth="1"/>
    <col min="12557" max="12557" width="11.375" style="56" bestFit="1" customWidth="1"/>
    <col min="12558" max="12558" width="10.625" style="56" customWidth="1"/>
    <col min="12559" max="12800" width="9" style="56"/>
    <col min="12801" max="12801" width="8.875" style="56" bestFit="1" customWidth="1"/>
    <col min="12802" max="12805" width="9" style="56"/>
    <col min="12806" max="12806" width="16.875" style="56" customWidth="1"/>
    <col min="12807" max="12807" width="8.125" style="56" bestFit="1" customWidth="1"/>
    <col min="12808" max="12808" width="26.125" style="56" customWidth="1"/>
    <col min="12809" max="12809" width="71.125" style="56" customWidth="1"/>
    <col min="12810" max="12810" width="10.5" style="56" bestFit="1" customWidth="1"/>
    <col min="12811" max="12811" width="10.875" style="56" bestFit="1" customWidth="1"/>
    <col min="12812" max="12812" width="11.125" style="56" bestFit="1" customWidth="1"/>
    <col min="12813" max="12813" width="11.375" style="56" bestFit="1" customWidth="1"/>
    <col min="12814" max="12814" width="10.625" style="56" customWidth="1"/>
    <col min="12815" max="13056" width="9" style="56"/>
    <col min="13057" max="13057" width="8.875" style="56" bestFit="1" customWidth="1"/>
    <col min="13058" max="13061" width="9" style="56"/>
    <col min="13062" max="13062" width="16.875" style="56" customWidth="1"/>
    <col min="13063" max="13063" width="8.125" style="56" bestFit="1" customWidth="1"/>
    <col min="13064" max="13064" width="26.125" style="56" customWidth="1"/>
    <col min="13065" max="13065" width="71.125" style="56" customWidth="1"/>
    <col min="13066" max="13066" width="10.5" style="56" bestFit="1" customWidth="1"/>
    <col min="13067" max="13067" width="10.875" style="56" bestFit="1" customWidth="1"/>
    <col min="13068" max="13068" width="11.125" style="56" bestFit="1" customWidth="1"/>
    <col min="13069" max="13069" width="11.375" style="56" bestFit="1" customWidth="1"/>
    <col min="13070" max="13070" width="10.625" style="56" customWidth="1"/>
    <col min="13071" max="13312" width="9" style="56"/>
    <col min="13313" max="13313" width="8.875" style="56" bestFit="1" customWidth="1"/>
    <col min="13314" max="13317" width="9" style="56"/>
    <col min="13318" max="13318" width="16.875" style="56" customWidth="1"/>
    <col min="13319" max="13319" width="8.125" style="56" bestFit="1" customWidth="1"/>
    <col min="13320" max="13320" width="26.125" style="56" customWidth="1"/>
    <col min="13321" max="13321" width="71.125" style="56" customWidth="1"/>
    <col min="13322" max="13322" width="10.5" style="56" bestFit="1" customWidth="1"/>
    <col min="13323" max="13323" width="10.875" style="56" bestFit="1" customWidth="1"/>
    <col min="13324" max="13324" width="11.125" style="56" bestFit="1" customWidth="1"/>
    <col min="13325" max="13325" width="11.375" style="56" bestFit="1" customWidth="1"/>
    <col min="13326" max="13326" width="10.625" style="56" customWidth="1"/>
    <col min="13327" max="13568" width="9" style="56"/>
    <col min="13569" max="13569" width="8.875" style="56" bestFit="1" customWidth="1"/>
    <col min="13570" max="13573" width="9" style="56"/>
    <col min="13574" max="13574" width="16.875" style="56" customWidth="1"/>
    <col min="13575" max="13575" width="8.125" style="56" bestFit="1" customWidth="1"/>
    <col min="13576" max="13576" width="26.125" style="56" customWidth="1"/>
    <col min="13577" max="13577" width="71.125" style="56" customWidth="1"/>
    <col min="13578" max="13578" width="10.5" style="56" bestFit="1" customWidth="1"/>
    <col min="13579" max="13579" width="10.875" style="56" bestFit="1" customWidth="1"/>
    <col min="13580" max="13580" width="11.125" style="56" bestFit="1" customWidth="1"/>
    <col min="13581" max="13581" width="11.375" style="56" bestFit="1" customWidth="1"/>
    <col min="13582" max="13582" width="10.625" style="56" customWidth="1"/>
    <col min="13583" max="13824" width="9" style="56"/>
    <col min="13825" max="13825" width="8.875" style="56" bestFit="1" customWidth="1"/>
    <col min="13826" max="13829" width="9" style="56"/>
    <col min="13830" max="13830" width="16.875" style="56" customWidth="1"/>
    <col min="13831" max="13831" width="8.125" style="56" bestFit="1" customWidth="1"/>
    <col min="13832" max="13832" width="26.125" style="56" customWidth="1"/>
    <col min="13833" max="13833" width="71.125" style="56" customWidth="1"/>
    <col min="13834" max="13834" width="10.5" style="56" bestFit="1" customWidth="1"/>
    <col min="13835" max="13835" width="10.875" style="56" bestFit="1" customWidth="1"/>
    <col min="13836" max="13836" width="11.125" style="56" bestFit="1" customWidth="1"/>
    <col min="13837" max="13837" width="11.375" style="56" bestFit="1" customWidth="1"/>
    <col min="13838" max="13838" width="10.625" style="56" customWidth="1"/>
    <col min="13839" max="14080" width="9" style="56"/>
    <col min="14081" max="14081" width="8.875" style="56" bestFit="1" customWidth="1"/>
    <col min="14082" max="14085" width="9" style="56"/>
    <col min="14086" max="14086" width="16.875" style="56" customWidth="1"/>
    <col min="14087" max="14087" width="8.125" style="56" bestFit="1" customWidth="1"/>
    <col min="14088" max="14088" width="26.125" style="56" customWidth="1"/>
    <col min="14089" max="14089" width="71.125" style="56" customWidth="1"/>
    <col min="14090" max="14090" width="10.5" style="56" bestFit="1" customWidth="1"/>
    <col min="14091" max="14091" width="10.875" style="56" bestFit="1" customWidth="1"/>
    <col min="14092" max="14092" width="11.125" style="56" bestFit="1" customWidth="1"/>
    <col min="14093" max="14093" width="11.375" style="56" bestFit="1" customWidth="1"/>
    <col min="14094" max="14094" width="10.625" style="56" customWidth="1"/>
    <col min="14095" max="14336" width="9" style="56"/>
    <col min="14337" max="14337" width="8.875" style="56" bestFit="1" customWidth="1"/>
    <col min="14338" max="14341" width="9" style="56"/>
    <col min="14342" max="14342" width="16.875" style="56" customWidth="1"/>
    <col min="14343" max="14343" width="8.125" style="56" bestFit="1" customWidth="1"/>
    <col min="14344" max="14344" width="26.125" style="56" customWidth="1"/>
    <col min="14345" max="14345" width="71.125" style="56" customWidth="1"/>
    <col min="14346" max="14346" width="10.5" style="56" bestFit="1" customWidth="1"/>
    <col min="14347" max="14347" width="10.875" style="56" bestFit="1" customWidth="1"/>
    <col min="14348" max="14348" width="11.125" style="56" bestFit="1" customWidth="1"/>
    <col min="14349" max="14349" width="11.375" style="56" bestFit="1" customWidth="1"/>
    <col min="14350" max="14350" width="10.625" style="56" customWidth="1"/>
    <col min="14351" max="14592" width="9" style="56"/>
    <col min="14593" max="14593" width="8.875" style="56" bestFit="1" customWidth="1"/>
    <col min="14594" max="14597" width="9" style="56"/>
    <col min="14598" max="14598" width="16.875" style="56" customWidth="1"/>
    <col min="14599" max="14599" width="8.125" style="56" bestFit="1" customWidth="1"/>
    <col min="14600" max="14600" width="26.125" style="56" customWidth="1"/>
    <col min="14601" max="14601" width="71.125" style="56" customWidth="1"/>
    <col min="14602" max="14602" width="10.5" style="56" bestFit="1" customWidth="1"/>
    <col min="14603" max="14603" width="10.875" style="56" bestFit="1" customWidth="1"/>
    <col min="14604" max="14604" width="11.125" style="56" bestFit="1" customWidth="1"/>
    <col min="14605" max="14605" width="11.375" style="56" bestFit="1" customWidth="1"/>
    <col min="14606" max="14606" width="10.625" style="56" customWidth="1"/>
    <col min="14607" max="14848" width="9" style="56"/>
    <col min="14849" max="14849" width="8.875" style="56" bestFit="1" customWidth="1"/>
    <col min="14850" max="14853" width="9" style="56"/>
    <col min="14854" max="14854" width="16.875" style="56" customWidth="1"/>
    <col min="14855" max="14855" width="8.125" style="56" bestFit="1" customWidth="1"/>
    <col min="14856" max="14856" width="26.125" style="56" customWidth="1"/>
    <col min="14857" max="14857" width="71.125" style="56" customWidth="1"/>
    <col min="14858" max="14858" width="10.5" style="56" bestFit="1" customWidth="1"/>
    <col min="14859" max="14859" width="10.875" style="56" bestFit="1" customWidth="1"/>
    <col min="14860" max="14860" width="11.125" style="56" bestFit="1" customWidth="1"/>
    <col min="14861" max="14861" width="11.375" style="56" bestFit="1" customWidth="1"/>
    <col min="14862" max="14862" width="10.625" style="56" customWidth="1"/>
    <col min="14863" max="15104" width="9" style="56"/>
    <col min="15105" max="15105" width="8.875" style="56" bestFit="1" customWidth="1"/>
    <col min="15106" max="15109" width="9" style="56"/>
    <col min="15110" max="15110" width="16.875" style="56" customWidth="1"/>
    <col min="15111" max="15111" width="8.125" style="56" bestFit="1" customWidth="1"/>
    <col min="15112" max="15112" width="26.125" style="56" customWidth="1"/>
    <col min="15113" max="15113" width="71.125" style="56" customWidth="1"/>
    <col min="15114" max="15114" width="10.5" style="56" bestFit="1" customWidth="1"/>
    <col min="15115" max="15115" width="10.875" style="56" bestFit="1" customWidth="1"/>
    <col min="15116" max="15116" width="11.125" style="56" bestFit="1" customWidth="1"/>
    <col min="15117" max="15117" width="11.375" style="56" bestFit="1" customWidth="1"/>
    <col min="15118" max="15118" width="10.625" style="56" customWidth="1"/>
    <col min="15119" max="15360" width="9" style="56"/>
    <col min="15361" max="15361" width="8.875" style="56" bestFit="1" customWidth="1"/>
    <col min="15362" max="15365" width="9" style="56"/>
    <col min="15366" max="15366" width="16.875" style="56" customWidth="1"/>
    <col min="15367" max="15367" width="8.125" style="56" bestFit="1" customWidth="1"/>
    <col min="15368" max="15368" width="26.125" style="56" customWidth="1"/>
    <col min="15369" max="15369" width="71.125" style="56" customWidth="1"/>
    <col min="15370" max="15370" width="10.5" style="56" bestFit="1" customWidth="1"/>
    <col min="15371" max="15371" width="10.875" style="56" bestFit="1" customWidth="1"/>
    <col min="15372" max="15372" width="11.125" style="56" bestFit="1" customWidth="1"/>
    <col min="15373" max="15373" width="11.375" style="56" bestFit="1" customWidth="1"/>
    <col min="15374" max="15374" width="10.625" style="56" customWidth="1"/>
    <col min="15375" max="15616" width="9" style="56"/>
    <col min="15617" max="15617" width="8.875" style="56" bestFit="1" customWidth="1"/>
    <col min="15618" max="15621" width="9" style="56"/>
    <col min="15622" max="15622" width="16.875" style="56" customWidth="1"/>
    <col min="15623" max="15623" width="8.125" style="56" bestFit="1" customWidth="1"/>
    <col min="15624" max="15624" width="26.125" style="56" customWidth="1"/>
    <col min="15625" max="15625" width="71.125" style="56" customWidth="1"/>
    <col min="15626" max="15626" width="10.5" style="56" bestFit="1" customWidth="1"/>
    <col min="15627" max="15627" width="10.875" style="56" bestFit="1" customWidth="1"/>
    <col min="15628" max="15628" width="11.125" style="56" bestFit="1" customWidth="1"/>
    <col min="15629" max="15629" width="11.375" style="56" bestFit="1" customWidth="1"/>
    <col min="15630" max="15630" width="10.625" style="56" customWidth="1"/>
    <col min="15631" max="15872" width="9" style="56"/>
    <col min="15873" max="15873" width="8.875" style="56" bestFit="1" customWidth="1"/>
    <col min="15874" max="15877" width="9" style="56"/>
    <col min="15878" max="15878" width="16.875" style="56" customWidth="1"/>
    <col min="15879" max="15879" width="8.125" style="56" bestFit="1" customWidth="1"/>
    <col min="15880" max="15880" width="26.125" style="56" customWidth="1"/>
    <col min="15881" max="15881" width="71.125" style="56" customWidth="1"/>
    <col min="15882" max="15882" width="10.5" style="56" bestFit="1" customWidth="1"/>
    <col min="15883" max="15883" width="10.875" style="56" bestFit="1" customWidth="1"/>
    <col min="15884" max="15884" width="11.125" style="56" bestFit="1" customWidth="1"/>
    <col min="15885" max="15885" width="11.375" style="56" bestFit="1" customWidth="1"/>
    <col min="15886" max="15886" width="10.625" style="56" customWidth="1"/>
    <col min="15887" max="16128" width="9" style="56"/>
    <col min="16129" max="16129" width="8.875" style="56" bestFit="1" customWidth="1"/>
    <col min="16130" max="16133" width="9" style="56"/>
    <col min="16134" max="16134" width="16.875" style="56" customWidth="1"/>
    <col min="16135" max="16135" width="8.125" style="56" bestFit="1" customWidth="1"/>
    <col min="16136" max="16136" width="26.125" style="56" customWidth="1"/>
    <col min="16137" max="16137" width="71.125" style="56" customWidth="1"/>
    <col min="16138" max="16138" width="10.5" style="56" bestFit="1" customWidth="1"/>
    <col min="16139" max="16139" width="10.875" style="56" bestFit="1" customWidth="1"/>
    <col min="16140" max="16140" width="11.125" style="56" bestFit="1" customWidth="1"/>
    <col min="16141" max="16141" width="11.375" style="56" bestFit="1" customWidth="1"/>
    <col min="16142" max="16142" width="10.625" style="56" customWidth="1"/>
    <col min="16143" max="16384" width="9" style="56"/>
  </cols>
  <sheetData>
    <row r="1" spans="1:14" s="71" customFormat="1" ht="30">
      <c r="A1" s="176" t="s">
        <v>19</v>
      </c>
      <c r="B1" s="177" t="s">
        <v>113</v>
      </c>
      <c r="C1" s="176" t="s">
        <v>114</v>
      </c>
      <c r="D1" s="176" t="s">
        <v>115</v>
      </c>
      <c r="E1" s="176" t="s">
        <v>116</v>
      </c>
      <c r="F1" s="176" t="s">
        <v>117</v>
      </c>
      <c r="G1" s="176" t="s">
        <v>118</v>
      </c>
      <c r="H1" s="176" t="s">
        <v>119</v>
      </c>
      <c r="I1" s="176" t="s">
        <v>120</v>
      </c>
      <c r="J1" s="176" t="s">
        <v>121</v>
      </c>
      <c r="K1" s="176" t="s">
        <v>122</v>
      </c>
      <c r="L1" s="176" t="s">
        <v>123</v>
      </c>
      <c r="M1" s="176" t="s">
        <v>124</v>
      </c>
      <c r="N1" s="133" t="s">
        <v>125</v>
      </c>
    </row>
    <row r="2" spans="1:14" ht="15">
      <c r="A2" s="121"/>
      <c r="B2" s="170" t="s">
        <v>126</v>
      </c>
      <c r="C2" s="121"/>
      <c r="D2" s="121"/>
      <c r="E2" s="121">
        <f>SUM(E3:E5)</f>
        <v>32</v>
      </c>
      <c r="F2" s="45" t="str">
        <f>CONCATENATE("32'h",K2)</f>
        <v>32'h02002044</v>
      </c>
      <c r="G2" s="45"/>
      <c r="H2" s="122" t="s">
        <v>330</v>
      </c>
      <c r="I2" s="122"/>
      <c r="J2" s="121"/>
      <c r="K2" s="121" t="str">
        <f>LOWER(DEC2HEX(L2,8))</f>
        <v>02002044</v>
      </c>
      <c r="L2" s="121">
        <f>SUM(L3:L5)</f>
        <v>33562692</v>
      </c>
      <c r="M2" s="121"/>
      <c r="N2" s="57"/>
    </row>
    <row r="3" spans="1:14" ht="15">
      <c r="A3" s="171"/>
      <c r="B3" s="172"/>
      <c r="C3" s="125">
        <v>12</v>
      </c>
      <c r="D3" s="125">
        <v>31</v>
      </c>
      <c r="E3" s="125">
        <f>D3+1-C3</f>
        <v>20</v>
      </c>
      <c r="F3" s="125" t="str">
        <f>CONCATENATE(E3,"'h",K3)</f>
        <v>20'h2002</v>
      </c>
      <c r="G3" s="125" t="s">
        <v>129</v>
      </c>
      <c r="H3" s="125" t="s">
        <v>331</v>
      </c>
      <c r="I3" s="125"/>
      <c r="J3" s="175">
        <v>8194</v>
      </c>
      <c r="K3" s="125" t="str">
        <f>LOWER(DEC2HEX((J3)))</f>
        <v>2002</v>
      </c>
      <c r="L3" s="125">
        <f>J3*(2^C3)</f>
        <v>33562624</v>
      </c>
      <c r="M3" s="168"/>
    </row>
    <row r="4" spans="1:14" ht="15">
      <c r="A4" s="171"/>
      <c r="B4" s="172"/>
      <c r="C4" s="125">
        <v>4</v>
      </c>
      <c r="D4" s="125">
        <v>11</v>
      </c>
      <c r="E4" s="125">
        <v>8</v>
      </c>
      <c r="F4" s="125" t="str">
        <f>CONCATENATE(E4,"'h",K4)</f>
        <v>8'h4</v>
      </c>
      <c r="G4" s="125" t="s">
        <v>1630</v>
      </c>
      <c r="H4" s="125" t="s">
        <v>1749</v>
      </c>
      <c r="I4" s="125"/>
      <c r="J4" s="175">
        <v>4</v>
      </c>
      <c r="K4" s="125" t="str">
        <f>LOWER(DEC2HEX((J4)))</f>
        <v>4</v>
      </c>
      <c r="L4" s="125">
        <f>J4*(2^C4)</f>
        <v>64</v>
      </c>
      <c r="M4" s="168"/>
    </row>
    <row r="5" spans="1:14" ht="15">
      <c r="A5" s="171"/>
      <c r="B5" s="172"/>
      <c r="C5" s="125">
        <v>0</v>
      </c>
      <c r="D5" s="125">
        <v>3</v>
      </c>
      <c r="E5" s="125">
        <v>4</v>
      </c>
      <c r="F5" s="125" t="str">
        <f>CONCATENATE(E5,"'h",K5)</f>
        <v>4'h4</v>
      </c>
      <c r="G5" s="125" t="s">
        <v>1630</v>
      </c>
      <c r="H5" s="125" t="s">
        <v>1748</v>
      </c>
      <c r="I5" s="125"/>
      <c r="J5" s="175">
        <v>4</v>
      </c>
      <c r="K5" s="125" t="str">
        <f>LOWER(DEC2HEX((J5)))</f>
        <v>4</v>
      </c>
      <c r="L5" s="125">
        <f>J5*(2^C5)</f>
        <v>4</v>
      </c>
      <c r="M5" s="168"/>
    </row>
    <row r="6" spans="1:14" ht="15">
      <c r="A6" s="121"/>
      <c r="B6" s="170" t="s">
        <v>158</v>
      </c>
      <c r="C6" s="121"/>
      <c r="D6" s="121"/>
      <c r="E6" s="121">
        <f>SUM(E7:E18)</f>
        <v>32</v>
      </c>
      <c r="F6" s="45" t="str">
        <f>CONCATENATE("32'h",K6)</f>
        <v>32'h00020780</v>
      </c>
      <c r="G6" s="45"/>
      <c r="H6" s="122" t="s">
        <v>414</v>
      </c>
      <c r="I6" s="122"/>
      <c r="J6" s="121"/>
      <c r="K6" s="121" t="str">
        <f>LOWER(DEC2HEX(L6,8))</f>
        <v>00020780</v>
      </c>
      <c r="L6" s="121">
        <f>SUM(L7:L12)</f>
        <v>132992</v>
      </c>
      <c r="M6" s="168"/>
    </row>
    <row r="7" spans="1:14" ht="51" customHeight="1">
      <c r="A7" s="171"/>
      <c r="B7" s="171"/>
      <c r="C7" s="116">
        <v>31</v>
      </c>
      <c r="D7" s="116">
        <v>31</v>
      </c>
      <c r="E7" s="116">
        <f t="shared" ref="E7:E18" si="0">D7+1-C7</f>
        <v>1</v>
      </c>
      <c r="F7" s="116" t="str">
        <f t="shared" ref="F7:F18" si="1">CONCATENATE(E7,"'h",K7)</f>
        <v>1'h0</v>
      </c>
      <c r="G7" s="116" t="s">
        <v>836</v>
      </c>
      <c r="H7" s="119" t="s">
        <v>1747</v>
      </c>
      <c r="I7" s="118" t="s">
        <v>1746</v>
      </c>
      <c r="J7" s="116">
        <v>0</v>
      </c>
      <c r="K7" s="116" t="str">
        <f t="shared" ref="K7:K18" si="2">LOWER(DEC2HEX((J7)))</f>
        <v>0</v>
      </c>
      <c r="L7" s="116">
        <f t="shared" ref="L7:L18" si="3">J7*(2^C7)</f>
        <v>0</v>
      </c>
      <c r="M7" s="168"/>
    </row>
    <row r="8" spans="1:14" ht="15">
      <c r="A8" s="171"/>
      <c r="B8" s="171"/>
      <c r="C8" s="116">
        <v>18</v>
      </c>
      <c r="D8" s="116">
        <v>30</v>
      </c>
      <c r="E8" s="116">
        <f t="shared" si="0"/>
        <v>13</v>
      </c>
      <c r="F8" s="116" t="str">
        <f t="shared" si="1"/>
        <v>13'h0</v>
      </c>
      <c r="G8" s="116" t="s">
        <v>129</v>
      </c>
      <c r="H8" s="119" t="s">
        <v>19</v>
      </c>
      <c r="I8" s="169"/>
      <c r="J8" s="116">
        <v>0</v>
      </c>
      <c r="K8" s="116" t="str">
        <f t="shared" si="2"/>
        <v>0</v>
      </c>
      <c r="L8" s="116">
        <f t="shared" si="3"/>
        <v>0</v>
      </c>
      <c r="M8" s="168"/>
    </row>
    <row r="9" spans="1:14" ht="15">
      <c r="A9" s="120"/>
      <c r="B9" s="120"/>
      <c r="C9" s="116">
        <v>16</v>
      </c>
      <c r="D9" s="116">
        <v>17</v>
      </c>
      <c r="E9" s="116">
        <f t="shared" si="0"/>
        <v>2</v>
      </c>
      <c r="F9" s="116" t="str">
        <f t="shared" si="1"/>
        <v>2'h2</v>
      </c>
      <c r="G9" s="116" t="s">
        <v>132</v>
      </c>
      <c r="H9" s="119" t="s">
        <v>415</v>
      </c>
      <c r="I9" s="118"/>
      <c r="J9" s="116">
        <v>2</v>
      </c>
      <c r="K9" s="116" t="str">
        <f t="shared" si="2"/>
        <v>2</v>
      </c>
      <c r="L9" s="116">
        <f t="shared" si="3"/>
        <v>131072</v>
      </c>
      <c r="M9" s="168"/>
    </row>
    <row r="10" spans="1:14" ht="15">
      <c r="A10" s="120"/>
      <c r="B10" s="120"/>
      <c r="C10" s="116">
        <v>13</v>
      </c>
      <c r="D10" s="116">
        <v>15</v>
      </c>
      <c r="E10" s="116">
        <f t="shared" si="0"/>
        <v>3</v>
      </c>
      <c r="F10" s="116" t="str">
        <f t="shared" si="1"/>
        <v>3'h0</v>
      </c>
      <c r="G10" s="116" t="s">
        <v>129</v>
      </c>
      <c r="H10" s="119" t="s">
        <v>19</v>
      </c>
      <c r="I10" s="118"/>
      <c r="J10" s="116">
        <v>0</v>
      </c>
      <c r="K10" s="116" t="str">
        <f t="shared" si="2"/>
        <v>0</v>
      </c>
      <c r="L10" s="116">
        <f t="shared" si="3"/>
        <v>0</v>
      </c>
      <c r="M10" s="168"/>
    </row>
    <row r="11" spans="1:14" ht="15">
      <c r="A11" s="120"/>
      <c r="B11" s="120"/>
      <c r="C11" s="116">
        <v>8</v>
      </c>
      <c r="D11" s="116">
        <v>12</v>
      </c>
      <c r="E11" s="116">
        <f t="shared" si="0"/>
        <v>5</v>
      </c>
      <c r="F11" s="116" t="str">
        <f t="shared" si="1"/>
        <v>5'h7</v>
      </c>
      <c r="G11" s="116" t="s">
        <v>132</v>
      </c>
      <c r="H11" s="119" t="s">
        <v>416</v>
      </c>
      <c r="I11" s="118"/>
      <c r="J11" s="116">
        <v>7</v>
      </c>
      <c r="K11" s="116" t="str">
        <f t="shared" si="2"/>
        <v>7</v>
      </c>
      <c r="L11" s="116">
        <f t="shared" si="3"/>
        <v>1792</v>
      </c>
      <c r="M11" s="168"/>
    </row>
    <row r="12" spans="1:14" ht="15">
      <c r="A12" s="120"/>
      <c r="B12" s="120"/>
      <c r="C12" s="116">
        <v>7</v>
      </c>
      <c r="D12" s="116">
        <v>7</v>
      </c>
      <c r="E12" s="116">
        <f t="shared" si="0"/>
        <v>1</v>
      </c>
      <c r="F12" s="116" t="str">
        <f t="shared" si="1"/>
        <v>1'h1</v>
      </c>
      <c r="G12" s="116" t="s">
        <v>132</v>
      </c>
      <c r="H12" s="119" t="s">
        <v>417</v>
      </c>
      <c r="I12" s="118"/>
      <c r="J12" s="116">
        <v>1</v>
      </c>
      <c r="K12" s="116" t="str">
        <f t="shared" si="2"/>
        <v>1</v>
      </c>
      <c r="L12" s="116">
        <f t="shared" si="3"/>
        <v>128</v>
      </c>
      <c r="M12" s="168"/>
    </row>
    <row r="13" spans="1:14" ht="15">
      <c r="A13" s="171"/>
      <c r="B13" s="171"/>
      <c r="C13" s="116">
        <v>5</v>
      </c>
      <c r="D13" s="116">
        <v>6</v>
      </c>
      <c r="E13" s="116">
        <f t="shared" si="0"/>
        <v>2</v>
      </c>
      <c r="F13" s="116" t="str">
        <f t="shared" si="1"/>
        <v>2'h0</v>
      </c>
      <c r="G13" s="116" t="s">
        <v>129</v>
      </c>
      <c r="H13" s="119" t="s">
        <v>19</v>
      </c>
      <c r="I13" s="169"/>
      <c r="J13" s="116">
        <v>0</v>
      </c>
      <c r="K13" s="116" t="str">
        <f t="shared" si="2"/>
        <v>0</v>
      </c>
      <c r="L13" s="116">
        <f t="shared" si="3"/>
        <v>0</v>
      </c>
      <c r="M13" s="168"/>
    </row>
    <row r="14" spans="1:14" ht="15">
      <c r="A14" s="120"/>
      <c r="B14" s="120"/>
      <c r="C14" s="116">
        <v>4</v>
      </c>
      <c r="D14" s="116">
        <v>4</v>
      </c>
      <c r="E14" s="116">
        <f t="shared" si="0"/>
        <v>1</v>
      </c>
      <c r="F14" s="116" t="str">
        <f t="shared" si="1"/>
        <v>1'h0</v>
      </c>
      <c r="G14" s="116" t="s">
        <v>132</v>
      </c>
      <c r="H14" s="119" t="s">
        <v>418</v>
      </c>
      <c r="I14" s="118"/>
      <c r="J14" s="116">
        <v>0</v>
      </c>
      <c r="K14" s="116" t="str">
        <f t="shared" si="2"/>
        <v>0</v>
      </c>
      <c r="L14" s="116">
        <f t="shared" si="3"/>
        <v>0</v>
      </c>
      <c r="M14" s="168"/>
    </row>
    <row r="15" spans="1:14" ht="15">
      <c r="A15" s="120"/>
      <c r="B15" s="120"/>
      <c r="C15" s="116">
        <v>3</v>
      </c>
      <c r="D15" s="116">
        <v>3</v>
      </c>
      <c r="E15" s="116">
        <f t="shared" si="0"/>
        <v>1</v>
      </c>
      <c r="F15" s="116" t="str">
        <f t="shared" si="1"/>
        <v>1'h0</v>
      </c>
      <c r="G15" s="116" t="s">
        <v>132</v>
      </c>
      <c r="H15" s="119" t="s">
        <v>419</v>
      </c>
      <c r="I15" s="118"/>
      <c r="J15" s="116">
        <v>0</v>
      </c>
      <c r="K15" s="116" t="str">
        <f t="shared" si="2"/>
        <v>0</v>
      </c>
      <c r="L15" s="116">
        <f t="shared" si="3"/>
        <v>0</v>
      </c>
      <c r="M15" s="168"/>
    </row>
    <row r="16" spans="1:14" ht="15">
      <c r="A16" s="120"/>
      <c r="B16" s="120"/>
      <c r="C16" s="116">
        <v>2</v>
      </c>
      <c r="D16" s="116">
        <v>2</v>
      </c>
      <c r="E16" s="116">
        <f t="shared" si="0"/>
        <v>1</v>
      </c>
      <c r="F16" s="116" t="str">
        <f t="shared" si="1"/>
        <v>1'h0</v>
      </c>
      <c r="G16" s="116" t="s">
        <v>132</v>
      </c>
      <c r="H16" s="119" t="s">
        <v>420</v>
      </c>
      <c r="I16" s="118"/>
      <c r="J16" s="116">
        <v>0</v>
      </c>
      <c r="K16" s="116" t="str">
        <f t="shared" si="2"/>
        <v>0</v>
      </c>
      <c r="L16" s="116">
        <f t="shared" si="3"/>
        <v>0</v>
      </c>
      <c r="M16" s="168"/>
    </row>
    <row r="17" spans="1:13" ht="15">
      <c r="A17" s="120"/>
      <c r="B17" s="120"/>
      <c r="C17" s="116">
        <v>1</v>
      </c>
      <c r="D17" s="116">
        <v>1</v>
      </c>
      <c r="E17" s="116">
        <f t="shared" si="0"/>
        <v>1</v>
      </c>
      <c r="F17" s="116" t="str">
        <f t="shared" si="1"/>
        <v>1'h0</v>
      </c>
      <c r="G17" s="116" t="s">
        <v>132</v>
      </c>
      <c r="H17" s="119" t="s">
        <v>421</v>
      </c>
      <c r="I17" s="118"/>
      <c r="J17" s="116">
        <v>0</v>
      </c>
      <c r="K17" s="116" t="str">
        <f t="shared" si="2"/>
        <v>0</v>
      </c>
      <c r="L17" s="116">
        <f t="shared" si="3"/>
        <v>0</v>
      </c>
      <c r="M17" s="168"/>
    </row>
    <row r="18" spans="1:13" ht="15">
      <c r="A18" s="120"/>
      <c r="B18" s="120"/>
      <c r="C18" s="116">
        <v>0</v>
      </c>
      <c r="D18" s="116">
        <v>0</v>
      </c>
      <c r="E18" s="116">
        <f t="shared" si="0"/>
        <v>1</v>
      </c>
      <c r="F18" s="116" t="str">
        <f t="shared" si="1"/>
        <v>1'h0</v>
      </c>
      <c r="G18" s="116" t="s">
        <v>132</v>
      </c>
      <c r="H18" s="119" t="s">
        <v>422</v>
      </c>
      <c r="I18" s="118"/>
      <c r="J18" s="116">
        <v>0</v>
      </c>
      <c r="K18" s="116" t="str">
        <f t="shared" si="2"/>
        <v>0</v>
      </c>
      <c r="L18" s="116">
        <f t="shared" si="3"/>
        <v>0</v>
      </c>
      <c r="M18" s="168"/>
    </row>
    <row r="19" spans="1:13" ht="15">
      <c r="A19" s="121"/>
      <c r="B19" s="170" t="s">
        <v>154</v>
      </c>
      <c r="C19" s="121"/>
      <c r="D19" s="121"/>
      <c r="E19" s="121">
        <f>SUM(E20:E42)</f>
        <v>32</v>
      </c>
      <c r="F19" s="45" t="str">
        <f>CONCATENATE("32'h",K19)</f>
        <v>32'h0000313d</v>
      </c>
      <c r="G19" s="45"/>
      <c r="H19" s="122" t="s">
        <v>423</v>
      </c>
      <c r="I19" s="122"/>
      <c r="J19" s="121"/>
      <c r="K19" s="121" t="str">
        <f>LOWER(DEC2HEX(L19,8))</f>
        <v>0000313d</v>
      </c>
      <c r="L19" s="121">
        <f>SUM(L20:L42)</f>
        <v>12605</v>
      </c>
      <c r="M19" s="168"/>
    </row>
    <row r="20" spans="1:13" ht="15">
      <c r="A20" s="171"/>
      <c r="B20" s="171"/>
      <c r="C20" s="116">
        <v>25</v>
      </c>
      <c r="D20" s="116">
        <v>31</v>
      </c>
      <c r="E20" s="116">
        <f t="shared" ref="E20:E42" si="4">D20+1-C20</f>
        <v>7</v>
      </c>
      <c r="F20" s="116" t="str">
        <f t="shared" ref="F20:F42" si="5">CONCATENATE(E20,"'h",K20)</f>
        <v>7'h0</v>
      </c>
      <c r="G20" s="116" t="s">
        <v>129</v>
      </c>
      <c r="H20" s="119" t="s">
        <v>19</v>
      </c>
      <c r="I20" s="169"/>
      <c r="J20" s="116">
        <v>0</v>
      </c>
      <c r="K20" s="116" t="str">
        <f t="shared" ref="K20:K42" si="6">LOWER(DEC2HEX((J20)))</f>
        <v>0</v>
      </c>
      <c r="L20" s="116">
        <f t="shared" ref="L20:L42" si="7">J20*(2^C20)</f>
        <v>0</v>
      </c>
      <c r="M20" s="168"/>
    </row>
    <row r="21" spans="1:13" ht="15">
      <c r="A21" s="120"/>
      <c r="B21" s="120"/>
      <c r="C21" s="116">
        <v>24</v>
      </c>
      <c r="D21" s="116">
        <v>24</v>
      </c>
      <c r="E21" s="116">
        <f t="shared" si="4"/>
        <v>1</v>
      </c>
      <c r="F21" s="116" t="str">
        <f t="shared" si="5"/>
        <v>1'h0</v>
      </c>
      <c r="G21" s="116" t="s">
        <v>132</v>
      </c>
      <c r="H21" s="119" t="s">
        <v>424</v>
      </c>
      <c r="I21" s="118"/>
      <c r="J21" s="116">
        <v>0</v>
      </c>
      <c r="K21" s="116" t="str">
        <f t="shared" si="6"/>
        <v>0</v>
      </c>
      <c r="L21" s="116">
        <f t="shared" si="7"/>
        <v>0</v>
      </c>
      <c r="M21" s="168"/>
    </row>
    <row r="22" spans="1:13" ht="15">
      <c r="A22" s="120"/>
      <c r="B22" s="120"/>
      <c r="C22" s="116">
        <v>22</v>
      </c>
      <c r="D22" s="116">
        <v>23</v>
      </c>
      <c r="E22" s="116">
        <f t="shared" si="4"/>
        <v>2</v>
      </c>
      <c r="F22" s="116" t="str">
        <f t="shared" si="5"/>
        <v>2'h0</v>
      </c>
      <c r="G22" s="116" t="s">
        <v>129</v>
      </c>
      <c r="H22" s="119" t="s">
        <v>19</v>
      </c>
      <c r="I22" s="118"/>
      <c r="J22" s="116">
        <v>0</v>
      </c>
      <c r="K22" s="116" t="str">
        <f t="shared" si="6"/>
        <v>0</v>
      </c>
      <c r="L22" s="116">
        <f t="shared" si="7"/>
        <v>0</v>
      </c>
      <c r="M22" s="168"/>
    </row>
    <row r="23" spans="1:13" ht="15">
      <c r="A23" s="120"/>
      <c r="B23" s="120"/>
      <c r="C23" s="116">
        <v>21</v>
      </c>
      <c r="D23" s="116">
        <v>21</v>
      </c>
      <c r="E23" s="116">
        <f t="shared" si="4"/>
        <v>1</v>
      </c>
      <c r="F23" s="116" t="str">
        <f t="shared" si="5"/>
        <v>1'h0</v>
      </c>
      <c r="G23" s="116" t="s">
        <v>132</v>
      </c>
      <c r="H23" s="119" t="s">
        <v>425</v>
      </c>
      <c r="I23" s="118"/>
      <c r="J23" s="116">
        <v>0</v>
      </c>
      <c r="K23" s="116" t="str">
        <f t="shared" si="6"/>
        <v>0</v>
      </c>
      <c r="L23" s="116">
        <f t="shared" si="7"/>
        <v>0</v>
      </c>
      <c r="M23" s="168"/>
    </row>
    <row r="24" spans="1:13" ht="15">
      <c r="A24" s="171"/>
      <c r="B24" s="171"/>
      <c r="C24" s="116">
        <v>20</v>
      </c>
      <c r="D24" s="116">
        <v>20</v>
      </c>
      <c r="E24" s="116">
        <f t="shared" si="4"/>
        <v>1</v>
      </c>
      <c r="F24" s="116" t="str">
        <f t="shared" si="5"/>
        <v>1'h0</v>
      </c>
      <c r="G24" s="116" t="s">
        <v>132</v>
      </c>
      <c r="H24" s="119" t="s">
        <v>426</v>
      </c>
      <c r="I24" s="169"/>
      <c r="J24" s="116">
        <v>0</v>
      </c>
      <c r="K24" s="116" t="str">
        <f t="shared" si="6"/>
        <v>0</v>
      </c>
      <c r="L24" s="116">
        <f t="shared" si="7"/>
        <v>0</v>
      </c>
      <c r="M24" s="168"/>
    </row>
    <row r="25" spans="1:13" ht="15">
      <c r="A25" s="120"/>
      <c r="B25" s="120"/>
      <c r="C25" s="116">
        <v>19</v>
      </c>
      <c r="D25" s="116">
        <v>19</v>
      </c>
      <c r="E25" s="116">
        <f t="shared" si="4"/>
        <v>1</v>
      </c>
      <c r="F25" s="116" t="str">
        <f t="shared" si="5"/>
        <v>1'h0</v>
      </c>
      <c r="G25" s="116" t="s">
        <v>132</v>
      </c>
      <c r="H25" s="119" t="s">
        <v>427</v>
      </c>
      <c r="I25" s="118"/>
      <c r="J25" s="116">
        <v>0</v>
      </c>
      <c r="K25" s="116" t="str">
        <f t="shared" si="6"/>
        <v>0</v>
      </c>
      <c r="L25" s="116">
        <f t="shared" si="7"/>
        <v>0</v>
      </c>
      <c r="M25" s="168"/>
    </row>
    <row r="26" spans="1:13" ht="15">
      <c r="A26" s="120"/>
      <c r="B26" s="120"/>
      <c r="C26" s="116">
        <v>18</v>
      </c>
      <c r="D26" s="116">
        <v>18</v>
      </c>
      <c r="E26" s="116">
        <f t="shared" si="4"/>
        <v>1</v>
      </c>
      <c r="F26" s="116" t="str">
        <f t="shared" si="5"/>
        <v>1'h0</v>
      </c>
      <c r="G26" s="116" t="s">
        <v>132</v>
      </c>
      <c r="H26" s="119" t="s">
        <v>428</v>
      </c>
      <c r="I26" s="118"/>
      <c r="J26" s="116">
        <v>0</v>
      </c>
      <c r="K26" s="116" t="str">
        <f t="shared" si="6"/>
        <v>0</v>
      </c>
      <c r="L26" s="116">
        <f t="shared" si="7"/>
        <v>0</v>
      </c>
      <c r="M26" s="168"/>
    </row>
    <row r="27" spans="1:13" ht="15">
      <c r="A27" s="120"/>
      <c r="B27" s="120"/>
      <c r="C27" s="116">
        <v>17</v>
      </c>
      <c r="D27" s="116">
        <v>17</v>
      </c>
      <c r="E27" s="116">
        <f t="shared" si="4"/>
        <v>1</v>
      </c>
      <c r="F27" s="116" t="str">
        <f t="shared" si="5"/>
        <v>1'h0</v>
      </c>
      <c r="G27" s="116" t="s">
        <v>132</v>
      </c>
      <c r="H27" s="119" t="s">
        <v>429</v>
      </c>
      <c r="I27" s="118"/>
      <c r="J27" s="116">
        <v>0</v>
      </c>
      <c r="K27" s="116" t="str">
        <f t="shared" si="6"/>
        <v>0</v>
      </c>
      <c r="L27" s="116">
        <f t="shared" si="7"/>
        <v>0</v>
      </c>
      <c r="M27" s="168"/>
    </row>
    <row r="28" spans="1:13" ht="15">
      <c r="A28" s="120"/>
      <c r="B28" s="120"/>
      <c r="C28" s="116">
        <v>16</v>
      </c>
      <c r="D28" s="116">
        <v>16</v>
      </c>
      <c r="E28" s="116">
        <f t="shared" si="4"/>
        <v>1</v>
      </c>
      <c r="F28" s="116" t="str">
        <f t="shared" si="5"/>
        <v>1'h0</v>
      </c>
      <c r="G28" s="116" t="s">
        <v>132</v>
      </c>
      <c r="H28" s="119" t="s">
        <v>430</v>
      </c>
      <c r="I28" s="118"/>
      <c r="J28" s="116">
        <v>0</v>
      </c>
      <c r="K28" s="116" t="str">
        <f t="shared" si="6"/>
        <v>0</v>
      </c>
      <c r="L28" s="116">
        <f t="shared" si="7"/>
        <v>0</v>
      </c>
      <c r="M28" s="168"/>
    </row>
    <row r="29" spans="1:13" ht="15">
      <c r="A29" s="120"/>
      <c r="B29" s="120"/>
      <c r="C29" s="116">
        <v>14</v>
      </c>
      <c r="D29" s="116">
        <v>15</v>
      </c>
      <c r="E29" s="116">
        <f t="shared" si="4"/>
        <v>2</v>
      </c>
      <c r="F29" s="116" t="str">
        <f t="shared" si="5"/>
        <v>2'h0</v>
      </c>
      <c r="G29" s="116" t="s">
        <v>129</v>
      </c>
      <c r="H29" s="119" t="s">
        <v>19</v>
      </c>
      <c r="I29" s="118"/>
      <c r="J29" s="116">
        <v>0</v>
      </c>
      <c r="K29" s="116" t="str">
        <f t="shared" si="6"/>
        <v>0</v>
      </c>
      <c r="L29" s="116">
        <f t="shared" si="7"/>
        <v>0</v>
      </c>
      <c r="M29" s="168"/>
    </row>
    <row r="30" spans="1:13" ht="15">
      <c r="A30" s="120"/>
      <c r="B30" s="120"/>
      <c r="C30" s="116">
        <v>13</v>
      </c>
      <c r="D30" s="116">
        <v>13</v>
      </c>
      <c r="E30" s="116">
        <f t="shared" si="4"/>
        <v>1</v>
      </c>
      <c r="F30" s="116" t="str">
        <f t="shared" si="5"/>
        <v>1'h1</v>
      </c>
      <c r="G30" s="116" t="s">
        <v>132</v>
      </c>
      <c r="H30" s="125" t="s">
        <v>431</v>
      </c>
      <c r="I30" s="174"/>
      <c r="J30" s="116">
        <v>1</v>
      </c>
      <c r="K30" s="116" t="str">
        <f t="shared" si="6"/>
        <v>1</v>
      </c>
      <c r="L30" s="116">
        <f t="shared" si="7"/>
        <v>8192</v>
      </c>
      <c r="M30" s="168"/>
    </row>
    <row r="31" spans="1:13" ht="15">
      <c r="A31" s="120"/>
      <c r="B31" s="120"/>
      <c r="C31" s="116">
        <v>12</v>
      </c>
      <c r="D31" s="116">
        <v>12</v>
      </c>
      <c r="E31" s="116">
        <f t="shared" si="4"/>
        <v>1</v>
      </c>
      <c r="F31" s="116" t="str">
        <f t="shared" si="5"/>
        <v>1'h1</v>
      </c>
      <c r="G31" s="116" t="s">
        <v>132</v>
      </c>
      <c r="H31" s="119" t="s">
        <v>432</v>
      </c>
      <c r="I31" s="118"/>
      <c r="J31" s="116">
        <v>1</v>
      </c>
      <c r="K31" s="116" t="str">
        <f t="shared" si="6"/>
        <v>1</v>
      </c>
      <c r="L31" s="116">
        <f t="shared" si="7"/>
        <v>4096</v>
      </c>
      <c r="M31" s="168"/>
    </row>
    <row r="32" spans="1:13" ht="15">
      <c r="A32" s="120"/>
      <c r="B32" s="120"/>
      <c r="C32" s="116">
        <v>11</v>
      </c>
      <c r="D32" s="116">
        <v>11</v>
      </c>
      <c r="E32" s="116">
        <f t="shared" si="4"/>
        <v>1</v>
      </c>
      <c r="F32" s="116" t="str">
        <f t="shared" si="5"/>
        <v>1'h0</v>
      </c>
      <c r="G32" s="116" t="s">
        <v>132</v>
      </c>
      <c r="H32" s="119" t="s">
        <v>433</v>
      </c>
      <c r="I32" s="118"/>
      <c r="J32" s="116">
        <v>0</v>
      </c>
      <c r="K32" s="116" t="str">
        <f t="shared" si="6"/>
        <v>0</v>
      </c>
      <c r="L32" s="116">
        <f t="shared" si="7"/>
        <v>0</v>
      </c>
      <c r="M32" s="168"/>
    </row>
    <row r="33" spans="1:13" ht="15">
      <c r="A33" s="120"/>
      <c r="B33" s="120"/>
      <c r="C33" s="116">
        <v>10</v>
      </c>
      <c r="D33" s="116">
        <v>10</v>
      </c>
      <c r="E33" s="116">
        <f t="shared" si="4"/>
        <v>1</v>
      </c>
      <c r="F33" s="116" t="str">
        <f t="shared" si="5"/>
        <v>1'h0</v>
      </c>
      <c r="G33" s="116" t="s">
        <v>132</v>
      </c>
      <c r="H33" s="119" t="s">
        <v>434</v>
      </c>
      <c r="I33" s="118"/>
      <c r="J33" s="116">
        <v>0</v>
      </c>
      <c r="K33" s="116" t="str">
        <f t="shared" si="6"/>
        <v>0</v>
      </c>
      <c r="L33" s="116">
        <f t="shared" si="7"/>
        <v>0</v>
      </c>
      <c r="M33" s="168"/>
    </row>
    <row r="34" spans="1:13" ht="15">
      <c r="A34" s="120"/>
      <c r="B34" s="120"/>
      <c r="C34" s="116">
        <v>9</v>
      </c>
      <c r="D34" s="116">
        <v>9</v>
      </c>
      <c r="E34" s="116">
        <f t="shared" si="4"/>
        <v>1</v>
      </c>
      <c r="F34" s="116" t="str">
        <f t="shared" si="5"/>
        <v>1'h0</v>
      </c>
      <c r="G34" s="116" t="s">
        <v>132</v>
      </c>
      <c r="H34" s="119" t="s">
        <v>435</v>
      </c>
      <c r="I34" s="118"/>
      <c r="J34" s="116">
        <v>0</v>
      </c>
      <c r="K34" s="116" t="str">
        <f t="shared" si="6"/>
        <v>0</v>
      </c>
      <c r="L34" s="116">
        <f t="shared" si="7"/>
        <v>0</v>
      </c>
      <c r="M34" s="168"/>
    </row>
    <row r="35" spans="1:13" ht="15">
      <c r="A35" s="171"/>
      <c r="B35" s="171"/>
      <c r="C35" s="116">
        <v>8</v>
      </c>
      <c r="D35" s="116">
        <v>8</v>
      </c>
      <c r="E35" s="116">
        <f t="shared" si="4"/>
        <v>1</v>
      </c>
      <c r="F35" s="116" t="str">
        <f t="shared" si="5"/>
        <v>1'h1</v>
      </c>
      <c r="G35" s="116" t="s">
        <v>132</v>
      </c>
      <c r="H35" s="119" t="s">
        <v>436</v>
      </c>
      <c r="I35" s="169"/>
      <c r="J35" s="116">
        <v>1</v>
      </c>
      <c r="K35" s="116" t="str">
        <f t="shared" si="6"/>
        <v>1</v>
      </c>
      <c r="L35" s="116">
        <f t="shared" si="7"/>
        <v>256</v>
      </c>
      <c r="M35" s="168"/>
    </row>
    <row r="36" spans="1:13" ht="15">
      <c r="A36" s="120"/>
      <c r="B36" s="120"/>
      <c r="C36" s="116">
        <v>6</v>
      </c>
      <c r="D36" s="116">
        <v>7</v>
      </c>
      <c r="E36" s="116">
        <f t="shared" si="4"/>
        <v>2</v>
      </c>
      <c r="F36" s="116" t="str">
        <f t="shared" si="5"/>
        <v>2'h0</v>
      </c>
      <c r="G36" s="116" t="s">
        <v>129</v>
      </c>
      <c r="H36" s="119" t="s">
        <v>19</v>
      </c>
      <c r="I36" s="118"/>
      <c r="J36" s="116">
        <v>0</v>
      </c>
      <c r="K36" s="116" t="str">
        <f t="shared" si="6"/>
        <v>0</v>
      </c>
      <c r="L36" s="116">
        <f t="shared" si="7"/>
        <v>0</v>
      </c>
      <c r="M36" s="168"/>
    </row>
    <row r="37" spans="1:13" ht="15">
      <c r="A37" s="120"/>
      <c r="B37" s="120"/>
      <c r="C37" s="116">
        <v>5</v>
      </c>
      <c r="D37" s="116">
        <v>5</v>
      </c>
      <c r="E37" s="116">
        <f t="shared" si="4"/>
        <v>1</v>
      </c>
      <c r="F37" s="116" t="str">
        <f t="shared" si="5"/>
        <v>1'h1</v>
      </c>
      <c r="G37" s="116" t="s">
        <v>129</v>
      </c>
      <c r="H37" s="119" t="s">
        <v>437</v>
      </c>
      <c r="I37" s="118"/>
      <c r="J37" s="116">
        <v>1</v>
      </c>
      <c r="K37" s="116" t="str">
        <f t="shared" si="6"/>
        <v>1</v>
      </c>
      <c r="L37" s="116">
        <f t="shared" si="7"/>
        <v>32</v>
      </c>
      <c r="M37" s="168"/>
    </row>
    <row r="38" spans="1:13" ht="15">
      <c r="A38" s="120"/>
      <c r="B38" s="120"/>
      <c r="C38" s="116">
        <v>4</v>
      </c>
      <c r="D38" s="116">
        <v>4</v>
      </c>
      <c r="E38" s="116">
        <f t="shared" si="4"/>
        <v>1</v>
      </c>
      <c r="F38" s="116" t="str">
        <f t="shared" si="5"/>
        <v>1'h1</v>
      </c>
      <c r="G38" s="116" t="s">
        <v>129</v>
      </c>
      <c r="H38" s="119" t="s">
        <v>438</v>
      </c>
      <c r="I38" s="118"/>
      <c r="J38" s="116">
        <v>1</v>
      </c>
      <c r="K38" s="116" t="str">
        <f t="shared" si="6"/>
        <v>1</v>
      </c>
      <c r="L38" s="116">
        <f t="shared" si="7"/>
        <v>16</v>
      </c>
      <c r="M38" s="168"/>
    </row>
    <row r="39" spans="1:13" ht="15">
      <c r="A39" s="120"/>
      <c r="B39" s="120"/>
      <c r="C39" s="116">
        <v>3</v>
      </c>
      <c r="D39" s="116">
        <v>3</v>
      </c>
      <c r="E39" s="116">
        <f t="shared" si="4"/>
        <v>1</v>
      </c>
      <c r="F39" s="116" t="str">
        <f t="shared" si="5"/>
        <v>1'h1</v>
      </c>
      <c r="G39" s="116" t="s">
        <v>129</v>
      </c>
      <c r="H39" s="119" t="s">
        <v>439</v>
      </c>
      <c r="I39" s="118"/>
      <c r="J39" s="116">
        <v>1</v>
      </c>
      <c r="K39" s="116" t="str">
        <f t="shared" si="6"/>
        <v>1</v>
      </c>
      <c r="L39" s="116">
        <f t="shared" si="7"/>
        <v>8</v>
      </c>
      <c r="M39" s="168"/>
    </row>
    <row r="40" spans="1:13" ht="15">
      <c r="A40" s="120"/>
      <c r="B40" s="120"/>
      <c r="C40" s="116">
        <v>2</v>
      </c>
      <c r="D40" s="116">
        <v>2</v>
      </c>
      <c r="E40" s="116">
        <f t="shared" si="4"/>
        <v>1</v>
      </c>
      <c r="F40" s="116" t="str">
        <f t="shared" si="5"/>
        <v>1'h1</v>
      </c>
      <c r="G40" s="116" t="s">
        <v>129</v>
      </c>
      <c r="H40" s="119" t="s">
        <v>440</v>
      </c>
      <c r="I40" s="118"/>
      <c r="J40" s="116">
        <v>1</v>
      </c>
      <c r="K40" s="116" t="str">
        <f t="shared" si="6"/>
        <v>1</v>
      </c>
      <c r="L40" s="116">
        <f t="shared" si="7"/>
        <v>4</v>
      </c>
      <c r="M40" s="168"/>
    </row>
    <row r="41" spans="1:13" ht="15">
      <c r="A41" s="120"/>
      <c r="B41" s="120"/>
      <c r="C41" s="116">
        <v>1</v>
      </c>
      <c r="D41" s="116">
        <v>1</v>
      </c>
      <c r="E41" s="116">
        <f t="shared" si="4"/>
        <v>1</v>
      </c>
      <c r="F41" s="116" t="str">
        <f t="shared" si="5"/>
        <v>1'h0</v>
      </c>
      <c r="G41" s="116" t="s">
        <v>129</v>
      </c>
      <c r="H41" s="125" t="s">
        <v>441</v>
      </c>
      <c r="I41" s="174"/>
      <c r="J41" s="116">
        <v>0</v>
      </c>
      <c r="K41" s="116" t="str">
        <f t="shared" si="6"/>
        <v>0</v>
      </c>
      <c r="L41" s="116">
        <f t="shared" si="7"/>
        <v>0</v>
      </c>
      <c r="M41" s="168"/>
    </row>
    <row r="42" spans="1:13" ht="15">
      <c r="A42" s="120"/>
      <c r="B42" s="120"/>
      <c r="C42" s="116">
        <v>0</v>
      </c>
      <c r="D42" s="116">
        <v>0</v>
      </c>
      <c r="E42" s="116">
        <f t="shared" si="4"/>
        <v>1</v>
      </c>
      <c r="F42" s="116" t="str">
        <f t="shared" si="5"/>
        <v>1'h1</v>
      </c>
      <c r="G42" s="116" t="s">
        <v>129</v>
      </c>
      <c r="H42" s="125" t="s">
        <v>442</v>
      </c>
      <c r="I42" s="174"/>
      <c r="J42" s="116">
        <v>1</v>
      </c>
      <c r="K42" s="116" t="str">
        <f t="shared" si="6"/>
        <v>1</v>
      </c>
      <c r="L42" s="116">
        <f t="shared" si="7"/>
        <v>1</v>
      </c>
      <c r="M42" s="168"/>
    </row>
    <row r="43" spans="1:13" ht="15">
      <c r="A43" s="121"/>
      <c r="B43" s="170" t="s">
        <v>153</v>
      </c>
      <c r="C43" s="121"/>
      <c r="D43" s="121"/>
      <c r="E43" s="121">
        <f>SUM(E44:E54)</f>
        <v>32</v>
      </c>
      <c r="F43" s="45" t="str">
        <f>CONCATENATE("32'h",K43)</f>
        <v>32'h00000000</v>
      </c>
      <c r="G43" s="45"/>
      <c r="H43" s="122" t="s">
        <v>443</v>
      </c>
      <c r="I43" s="122"/>
      <c r="J43" s="121"/>
      <c r="K43" s="121" t="str">
        <f>LOWER(DEC2HEX(L43,8))</f>
        <v>00000000</v>
      </c>
      <c r="L43" s="121">
        <f>SUM(L54:L54)</f>
        <v>0</v>
      </c>
      <c r="M43" s="168"/>
    </row>
    <row r="44" spans="1:13" ht="15">
      <c r="A44" s="171"/>
      <c r="B44" s="171"/>
      <c r="C44" s="116">
        <v>31</v>
      </c>
      <c r="D44" s="116">
        <v>31</v>
      </c>
      <c r="E44" s="116">
        <f t="shared" ref="E44:E54" si="8">D44+1-C44</f>
        <v>1</v>
      </c>
      <c r="F44" s="116" t="str">
        <f t="shared" ref="F44:F54" si="9">CONCATENATE(E44,"'h",K44)</f>
        <v>1'h0</v>
      </c>
      <c r="G44" s="116" t="s">
        <v>129</v>
      </c>
      <c r="H44" s="119" t="s">
        <v>19</v>
      </c>
      <c r="I44" s="169"/>
      <c r="J44" s="116">
        <v>0</v>
      </c>
      <c r="K44" s="116" t="str">
        <f t="shared" ref="K44:K54" si="10">LOWER(DEC2HEX((J44)))</f>
        <v>0</v>
      </c>
      <c r="L44" s="116">
        <f t="shared" ref="L44:L54" si="11">J44*(2^C44)</f>
        <v>0</v>
      </c>
      <c r="M44" s="168"/>
    </row>
    <row r="45" spans="1:13" ht="15">
      <c r="A45" s="120"/>
      <c r="B45" s="120"/>
      <c r="C45" s="116">
        <v>30</v>
      </c>
      <c r="D45" s="116">
        <v>30</v>
      </c>
      <c r="E45" s="116">
        <f t="shared" si="8"/>
        <v>1</v>
      </c>
      <c r="F45" s="116" t="str">
        <f t="shared" si="9"/>
        <v>1'h0</v>
      </c>
      <c r="G45" s="116" t="s">
        <v>132</v>
      </c>
      <c r="H45" s="119" t="s">
        <v>444</v>
      </c>
      <c r="I45" s="118"/>
      <c r="J45" s="116">
        <v>0</v>
      </c>
      <c r="K45" s="116" t="str">
        <f t="shared" si="10"/>
        <v>0</v>
      </c>
      <c r="L45" s="116">
        <f t="shared" si="11"/>
        <v>0</v>
      </c>
      <c r="M45" s="168"/>
    </row>
    <row r="46" spans="1:13" ht="15">
      <c r="A46" s="120"/>
      <c r="B46" s="120"/>
      <c r="C46" s="116">
        <v>29</v>
      </c>
      <c r="D46" s="116">
        <v>29</v>
      </c>
      <c r="E46" s="116">
        <f t="shared" si="8"/>
        <v>1</v>
      </c>
      <c r="F46" s="116" t="str">
        <f t="shared" si="9"/>
        <v>1'h0</v>
      </c>
      <c r="G46" s="116" t="s">
        <v>132</v>
      </c>
      <c r="H46" s="119" t="s">
        <v>445</v>
      </c>
      <c r="I46" s="118"/>
      <c r="J46" s="116">
        <v>0</v>
      </c>
      <c r="K46" s="116" t="str">
        <f t="shared" si="10"/>
        <v>0</v>
      </c>
      <c r="L46" s="116">
        <f t="shared" si="11"/>
        <v>0</v>
      </c>
      <c r="M46" s="168"/>
    </row>
    <row r="47" spans="1:13" ht="15">
      <c r="A47" s="120"/>
      <c r="B47" s="120"/>
      <c r="C47" s="116">
        <v>28</v>
      </c>
      <c r="D47" s="116">
        <v>28</v>
      </c>
      <c r="E47" s="116">
        <f t="shared" si="8"/>
        <v>1</v>
      </c>
      <c r="F47" s="116" t="str">
        <f t="shared" si="9"/>
        <v>1'h0</v>
      </c>
      <c r="G47" s="116" t="s">
        <v>132</v>
      </c>
      <c r="H47" s="119" t="s">
        <v>446</v>
      </c>
      <c r="I47" s="118"/>
      <c r="J47" s="116">
        <v>0</v>
      </c>
      <c r="K47" s="116" t="str">
        <f t="shared" si="10"/>
        <v>0</v>
      </c>
      <c r="L47" s="116">
        <f t="shared" si="11"/>
        <v>0</v>
      </c>
      <c r="M47" s="168"/>
    </row>
    <row r="48" spans="1:13" ht="15">
      <c r="A48" s="171"/>
      <c r="B48" s="171"/>
      <c r="C48" s="116">
        <v>24</v>
      </c>
      <c r="D48" s="116">
        <v>27</v>
      </c>
      <c r="E48" s="116">
        <f t="shared" si="8"/>
        <v>4</v>
      </c>
      <c r="F48" s="116" t="str">
        <f t="shared" si="9"/>
        <v>4'h0</v>
      </c>
      <c r="G48" s="116" t="s">
        <v>132</v>
      </c>
      <c r="H48" s="119" t="s">
        <v>447</v>
      </c>
      <c r="I48" s="169"/>
      <c r="J48" s="116">
        <v>0</v>
      </c>
      <c r="K48" s="116" t="str">
        <f t="shared" si="10"/>
        <v>0</v>
      </c>
      <c r="L48" s="116">
        <f t="shared" si="11"/>
        <v>0</v>
      </c>
      <c r="M48" s="168"/>
    </row>
    <row r="49" spans="1:13" ht="15">
      <c r="A49" s="120"/>
      <c r="B49" s="120"/>
      <c r="C49" s="116">
        <v>22</v>
      </c>
      <c r="D49" s="116">
        <v>23</v>
      </c>
      <c r="E49" s="116">
        <f t="shared" si="8"/>
        <v>2</v>
      </c>
      <c r="F49" s="116" t="str">
        <f t="shared" si="9"/>
        <v>2'h0</v>
      </c>
      <c r="G49" s="116" t="s">
        <v>132</v>
      </c>
      <c r="H49" s="119" t="s">
        <v>448</v>
      </c>
      <c r="I49" s="118"/>
      <c r="J49" s="116">
        <v>0</v>
      </c>
      <c r="K49" s="116" t="str">
        <f t="shared" si="10"/>
        <v>0</v>
      </c>
      <c r="L49" s="116">
        <f t="shared" si="11"/>
        <v>0</v>
      </c>
      <c r="M49" s="168"/>
    </row>
    <row r="50" spans="1:13" ht="15">
      <c r="A50" s="120"/>
      <c r="B50" s="120"/>
      <c r="C50" s="116">
        <v>21</v>
      </c>
      <c r="D50" s="116">
        <v>21</v>
      </c>
      <c r="E50" s="116">
        <f t="shared" si="8"/>
        <v>1</v>
      </c>
      <c r="F50" s="116" t="str">
        <f t="shared" si="9"/>
        <v>1'h0</v>
      </c>
      <c r="G50" s="116" t="s">
        <v>132</v>
      </c>
      <c r="H50" s="119" t="s">
        <v>449</v>
      </c>
      <c r="I50" s="118"/>
      <c r="J50" s="116">
        <v>0</v>
      </c>
      <c r="K50" s="116" t="str">
        <f t="shared" si="10"/>
        <v>0</v>
      </c>
      <c r="L50" s="116">
        <f t="shared" si="11"/>
        <v>0</v>
      </c>
      <c r="M50" s="168"/>
    </row>
    <row r="51" spans="1:13" ht="15">
      <c r="A51" s="120"/>
      <c r="B51" s="120"/>
      <c r="C51" s="116">
        <v>12</v>
      </c>
      <c r="D51" s="116">
        <v>20</v>
      </c>
      <c r="E51" s="116">
        <f t="shared" si="8"/>
        <v>9</v>
      </c>
      <c r="F51" s="116" t="str">
        <f t="shared" si="9"/>
        <v>9'h0</v>
      </c>
      <c r="G51" s="116" t="s">
        <v>132</v>
      </c>
      <c r="H51" s="119" t="s">
        <v>450</v>
      </c>
      <c r="I51" s="118"/>
      <c r="J51" s="116">
        <v>0</v>
      </c>
      <c r="K51" s="116" t="str">
        <f t="shared" si="10"/>
        <v>0</v>
      </c>
      <c r="L51" s="116">
        <f t="shared" si="11"/>
        <v>0</v>
      </c>
      <c r="M51" s="168"/>
    </row>
    <row r="52" spans="1:13" ht="15">
      <c r="A52" s="120"/>
      <c r="B52" s="120"/>
      <c r="C52" s="116">
        <v>11</v>
      </c>
      <c r="D52" s="116">
        <v>11</v>
      </c>
      <c r="E52" s="116">
        <f t="shared" si="8"/>
        <v>1</v>
      </c>
      <c r="F52" s="116" t="str">
        <f t="shared" si="9"/>
        <v>1'h0</v>
      </c>
      <c r="G52" s="116" t="s">
        <v>132</v>
      </c>
      <c r="H52" s="119" t="s">
        <v>451</v>
      </c>
      <c r="I52" s="118"/>
      <c r="J52" s="116">
        <v>0</v>
      </c>
      <c r="K52" s="116" t="str">
        <f t="shared" si="10"/>
        <v>0</v>
      </c>
      <c r="L52" s="116">
        <f t="shared" si="11"/>
        <v>0</v>
      </c>
      <c r="M52" s="168"/>
    </row>
    <row r="53" spans="1:13" ht="15">
      <c r="A53" s="120"/>
      <c r="B53" s="120"/>
      <c r="C53" s="116">
        <v>9</v>
      </c>
      <c r="D53" s="116">
        <v>10</v>
      </c>
      <c r="E53" s="116">
        <f t="shared" si="8"/>
        <v>2</v>
      </c>
      <c r="F53" s="116" t="str">
        <f t="shared" si="9"/>
        <v>2'h0</v>
      </c>
      <c r="G53" s="116" t="s">
        <v>132</v>
      </c>
      <c r="H53" s="119" t="s">
        <v>452</v>
      </c>
      <c r="I53" s="118"/>
      <c r="J53" s="116">
        <v>0</v>
      </c>
      <c r="K53" s="116" t="str">
        <f t="shared" si="10"/>
        <v>0</v>
      </c>
      <c r="L53" s="116">
        <f t="shared" si="11"/>
        <v>0</v>
      </c>
      <c r="M53" s="168"/>
    </row>
    <row r="54" spans="1:13" ht="15">
      <c r="A54" s="171"/>
      <c r="B54" s="171"/>
      <c r="C54" s="125">
        <v>0</v>
      </c>
      <c r="D54" s="125">
        <v>8</v>
      </c>
      <c r="E54" s="125">
        <f t="shared" si="8"/>
        <v>9</v>
      </c>
      <c r="F54" s="125" t="str">
        <f t="shared" si="9"/>
        <v>9'h0</v>
      </c>
      <c r="G54" s="125" t="s">
        <v>132</v>
      </c>
      <c r="H54" s="119" t="s">
        <v>453</v>
      </c>
      <c r="I54" s="169"/>
      <c r="J54" s="125">
        <v>0</v>
      </c>
      <c r="K54" s="125" t="str">
        <f t="shared" si="10"/>
        <v>0</v>
      </c>
      <c r="L54" s="125">
        <f t="shared" si="11"/>
        <v>0</v>
      </c>
      <c r="M54" s="168"/>
    </row>
    <row r="55" spans="1:13" ht="15">
      <c r="A55" s="121"/>
      <c r="B55" s="170" t="s">
        <v>152</v>
      </c>
      <c r="C55" s="121"/>
      <c r="D55" s="121"/>
      <c r="E55" s="121">
        <f>SUM(E56:E57)</f>
        <v>32</v>
      </c>
      <c r="F55" s="45" t="str">
        <f>CONCATENATE("32'h",K55)</f>
        <v>32'h00000000</v>
      </c>
      <c r="G55" s="45"/>
      <c r="H55" s="122" t="s">
        <v>409</v>
      </c>
      <c r="I55" s="122"/>
      <c r="J55" s="121"/>
      <c r="K55" s="121" t="str">
        <f>LOWER(DEC2HEX(L55,8))</f>
        <v>00000000</v>
      </c>
      <c r="L55" s="121">
        <f>SUM(L57:L57)</f>
        <v>0</v>
      </c>
      <c r="M55" s="168"/>
    </row>
    <row r="56" spans="1:13" ht="15">
      <c r="A56" s="171"/>
      <c r="B56" s="171"/>
      <c r="C56" s="125">
        <v>8</v>
      </c>
      <c r="D56" s="125">
        <v>31</v>
      </c>
      <c r="E56" s="125">
        <f>D56+1-C56</f>
        <v>24</v>
      </c>
      <c r="F56" s="125" t="str">
        <f>CONCATENATE(E56,"'h",K56)</f>
        <v>24'h0</v>
      </c>
      <c r="G56" s="125" t="s">
        <v>129</v>
      </c>
      <c r="H56" s="119" t="s">
        <v>19</v>
      </c>
      <c r="I56" s="169"/>
      <c r="J56" s="125">
        <v>0</v>
      </c>
      <c r="K56" s="125" t="str">
        <f>LOWER(DEC2HEX((J56)))</f>
        <v>0</v>
      </c>
      <c r="L56" s="125">
        <f>J56*(2^C56)</f>
        <v>0</v>
      </c>
      <c r="M56" s="168"/>
    </row>
    <row r="57" spans="1:13" ht="15">
      <c r="A57" s="171"/>
      <c r="B57" s="171"/>
      <c r="C57" s="125">
        <v>0</v>
      </c>
      <c r="D57" s="125">
        <v>7</v>
      </c>
      <c r="E57" s="125">
        <f>D57+1-C57</f>
        <v>8</v>
      </c>
      <c r="F57" s="125" t="str">
        <f>CONCATENATE(E57,"'h",K57)</f>
        <v>8'h0</v>
      </c>
      <c r="G57" s="125" t="s">
        <v>132</v>
      </c>
      <c r="H57" s="119" t="s">
        <v>454</v>
      </c>
      <c r="I57" s="169"/>
      <c r="J57" s="125">
        <v>0</v>
      </c>
      <c r="K57" s="125" t="str">
        <f>LOWER(DEC2HEX((J57)))</f>
        <v>0</v>
      </c>
      <c r="L57" s="125">
        <f>J57*(2^C57)</f>
        <v>0</v>
      </c>
      <c r="M57" s="168"/>
    </row>
    <row r="58" spans="1:13" ht="15">
      <c r="A58" s="121"/>
      <c r="B58" s="170" t="s">
        <v>151</v>
      </c>
      <c r="C58" s="121"/>
      <c r="D58" s="121"/>
      <c r="E58" s="121">
        <f>SUM(E59:E59)</f>
        <v>32</v>
      </c>
      <c r="F58" s="45" t="str">
        <f>CONCATENATE("32'h",K58)</f>
        <v>32'h00000000</v>
      </c>
      <c r="G58" s="45"/>
      <c r="H58" s="122" t="s">
        <v>455</v>
      </c>
      <c r="I58" s="122"/>
      <c r="J58" s="121"/>
      <c r="K58" s="121" t="str">
        <f>LOWER(DEC2HEX(L58,8))</f>
        <v>00000000</v>
      </c>
      <c r="L58" s="121">
        <f>SUM(L59:L59)</f>
        <v>0</v>
      </c>
      <c r="M58" s="168"/>
    </row>
    <row r="59" spans="1:13" ht="15">
      <c r="A59" s="120"/>
      <c r="B59" s="120"/>
      <c r="C59" s="116">
        <v>0</v>
      </c>
      <c r="D59" s="116">
        <v>31</v>
      </c>
      <c r="E59" s="116">
        <f>D59+1-C59</f>
        <v>32</v>
      </c>
      <c r="F59" s="116" t="str">
        <f>CONCATENATE(E59,"'h",K59)</f>
        <v>32'h0</v>
      </c>
      <c r="G59" s="116" t="s">
        <v>132</v>
      </c>
      <c r="H59" s="119" t="s">
        <v>456</v>
      </c>
      <c r="I59" s="118"/>
      <c r="J59" s="116">
        <v>0</v>
      </c>
      <c r="K59" s="116" t="str">
        <f>LOWER(DEC2HEX((J59)))</f>
        <v>0</v>
      </c>
      <c r="L59" s="116">
        <f>J59*(2^C59)</f>
        <v>0</v>
      </c>
      <c r="M59" s="168"/>
    </row>
    <row r="60" spans="1:13" ht="15">
      <c r="A60" s="121"/>
      <c r="B60" s="170" t="s">
        <v>150</v>
      </c>
      <c r="C60" s="121"/>
      <c r="D60" s="121"/>
      <c r="E60" s="121">
        <f>SUM(E61:E61)</f>
        <v>32</v>
      </c>
      <c r="F60" s="45" t="str">
        <f>CONCATENATE("32'h",K60)</f>
        <v>32'h00000000</v>
      </c>
      <c r="G60" s="45"/>
      <c r="H60" s="122" t="s">
        <v>457</v>
      </c>
      <c r="I60" s="122"/>
      <c r="J60" s="121"/>
      <c r="K60" s="121" t="str">
        <f>LOWER(DEC2HEX(L60,8))</f>
        <v>00000000</v>
      </c>
      <c r="L60" s="121">
        <f>SUM(L61:L61)</f>
        <v>0</v>
      </c>
      <c r="M60" s="168"/>
    </row>
    <row r="61" spans="1:13" ht="15">
      <c r="A61" s="120"/>
      <c r="B61" s="120"/>
      <c r="C61" s="116">
        <v>0</v>
      </c>
      <c r="D61" s="116">
        <v>31</v>
      </c>
      <c r="E61" s="116">
        <f>D61+1-C61</f>
        <v>32</v>
      </c>
      <c r="F61" s="116" t="str">
        <f>CONCATENATE(E61,"'h",K61)</f>
        <v>32'h0</v>
      </c>
      <c r="G61" s="116" t="s">
        <v>132</v>
      </c>
      <c r="H61" s="119" t="s">
        <v>232</v>
      </c>
      <c r="I61" s="118"/>
      <c r="J61" s="116">
        <v>0</v>
      </c>
      <c r="K61" s="116" t="str">
        <f>LOWER(DEC2HEX((J61)))</f>
        <v>0</v>
      </c>
      <c r="L61" s="116">
        <f>J61*(2^C61)</f>
        <v>0</v>
      </c>
      <c r="M61" s="168"/>
    </row>
    <row r="62" spans="1:13" ht="15">
      <c r="A62" s="121"/>
      <c r="B62" s="170" t="s">
        <v>148</v>
      </c>
      <c r="C62" s="121"/>
      <c r="D62" s="121"/>
      <c r="E62" s="121">
        <f>SUM(E63:E72)</f>
        <v>32</v>
      </c>
      <c r="F62" s="45" t="str">
        <f>CONCATENATE("32'h",K62)</f>
        <v>32'h00000000</v>
      </c>
      <c r="G62" s="45"/>
      <c r="H62" s="122" t="s">
        <v>408</v>
      </c>
      <c r="I62" s="122"/>
      <c r="J62" s="121"/>
      <c r="K62" s="121" t="str">
        <f>LOWER(DEC2HEX(L62,8))</f>
        <v>00000000</v>
      </c>
      <c r="L62" s="121">
        <f>SUM(L72:L72)</f>
        <v>0</v>
      </c>
      <c r="M62" s="173"/>
    </row>
    <row r="63" spans="1:13" ht="15">
      <c r="A63" s="120"/>
      <c r="B63" s="120"/>
      <c r="C63" s="116">
        <v>21</v>
      </c>
      <c r="D63" s="116">
        <v>31</v>
      </c>
      <c r="E63" s="116">
        <f t="shared" ref="E63:E72" si="12">D63+1-C63</f>
        <v>11</v>
      </c>
      <c r="F63" s="116" t="str">
        <f t="shared" ref="F63:F72" si="13">CONCATENATE(E63,"'h",K63)</f>
        <v>11'h0</v>
      </c>
      <c r="G63" s="116" t="s">
        <v>129</v>
      </c>
      <c r="H63" s="119" t="s">
        <v>19</v>
      </c>
      <c r="I63" s="118"/>
      <c r="J63" s="116">
        <v>0</v>
      </c>
      <c r="K63" s="116" t="str">
        <f t="shared" ref="K63:K72" si="14">LOWER(DEC2HEX((J63)))</f>
        <v>0</v>
      </c>
      <c r="L63" s="116">
        <f t="shared" ref="L63:L72" si="15">J63*(2^C63)</f>
        <v>0</v>
      </c>
      <c r="M63" s="168"/>
    </row>
    <row r="64" spans="1:13" ht="15">
      <c r="A64" s="120"/>
      <c r="B64" s="120"/>
      <c r="C64" s="116">
        <v>16</v>
      </c>
      <c r="D64" s="116">
        <v>20</v>
      </c>
      <c r="E64" s="116">
        <f t="shared" si="12"/>
        <v>5</v>
      </c>
      <c r="F64" s="116" t="str">
        <f t="shared" si="13"/>
        <v>5'h0</v>
      </c>
      <c r="G64" s="116" t="s">
        <v>132</v>
      </c>
      <c r="H64" s="119" t="s">
        <v>458</v>
      </c>
      <c r="I64" s="118"/>
      <c r="J64" s="116">
        <v>0</v>
      </c>
      <c r="K64" s="116" t="str">
        <f t="shared" si="14"/>
        <v>0</v>
      </c>
      <c r="L64" s="116">
        <f t="shared" si="15"/>
        <v>0</v>
      </c>
      <c r="M64" s="168"/>
    </row>
    <row r="65" spans="1:13" ht="15">
      <c r="A65" s="171"/>
      <c r="B65" s="171"/>
      <c r="C65" s="116">
        <v>13</v>
      </c>
      <c r="D65" s="116">
        <v>15</v>
      </c>
      <c r="E65" s="116">
        <f t="shared" si="12"/>
        <v>3</v>
      </c>
      <c r="F65" s="116" t="str">
        <f t="shared" si="13"/>
        <v>3'h0</v>
      </c>
      <c r="G65" s="116" t="s">
        <v>129</v>
      </c>
      <c r="H65" s="119" t="s">
        <v>19</v>
      </c>
      <c r="I65" s="169"/>
      <c r="J65" s="116">
        <v>0</v>
      </c>
      <c r="K65" s="116" t="str">
        <f t="shared" si="14"/>
        <v>0</v>
      </c>
      <c r="L65" s="116">
        <f t="shared" si="15"/>
        <v>0</v>
      </c>
      <c r="M65" s="168"/>
    </row>
    <row r="66" spans="1:13" ht="15">
      <c r="A66" s="120"/>
      <c r="B66" s="120"/>
      <c r="C66" s="116">
        <v>8</v>
      </c>
      <c r="D66" s="116">
        <v>12</v>
      </c>
      <c r="E66" s="116">
        <f t="shared" si="12"/>
        <v>5</v>
      </c>
      <c r="F66" s="116" t="str">
        <f t="shared" si="13"/>
        <v>5'h0</v>
      </c>
      <c r="G66" s="116" t="s">
        <v>132</v>
      </c>
      <c r="H66" s="119" t="s">
        <v>459</v>
      </c>
      <c r="I66" s="118"/>
      <c r="J66" s="116">
        <v>0</v>
      </c>
      <c r="K66" s="116" t="str">
        <f t="shared" si="14"/>
        <v>0</v>
      </c>
      <c r="L66" s="116">
        <f t="shared" si="15"/>
        <v>0</v>
      </c>
      <c r="M66" s="168"/>
    </row>
    <row r="67" spans="1:13" ht="15">
      <c r="A67" s="120"/>
      <c r="B67" s="120"/>
      <c r="C67" s="116">
        <v>5</v>
      </c>
      <c r="D67" s="116">
        <v>7</v>
      </c>
      <c r="E67" s="116">
        <f t="shared" si="12"/>
        <v>3</v>
      </c>
      <c r="F67" s="116" t="str">
        <f t="shared" si="13"/>
        <v>3'h0</v>
      </c>
      <c r="G67" s="116" t="s">
        <v>129</v>
      </c>
      <c r="H67" s="119" t="s">
        <v>19</v>
      </c>
      <c r="I67" s="118"/>
      <c r="J67" s="116">
        <v>0</v>
      </c>
      <c r="K67" s="116" t="str">
        <f t="shared" si="14"/>
        <v>0</v>
      </c>
      <c r="L67" s="116">
        <f t="shared" si="15"/>
        <v>0</v>
      </c>
      <c r="M67" s="168"/>
    </row>
    <row r="68" spans="1:13" ht="15">
      <c r="A68" s="120"/>
      <c r="B68" s="120"/>
      <c r="C68" s="116">
        <v>4</v>
      </c>
      <c r="D68" s="116">
        <v>4</v>
      </c>
      <c r="E68" s="116">
        <f t="shared" si="12"/>
        <v>1</v>
      </c>
      <c r="F68" s="116" t="str">
        <f t="shared" si="13"/>
        <v>1'h0</v>
      </c>
      <c r="G68" s="116" t="s">
        <v>132</v>
      </c>
      <c r="H68" s="119" t="s">
        <v>460</v>
      </c>
      <c r="I68" s="118"/>
      <c r="J68" s="116">
        <v>0</v>
      </c>
      <c r="K68" s="116" t="str">
        <f t="shared" si="14"/>
        <v>0</v>
      </c>
      <c r="L68" s="116">
        <f t="shared" si="15"/>
        <v>0</v>
      </c>
      <c r="M68" s="168"/>
    </row>
    <row r="69" spans="1:13" ht="15">
      <c r="A69" s="120"/>
      <c r="B69" s="120"/>
      <c r="C69" s="116">
        <v>3</v>
      </c>
      <c r="D69" s="116">
        <v>3</v>
      </c>
      <c r="E69" s="116">
        <f t="shared" si="12"/>
        <v>1</v>
      </c>
      <c r="F69" s="116" t="str">
        <f t="shared" si="13"/>
        <v>1'h0</v>
      </c>
      <c r="G69" s="116" t="s">
        <v>132</v>
      </c>
      <c r="H69" s="119" t="s">
        <v>461</v>
      </c>
      <c r="I69" s="118"/>
      <c r="J69" s="116">
        <v>0</v>
      </c>
      <c r="K69" s="116" t="str">
        <f t="shared" si="14"/>
        <v>0</v>
      </c>
      <c r="L69" s="116">
        <f t="shared" si="15"/>
        <v>0</v>
      </c>
      <c r="M69" s="168"/>
    </row>
    <row r="70" spans="1:13" ht="15">
      <c r="A70" s="120"/>
      <c r="B70" s="120"/>
      <c r="C70" s="116">
        <v>2</v>
      </c>
      <c r="D70" s="116">
        <v>2</v>
      </c>
      <c r="E70" s="116">
        <f t="shared" si="12"/>
        <v>1</v>
      </c>
      <c r="F70" s="116" t="str">
        <f t="shared" si="13"/>
        <v>1'h0</v>
      </c>
      <c r="G70" s="116" t="s">
        <v>132</v>
      </c>
      <c r="H70" s="119" t="s">
        <v>462</v>
      </c>
      <c r="I70" s="118"/>
      <c r="J70" s="116">
        <v>0</v>
      </c>
      <c r="K70" s="116" t="str">
        <f t="shared" si="14"/>
        <v>0</v>
      </c>
      <c r="L70" s="116">
        <f t="shared" si="15"/>
        <v>0</v>
      </c>
      <c r="M70" s="168"/>
    </row>
    <row r="71" spans="1:13" ht="15">
      <c r="A71" s="171"/>
      <c r="B71" s="171"/>
      <c r="C71" s="125">
        <v>1</v>
      </c>
      <c r="D71" s="125">
        <v>1</v>
      </c>
      <c r="E71" s="125">
        <f t="shared" si="12"/>
        <v>1</v>
      </c>
      <c r="F71" s="125" t="str">
        <f t="shared" si="13"/>
        <v>1'h0</v>
      </c>
      <c r="G71" s="125" t="s">
        <v>132</v>
      </c>
      <c r="H71" s="119" t="s">
        <v>463</v>
      </c>
      <c r="I71" s="169"/>
      <c r="J71" s="125">
        <v>0</v>
      </c>
      <c r="K71" s="125" t="str">
        <f t="shared" si="14"/>
        <v>0</v>
      </c>
      <c r="L71" s="125">
        <f t="shared" si="15"/>
        <v>0</v>
      </c>
      <c r="M71" s="168"/>
    </row>
    <row r="72" spans="1:13" ht="15">
      <c r="A72" s="171"/>
      <c r="B72" s="172"/>
      <c r="C72" s="125">
        <v>0</v>
      </c>
      <c r="D72" s="125">
        <v>0</v>
      </c>
      <c r="E72" s="125">
        <f t="shared" si="12"/>
        <v>1</v>
      </c>
      <c r="F72" s="125" t="str">
        <f t="shared" si="13"/>
        <v>1'h0</v>
      </c>
      <c r="G72" s="125" t="s">
        <v>132</v>
      </c>
      <c r="H72" s="125" t="s">
        <v>464</v>
      </c>
      <c r="I72" s="125"/>
      <c r="J72" s="125">
        <v>0</v>
      </c>
      <c r="K72" s="125" t="str">
        <f t="shared" si="14"/>
        <v>0</v>
      </c>
      <c r="L72" s="125">
        <f t="shared" si="15"/>
        <v>0</v>
      </c>
      <c r="M72" s="168"/>
    </row>
    <row r="73" spans="1:13" ht="15">
      <c r="A73" s="121"/>
      <c r="B73" s="170" t="s">
        <v>146</v>
      </c>
      <c r="C73" s="121"/>
      <c r="D73" s="121"/>
      <c r="E73" s="121">
        <f>SUM(E74:E84)</f>
        <v>32</v>
      </c>
      <c r="F73" s="45" t="str">
        <f>CONCATENATE("32'h",K73)</f>
        <v>32'h00404000</v>
      </c>
      <c r="G73" s="45"/>
      <c r="H73" s="122" t="s">
        <v>410</v>
      </c>
      <c r="I73" s="122"/>
      <c r="J73" s="121"/>
      <c r="K73" s="121" t="str">
        <f>LOWER(DEC2HEX(L73,8))</f>
        <v>00404000</v>
      </c>
      <c r="L73" s="121">
        <f>SUM(L74:L84)</f>
        <v>4210688</v>
      </c>
      <c r="M73" s="173"/>
    </row>
    <row r="74" spans="1:13" ht="15">
      <c r="A74" s="120"/>
      <c r="B74" s="120"/>
      <c r="C74" s="116">
        <v>24</v>
      </c>
      <c r="D74" s="116">
        <v>31</v>
      </c>
      <c r="E74" s="116">
        <f t="shared" ref="E74:E84" si="16">D74+1-C74</f>
        <v>8</v>
      </c>
      <c r="F74" s="116" t="str">
        <f t="shared" ref="F74:F84" si="17">CONCATENATE(E74,"'h",K74)</f>
        <v>8'h0</v>
      </c>
      <c r="G74" s="116" t="s">
        <v>129</v>
      </c>
      <c r="H74" s="119" t="s">
        <v>19</v>
      </c>
      <c r="I74" s="118"/>
      <c r="J74" s="116">
        <v>0</v>
      </c>
      <c r="K74" s="116" t="str">
        <f t="shared" ref="K74:K84" si="18">LOWER(DEC2HEX((J74)))</f>
        <v>0</v>
      </c>
      <c r="L74" s="116">
        <f t="shared" ref="L74:L84" si="19">J74*(2^C74)</f>
        <v>0</v>
      </c>
      <c r="M74" s="168"/>
    </row>
    <row r="75" spans="1:13" ht="15">
      <c r="A75" s="120"/>
      <c r="B75" s="120"/>
      <c r="C75" s="116">
        <v>23</v>
      </c>
      <c r="D75" s="116">
        <v>23</v>
      </c>
      <c r="E75" s="116">
        <f t="shared" si="16"/>
        <v>1</v>
      </c>
      <c r="F75" s="116" t="str">
        <f t="shared" si="17"/>
        <v>1'h0</v>
      </c>
      <c r="G75" s="116" t="s">
        <v>129</v>
      </c>
      <c r="H75" s="119" t="s">
        <v>465</v>
      </c>
      <c r="I75" s="118"/>
      <c r="J75" s="116">
        <v>0</v>
      </c>
      <c r="K75" s="116" t="str">
        <f t="shared" si="18"/>
        <v>0</v>
      </c>
      <c r="L75" s="116">
        <f t="shared" si="19"/>
        <v>0</v>
      </c>
      <c r="M75" s="168"/>
    </row>
    <row r="76" spans="1:13" ht="15">
      <c r="A76" s="171"/>
      <c r="B76" s="171"/>
      <c r="C76" s="116">
        <v>22</v>
      </c>
      <c r="D76" s="116">
        <v>22</v>
      </c>
      <c r="E76" s="116">
        <f t="shared" si="16"/>
        <v>1</v>
      </c>
      <c r="F76" s="116" t="str">
        <f t="shared" si="17"/>
        <v>1'h1</v>
      </c>
      <c r="G76" s="116" t="s">
        <v>129</v>
      </c>
      <c r="H76" s="119" t="s">
        <v>466</v>
      </c>
      <c r="I76" s="169"/>
      <c r="J76" s="116">
        <v>1</v>
      </c>
      <c r="K76" s="116" t="str">
        <f t="shared" si="18"/>
        <v>1</v>
      </c>
      <c r="L76" s="116">
        <f t="shared" si="19"/>
        <v>4194304</v>
      </c>
      <c r="M76" s="168"/>
    </row>
    <row r="77" spans="1:13" ht="15">
      <c r="A77" s="120"/>
      <c r="B77" s="120"/>
      <c r="C77" s="116">
        <v>21</v>
      </c>
      <c r="D77" s="116">
        <v>21</v>
      </c>
      <c r="E77" s="116">
        <f t="shared" si="16"/>
        <v>1</v>
      </c>
      <c r="F77" s="116" t="str">
        <f t="shared" si="17"/>
        <v>1'h0</v>
      </c>
      <c r="G77" s="116" t="s">
        <v>129</v>
      </c>
      <c r="H77" s="119" t="s">
        <v>19</v>
      </c>
      <c r="I77" s="118"/>
      <c r="J77" s="116">
        <v>0</v>
      </c>
      <c r="K77" s="116" t="str">
        <f t="shared" si="18"/>
        <v>0</v>
      </c>
      <c r="L77" s="116">
        <f t="shared" si="19"/>
        <v>0</v>
      </c>
      <c r="M77" s="168"/>
    </row>
    <row r="78" spans="1:13" ht="15">
      <c r="A78" s="120"/>
      <c r="B78" s="120"/>
      <c r="C78" s="116">
        <v>16</v>
      </c>
      <c r="D78" s="116">
        <v>20</v>
      </c>
      <c r="E78" s="116">
        <f t="shared" si="16"/>
        <v>5</v>
      </c>
      <c r="F78" s="116" t="str">
        <f t="shared" si="17"/>
        <v>5'h0</v>
      </c>
      <c r="G78" s="116" t="s">
        <v>129</v>
      </c>
      <c r="H78" s="119" t="s">
        <v>467</v>
      </c>
      <c r="I78" s="118"/>
      <c r="J78" s="116">
        <v>0</v>
      </c>
      <c r="K78" s="116" t="str">
        <f t="shared" si="18"/>
        <v>0</v>
      </c>
      <c r="L78" s="116">
        <f t="shared" si="19"/>
        <v>0</v>
      </c>
      <c r="M78" s="168"/>
    </row>
    <row r="79" spans="1:13" ht="15">
      <c r="A79" s="120"/>
      <c r="B79" s="120"/>
      <c r="C79" s="116">
        <v>15</v>
      </c>
      <c r="D79" s="116">
        <v>15</v>
      </c>
      <c r="E79" s="116">
        <f t="shared" si="16"/>
        <v>1</v>
      </c>
      <c r="F79" s="116" t="str">
        <f t="shared" si="17"/>
        <v>1'h0</v>
      </c>
      <c r="G79" s="116" t="s">
        <v>129</v>
      </c>
      <c r="H79" s="119" t="s">
        <v>468</v>
      </c>
      <c r="I79" s="118"/>
      <c r="J79" s="116">
        <v>0</v>
      </c>
      <c r="K79" s="116" t="str">
        <f t="shared" si="18"/>
        <v>0</v>
      </c>
      <c r="L79" s="116">
        <f t="shared" si="19"/>
        <v>0</v>
      </c>
      <c r="M79" s="168"/>
    </row>
    <row r="80" spans="1:13" ht="15">
      <c r="A80" s="120"/>
      <c r="B80" s="120"/>
      <c r="C80" s="116">
        <v>14</v>
      </c>
      <c r="D80" s="116">
        <v>14</v>
      </c>
      <c r="E80" s="116">
        <f t="shared" si="16"/>
        <v>1</v>
      </c>
      <c r="F80" s="116" t="str">
        <f t="shared" si="17"/>
        <v>1'h1</v>
      </c>
      <c r="G80" s="116" t="s">
        <v>129</v>
      </c>
      <c r="H80" s="119" t="s">
        <v>469</v>
      </c>
      <c r="I80" s="118"/>
      <c r="J80" s="116">
        <v>1</v>
      </c>
      <c r="K80" s="116" t="str">
        <f t="shared" si="18"/>
        <v>1</v>
      </c>
      <c r="L80" s="116">
        <f t="shared" si="19"/>
        <v>16384</v>
      </c>
      <c r="M80" s="168"/>
    </row>
    <row r="81" spans="1:13" ht="15">
      <c r="A81" s="120"/>
      <c r="B81" s="120"/>
      <c r="C81" s="116">
        <v>13</v>
      </c>
      <c r="D81" s="116">
        <v>13</v>
      </c>
      <c r="E81" s="116">
        <f t="shared" si="16"/>
        <v>1</v>
      </c>
      <c r="F81" s="116" t="str">
        <f t="shared" si="17"/>
        <v>1'h0</v>
      </c>
      <c r="G81" s="116" t="s">
        <v>129</v>
      </c>
      <c r="H81" s="119" t="s">
        <v>19</v>
      </c>
      <c r="I81" s="118"/>
      <c r="J81" s="116">
        <v>0</v>
      </c>
      <c r="K81" s="116" t="str">
        <f t="shared" si="18"/>
        <v>0</v>
      </c>
      <c r="L81" s="116">
        <f t="shared" si="19"/>
        <v>0</v>
      </c>
      <c r="M81" s="168"/>
    </row>
    <row r="82" spans="1:13" ht="15">
      <c r="A82" s="171"/>
      <c r="B82" s="171"/>
      <c r="C82" s="125">
        <v>8</v>
      </c>
      <c r="D82" s="125">
        <v>12</v>
      </c>
      <c r="E82" s="125">
        <f t="shared" si="16"/>
        <v>5</v>
      </c>
      <c r="F82" s="125" t="str">
        <f t="shared" si="17"/>
        <v>5'h0</v>
      </c>
      <c r="G82" s="125" t="s">
        <v>129</v>
      </c>
      <c r="H82" s="119" t="s">
        <v>470</v>
      </c>
      <c r="I82" s="169"/>
      <c r="J82" s="125">
        <v>0</v>
      </c>
      <c r="K82" s="125" t="str">
        <f t="shared" si="18"/>
        <v>0</v>
      </c>
      <c r="L82" s="125">
        <f t="shared" si="19"/>
        <v>0</v>
      </c>
      <c r="M82" s="168"/>
    </row>
    <row r="83" spans="1:13" ht="15">
      <c r="A83" s="171"/>
      <c r="B83" s="172"/>
      <c r="C83" s="125">
        <v>1</v>
      </c>
      <c r="D83" s="125">
        <v>7</v>
      </c>
      <c r="E83" s="125">
        <f t="shared" si="16"/>
        <v>7</v>
      </c>
      <c r="F83" s="125" t="str">
        <f t="shared" si="17"/>
        <v>7'h0</v>
      </c>
      <c r="G83" s="125" t="s">
        <v>129</v>
      </c>
      <c r="H83" s="125" t="s">
        <v>19</v>
      </c>
      <c r="I83" s="125"/>
      <c r="J83" s="125">
        <v>0</v>
      </c>
      <c r="K83" s="125" t="str">
        <f t="shared" si="18"/>
        <v>0</v>
      </c>
      <c r="L83" s="125">
        <f t="shared" si="19"/>
        <v>0</v>
      </c>
      <c r="M83" s="168"/>
    </row>
    <row r="84" spans="1:13" ht="15">
      <c r="A84" s="171"/>
      <c r="B84" s="172"/>
      <c r="C84" s="125">
        <v>0</v>
      </c>
      <c r="D84" s="125">
        <v>0</v>
      </c>
      <c r="E84" s="125">
        <f t="shared" si="16"/>
        <v>1</v>
      </c>
      <c r="F84" s="125" t="str">
        <f t="shared" si="17"/>
        <v>1'h0</v>
      </c>
      <c r="G84" s="125" t="s">
        <v>129</v>
      </c>
      <c r="H84" s="125" t="s">
        <v>471</v>
      </c>
      <c r="I84" s="125"/>
      <c r="J84" s="125">
        <v>0</v>
      </c>
      <c r="K84" s="125" t="str">
        <f t="shared" si="18"/>
        <v>0</v>
      </c>
      <c r="L84" s="125">
        <f t="shared" si="19"/>
        <v>0</v>
      </c>
      <c r="M84" s="168"/>
    </row>
    <row r="85" spans="1:13" ht="15">
      <c r="A85" s="121"/>
      <c r="B85" s="170" t="s">
        <v>145</v>
      </c>
      <c r="C85" s="121"/>
      <c r="D85" s="121"/>
      <c r="E85" s="121">
        <f>SUM(E86:E92)</f>
        <v>32</v>
      </c>
      <c r="F85" s="45" t="str">
        <f>CONCATENATE("32'h",K85)</f>
        <v>32'h00000000</v>
      </c>
      <c r="G85" s="45"/>
      <c r="H85" s="122" t="s">
        <v>354</v>
      </c>
      <c r="I85" s="122"/>
      <c r="J85" s="121"/>
      <c r="K85" s="121" t="str">
        <f>LOWER(DEC2HEX(L85,8))</f>
        <v>00000000</v>
      </c>
      <c r="L85" s="121">
        <f>SUM(L92:L92)</f>
        <v>0</v>
      </c>
      <c r="M85" s="173"/>
    </row>
    <row r="86" spans="1:13" ht="15">
      <c r="A86" s="120"/>
      <c r="B86" s="120"/>
      <c r="C86" s="116">
        <v>6</v>
      </c>
      <c r="D86" s="116">
        <v>31</v>
      </c>
      <c r="E86" s="116">
        <f t="shared" ref="E86:E92" si="20">D86+1-C86</f>
        <v>26</v>
      </c>
      <c r="F86" s="116" t="str">
        <f t="shared" ref="F86:F92" si="21">CONCATENATE(E86,"'h",K86)</f>
        <v>26'h0</v>
      </c>
      <c r="G86" s="116" t="s">
        <v>129</v>
      </c>
      <c r="H86" s="119" t="s">
        <v>19</v>
      </c>
      <c r="I86" s="118"/>
      <c r="J86" s="116">
        <v>0</v>
      </c>
      <c r="K86" s="116" t="str">
        <f t="shared" ref="K86:K92" si="22">LOWER(DEC2HEX((J86)))</f>
        <v>0</v>
      </c>
      <c r="L86" s="116">
        <f t="shared" ref="L86:L92" si="23">J86*(2^C86)</f>
        <v>0</v>
      </c>
      <c r="M86" s="168"/>
    </row>
    <row r="87" spans="1:13" ht="15">
      <c r="A87" s="120"/>
      <c r="B87" s="120"/>
      <c r="C87" s="116">
        <v>5</v>
      </c>
      <c r="D87" s="116">
        <v>5</v>
      </c>
      <c r="E87" s="116">
        <f t="shared" si="20"/>
        <v>1</v>
      </c>
      <c r="F87" s="116" t="str">
        <f t="shared" si="21"/>
        <v>1'h0</v>
      </c>
      <c r="G87" s="125" t="s">
        <v>132</v>
      </c>
      <c r="H87" s="119" t="s">
        <v>472</v>
      </c>
      <c r="I87" s="118"/>
      <c r="J87" s="116">
        <v>0</v>
      </c>
      <c r="K87" s="116" t="str">
        <f t="shared" si="22"/>
        <v>0</v>
      </c>
      <c r="L87" s="116">
        <f t="shared" si="23"/>
        <v>0</v>
      </c>
      <c r="M87" s="168"/>
    </row>
    <row r="88" spans="1:13" ht="15">
      <c r="A88" s="120"/>
      <c r="B88" s="120"/>
      <c r="C88" s="116">
        <v>4</v>
      </c>
      <c r="D88" s="116">
        <v>4</v>
      </c>
      <c r="E88" s="116">
        <f t="shared" si="20"/>
        <v>1</v>
      </c>
      <c r="F88" s="116" t="str">
        <f t="shared" si="21"/>
        <v>1'h0</v>
      </c>
      <c r="G88" s="125" t="s">
        <v>132</v>
      </c>
      <c r="H88" s="119" t="s">
        <v>473</v>
      </c>
      <c r="I88" s="118"/>
      <c r="J88" s="116">
        <v>0</v>
      </c>
      <c r="K88" s="116" t="str">
        <f t="shared" si="22"/>
        <v>0</v>
      </c>
      <c r="L88" s="116">
        <f t="shared" si="23"/>
        <v>0</v>
      </c>
      <c r="M88" s="168"/>
    </row>
    <row r="89" spans="1:13" ht="15">
      <c r="A89" s="171"/>
      <c r="B89" s="171"/>
      <c r="C89" s="125">
        <v>3</v>
      </c>
      <c r="D89" s="125">
        <v>3</v>
      </c>
      <c r="E89" s="125">
        <f t="shared" si="20"/>
        <v>1</v>
      </c>
      <c r="F89" s="125" t="str">
        <f t="shared" si="21"/>
        <v>1'h0</v>
      </c>
      <c r="G89" s="125" t="s">
        <v>132</v>
      </c>
      <c r="H89" s="119" t="s">
        <v>474</v>
      </c>
      <c r="I89" s="169"/>
      <c r="J89" s="125">
        <v>0</v>
      </c>
      <c r="K89" s="125" t="str">
        <f t="shared" si="22"/>
        <v>0</v>
      </c>
      <c r="L89" s="125">
        <f t="shared" si="23"/>
        <v>0</v>
      </c>
      <c r="M89" s="168"/>
    </row>
    <row r="90" spans="1:13" ht="15">
      <c r="A90" s="171"/>
      <c r="B90" s="172"/>
      <c r="C90" s="125">
        <v>2</v>
      </c>
      <c r="D90" s="125">
        <v>2</v>
      </c>
      <c r="E90" s="125">
        <f t="shared" si="20"/>
        <v>1</v>
      </c>
      <c r="F90" s="125" t="str">
        <f t="shared" si="21"/>
        <v>1'h0</v>
      </c>
      <c r="G90" s="125" t="s">
        <v>132</v>
      </c>
      <c r="H90" s="125" t="s">
        <v>475</v>
      </c>
      <c r="I90" s="125"/>
      <c r="J90" s="125">
        <v>0</v>
      </c>
      <c r="K90" s="125" t="str">
        <f t="shared" si="22"/>
        <v>0</v>
      </c>
      <c r="L90" s="125">
        <f t="shared" si="23"/>
        <v>0</v>
      </c>
      <c r="M90" s="168"/>
    </row>
    <row r="91" spans="1:13" ht="15">
      <c r="A91" s="171"/>
      <c r="B91" s="172"/>
      <c r="C91" s="125">
        <v>1</v>
      </c>
      <c r="D91" s="125">
        <v>1</v>
      </c>
      <c r="E91" s="125">
        <f t="shared" si="20"/>
        <v>1</v>
      </c>
      <c r="F91" s="125" t="str">
        <f t="shared" si="21"/>
        <v>1'h0</v>
      </c>
      <c r="G91" s="125" t="s">
        <v>132</v>
      </c>
      <c r="H91" s="125" t="s">
        <v>476</v>
      </c>
      <c r="I91" s="125"/>
      <c r="J91" s="125">
        <v>0</v>
      </c>
      <c r="K91" s="125" t="str">
        <f t="shared" si="22"/>
        <v>0</v>
      </c>
      <c r="L91" s="125">
        <f t="shared" si="23"/>
        <v>0</v>
      </c>
      <c r="M91" s="168"/>
    </row>
    <row r="92" spans="1:13" ht="15">
      <c r="A92" s="171"/>
      <c r="B92" s="172"/>
      <c r="C92" s="125">
        <v>0</v>
      </c>
      <c r="D92" s="125">
        <v>0</v>
      </c>
      <c r="E92" s="125">
        <f t="shared" si="20"/>
        <v>1</v>
      </c>
      <c r="F92" s="125" t="str">
        <f t="shared" si="21"/>
        <v>1'h0</v>
      </c>
      <c r="G92" s="125" t="s">
        <v>132</v>
      </c>
      <c r="H92" s="125" t="s">
        <v>477</v>
      </c>
      <c r="I92" s="125"/>
      <c r="J92" s="125">
        <v>0</v>
      </c>
      <c r="K92" s="125" t="str">
        <f t="shared" si="22"/>
        <v>0</v>
      </c>
      <c r="L92" s="125">
        <f t="shared" si="23"/>
        <v>0</v>
      </c>
      <c r="M92" s="168"/>
    </row>
    <row r="93" spans="1:13" ht="15">
      <c r="A93" s="121"/>
      <c r="B93" s="170" t="s">
        <v>144</v>
      </c>
      <c r="C93" s="121"/>
      <c r="D93" s="121"/>
      <c r="E93" s="121">
        <f>SUM(E94:E100)</f>
        <v>32</v>
      </c>
      <c r="F93" s="45" t="str">
        <f>CONCATENATE("32'h",K93)</f>
        <v>32'h00000000</v>
      </c>
      <c r="G93" s="45"/>
      <c r="H93" s="122" t="s">
        <v>478</v>
      </c>
      <c r="I93" s="122"/>
      <c r="J93" s="121"/>
      <c r="K93" s="121" t="str">
        <f>LOWER(DEC2HEX(L93,8))</f>
        <v>00000000</v>
      </c>
      <c r="L93" s="121">
        <f>SUM(L100:L100)</f>
        <v>0</v>
      </c>
      <c r="M93" s="168"/>
    </row>
    <row r="94" spans="1:13" ht="15">
      <c r="A94" s="120"/>
      <c r="B94" s="120"/>
      <c r="C94" s="116">
        <v>6</v>
      </c>
      <c r="D94" s="116">
        <v>31</v>
      </c>
      <c r="E94" s="116">
        <f t="shared" ref="E94:E100" si="24">D94+1-C94</f>
        <v>26</v>
      </c>
      <c r="F94" s="116" t="str">
        <f t="shared" ref="F94:F100" si="25">CONCATENATE(E94,"'h",K94)</f>
        <v>26'h0</v>
      </c>
      <c r="G94" s="116" t="s">
        <v>129</v>
      </c>
      <c r="H94" s="119" t="s">
        <v>19</v>
      </c>
      <c r="I94" s="118"/>
      <c r="J94" s="116">
        <v>0</v>
      </c>
      <c r="K94" s="116" t="str">
        <f t="shared" ref="K94:K100" si="26">LOWER(DEC2HEX((J94)))</f>
        <v>0</v>
      </c>
      <c r="L94" s="116">
        <f t="shared" ref="L94:L100" si="27">J94*(2^C94)</f>
        <v>0</v>
      </c>
      <c r="M94" s="168"/>
    </row>
    <row r="95" spans="1:13" ht="15">
      <c r="A95" s="120"/>
      <c r="B95" s="120"/>
      <c r="C95" s="116">
        <v>5</v>
      </c>
      <c r="D95" s="116">
        <v>5</v>
      </c>
      <c r="E95" s="116">
        <f t="shared" si="24"/>
        <v>1</v>
      </c>
      <c r="F95" s="116" t="str">
        <f t="shared" si="25"/>
        <v>1'h0</v>
      </c>
      <c r="G95" s="125" t="s">
        <v>134</v>
      </c>
      <c r="H95" s="119" t="s">
        <v>479</v>
      </c>
      <c r="I95" s="118"/>
      <c r="J95" s="116">
        <v>0</v>
      </c>
      <c r="K95" s="116" t="str">
        <f t="shared" si="26"/>
        <v>0</v>
      </c>
      <c r="L95" s="116">
        <f t="shared" si="27"/>
        <v>0</v>
      </c>
      <c r="M95" s="168"/>
    </row>
    <row r="96" spans="1:13" ht="15">
      <c r="A96" s="120"/>
      <c r="B96" s="120"/>
      <c r="C96" s="116">
        <v>4</v>
      </c>
      <c r="D96" s="116">
        <v>4</v>
      </c>
      <c r="E96" s="116">
        <f t="shared" si="24"/>
        <v>1</v>
      </c>
      <c r="F96" s="116" t="str">
        <f t="shared" si="25"/>
        <v>1'h0</v>
      </c>
      <c r="G96" s="125" t="s">
        <v>134</v>
      </c>
      <c r="H96" s="119" t="s">
        <v>480</v>
      </c>
      <c r="I96" s="118"/>
      <c r="J96" s="116">
        <v>0</v>
      </c>
      <c r="K96" s="116" t="str">
        <f t="shared" si="26"/>
        <v>0</v>
      </c>
      <c r="L96" s="116">
        <f t="shared" si="27"/>
        <v>0</v>
      </c>
      <c r="M96" s="168"/>
    </row>
    <row r="97" spans="1:13" ht="15">
      <c r="A97" s="171"/>
      <c r="B97" s="171"/>
      <c r="C97" s="125">
        <v>3</v>
      </c>
      <c r="D97" s="125">
        <v>3</v>
      </c>
      <c r="E97" s="125">
        <f t="shared" si="24"/>
        <v>1</v>
      </c>
      <c r="F97" s="125" t="str">
        <f t="shared" si="25"/>
        <v>1'h0</v>
      </c>
      <c r="G97" s="125" t="s">
        <v>134</v>
      </c>
      <c r="H97" s="119" t="s">
        <v>481</v>
      </c>
      <c r="I97" s="169"/>
      <c r="J97" s="125">
        <v>0</v>
      </c>
      <c r="K97" s="125" t="str">
        <f t="shared" si="26"/>
        <v>0</v>
      </c>
      <c r="L97" s="125">
        <f t="shared" si="27"/>
        <v>0</v>
      </c>
      <c r="M97" s="168"/>
    </row>
    <row r="98" spans="1:13" ht="15">
      <c r="A98" s="171"/>
      <c r="B98" s="172"/>
      <c r="C98" s="125">
        <v>2</v>
      </c>
      <c r="D98" s="125">
        <v>2</v>
      </c>
      <c r="E98" s="125">
        <f t="shared" si="24"/>
        <v>1</v>
      </c>
      <c r="F98" s="125" t="str">
        <f t="shared" si="25"/>
        <v>1'h0</v>
      </c>
      <c r="G98" s="125" t="s">
        <v>134</v>
      </c>
      <c r="H98" s="125" t="s">
        <v>482</v>
      </c>
      <c r="I98" s="125"/>
      <c r="J98" s="125">
        <v>0</v>
      </c>
      <c r="K98" s="125" t="str">
        <f t="shared" si="26"/>
        <v>0</v>
      </c>
      <c r="L98" s="125">
        <f t="shared" si="27"/>
        <v>0</v>
      </c>
      <c r="M98" s="168"/>
    </row>
    <row r="99" spans="1:13" ht="15">
      <c r="A99" s="171"/>
      <c r="B99" s="172"/>
      <c r="C99" s="125">
        <v>1</v>
      </c>
      <c r="D99" s="125">
        <v>1</v>
      </c>
      <c r="E99" s="125">
        <f t="shared" si="24"/>
        <v>1</v>
      </c>
      <c r="F99" s="125" t="str">
        <f t="shared" si="25"/>
        <v>1'h0</v>
      </c>
      <c r="G99" s="125" t="s">
        <v>134</v>
      </c>
      <c r="H99" s="125" t="s">
        <v>483</v>
      </c>
      <c r="I99" s="125"/>
      <c r="J99" s="125">
        <v>0</v>
      </c>
      <c r="K99" s="125" t="str">
        <f t="shared" si="26"/>
        <v>0</v>
      </c>
      <c r="L99" s="125">
        <f t="shared" si="27"/>
        <v>0</v>
      </c>
      <c r="M99" s="168"/>
    </row>
    <row r="100" spans="1:13" ht="15">
      <c r="A100" s="120"/>
      <c r="B100" s="120"/>
      <c r="C100" s="116">
        <v>0</v>
      </c>
      <c r="D100" s="116">
        <v>0</v>
      </c>
      <c r="E100" s="116">
        <f t="shared" si="24"/>
        <v>1</v>
      </c>
      <c r="F100" s="116" t="str">
        <f t="shared" si="25"/>
        <v>1'h0</v>
      </c>
      <c r="G100" s="125" t="s">
        <v>134</v>
      </c>
      <c r="H100" s="125" t="s">
        <v>484</v>
      </c>
      <c r="I100" s="118"/>
      <c r="J100" s="116">
        <v>0</v>
      </c>
      <c r="K100" s="116" t="str">
        <f t="shared" si="26"/>
        <v>0</v>
      </c>
      <c r="L100" s="116">
        <f t="shared" si="27"/>
        <v>0</v>
      </c>
      <c r="M100" s="168"/>
    </row>
    <row r="101" spans="1:13" ht="15">
      <c r="A101" s="121"/>
      <c r="B101" s="170" t="s">
        <v>142</v>
      </c>
      <c r="C101" s="121"/>
      <c r="D101" s="121"/>
      <c r="E101" s="121">
        <f>SUM(E102:E105)</f>
        <v>32</v>
      </c>
      <c r="F101" s="45" t="str">
        <f>CONCATENATE("32'h",K101)</f>
        <v>32'h00000201</v>
      </c>
      <c r="G101" s="45"/>
      <c r="H101" s="122" t="s">
        <v>485</v>
      </c>
      <c r="I101" s="122"/>
      <c r="J101" s="121"/>
      <c r="K101" s="121" t="str">
        <f>LOWER(DEC2HEX(L101,8))</f>
        <v>00000201</v>
      </c>
      <c r="L101" s="121">
        <f>SUM(L102:L105)</f>
        <v>513</v>
      </c>
      <c r="M101" s="168"/>
    </row>
    <row r="102" spans="1:13" ht="15">
      <c r="A102" s="171"/>
      <c r="B102" s="172"/>
      <c r="C102" s="125">
        <v>14</v>
      </c>
      <c r="D102" s="125">
        <v>31</v>
      </c>
      <c r="E102" s="125">
        <f>D102+1-C102</f>
        <v>18</v>
      </c>
      <c r="F102" s="125" t="str">
        <f>CONCATENATE(E102,"'h",K102)</f>
        <v>18'h0</v>
      </c>
      <c r="G102" s="125" t="s">
        <v>129</v>
      </c>
      <c r="H102" s="125" t="s">
        <v>19</v>
      </c>
      <c r="I102" s="125"/>
      <c r="J102" s="125">
        <v>0</v>
      </c>
      <c r="K102" s="125" t="str">
        <f>LOWER(DEC2HEX((J102)))</f>
        <v>0</v>
      </c>
      <c r="L102" s="125">
        <f>J102*(2^C102)</f>
        <v>0</v>
      </c>
      <c r="M102" s="168"/>
    </row>
    <row r="103" spans="1:13" ht="15">
      <c r="A103" s="171"/>
      <c r="B103" s="172"/>
      <c r="C103" s="125">
        <v>12</v>
      </c>
      <c r="D103" s="125">
        <v>13</v>
      </c>
      <c r="E103" s="125">
        <f>D103+1-C103</f>
        <v>2</v>
      </c>
      <c r="F103" s="125" t="str">
        <f>CONCATENATE(E103,"'h",K103)</f>
        <v>2'h0</v>
      </c>
      <c r="G103" s="125" t="s">
        <v>132</v>
      </c>
      <c r="H103" s="125" t="s">
        <v>486</v>
      </c>
      <c r="I103" s="125"/>
      <c r="J103" s="125">
        <v>0</v>
      </c>
      <c r="K103" s="125" t="str">
        <f>LOWER(DEC2HEX((J103)))</f>
        <v>0</v>
      </c>
      <c r="L103" s="125">
        <f>J103*(2^C103)</f>
        <v>0</v>
      </c>
      <c r="M103" s="168"/>
    </row>
    <row r="104" spans="1:13" ht="15">
      <c r="A104" s="120"/>
      <c r="B104" s="120"/>
      <c r="C104" s="116">
        <v>8</v>
      </c>
      <c r="D104" s="116">
        <v>11</v>
      </c>
      <c r="E104" s="116">
        <f>D104+1-C104</f>
        <v>4</v>
      </c>
      <c r="F104" s="116" t="str">
        <f>CONCATENATE(E104,"'h",K104)</f>
        <v>4'h2</v>
      </c>
      <c r="G104" s="125" t="s">
        <v>132</v>
      </c>
      <c r="H104" s="125" t="s">
        <v>487</v>
      </c>
      <c r="I104" s="118"/>
      <c r="J104" s="116">
        <v>2</v>
      </c>
      <c r="K104" s="116" t="str">
        <f>LOWER(DEC2HEX((J104)))</f>
        <v>2</v>
      </c>
      <c r="L104" s="116">
        <f>J104*(2^C104)</f>
        <v>512</v>
      </c>
      <c r="M104" s="168"/>
    </row>
    <row r="105" spans="1:13" ht="15">
      <c r="A105" s="171"/>
      <c r="B105" s="171"/>
      <c r="C105" s="125">
        <v>0</v>
      </c>
      <c r="D105" s="125">
        <v>7</v>
      </c>
      <c r="E105" s="125">
        <f>D105+1-C105</f>
        <v>8</v>
      </c>
      <c r="F105" s="125" t="str">
        <f>CONCATENATE(E105,"'h",K105)</f>
        <v>8'h1</v>
      </c>
      <c r="G105" s="125" t="s">
        <v>132</v>
      </c>
      <c r="H105" s="119" t="s">
        <v>488</v>
      </c>
      <c r="I105" s="169"/>
      <c r="J105" s="125">
        <v>1</v>
      </c>
      <c r="K105" s="125" t="str">
        <f>LOWER(DEC2HEX((J105)))</f>
        <v>1</v>
      </c>
      <c r="L105" s="125">
        <f>J105*(2^C105)</f>
        <v>1</v>
      </c>
      <c r="M105" s="168"/>
    </row>
    <row r="106" spans="1:13" ht="15">
      <c r="A106" s="121"/>
      <c r="B106" s="170" t="s">
        <v>353</v>
      </c>
      <c r="C106" s="121"/>
      <c r="D106" s="121"/>
      <c r="E106" s="121">
        <f>SUM(E107:E110)</f>
        <v>32</v>
      </c>
      <c r="F106" s="45" t="str">
        <f>CONCATENATE("32'h",K106)</f>
        <v>32'h00000000</v>
      </c>
      <c r="G106" s="45"/>
      <c r="H106" s="122" t="s">
        <v>489</v>
      </c>
      <c r="I106" s="122"/>
      <c r="J106" s="121"/>
      <c r="K106" s="121" t="str">
        <f>LOWER(DEC2HEX(L106,8))</f>
        <v>00000000</v>
      </c>
      <c r="L106" s="121">
        <f>SUM(L110:L110)</f>
        <v>0</v>
      </c>
      <c r="M106" s="168"/>
    </row>
    <row r="107" spans="1:13" ht="15">
      <c r="A107" s="120"/>
      <c r="B107" s="120"/>
      <c r="C107" s="116">
        <v>9</v>
      </c>
      <c r="D107" s="116">
        <v>31</v>
      </c>
      <c r="E107" s="116">
        <f>D107+1-C107</f>
        <v>23</v>
      </c>
      <c r="F107" s="116" t="str">
        <f>CONCATENATE(E107,"'h",K107)</f>
        <v>23'h0</v>
      </c>
      <c r="G107" s="116" t="s">
        <v>129</v>
      </c>
      <c r="H107" s="119" t="s">
        <v>19</v>
      </c>
      <c r="I107" s="169"/>
      <c r="J107" s="116">
        <v>0</v>
      </c>
      <c r="K107" s="116" t="str">
        <f>LOWER(DEC2HEX((J107)))</f>
        <v>0</v>
      </c>
      <c r="L107" s="116">
        <f>J107*(2^C107)</f>
        <v>0</v>
      </c>
      <c r="M107" s="168"/>
    </row>
    <row r="108" spans="1:13" ht="15">
      <c r="A108" s="120"/>
      <c r="B108" s="120"/>
      <c r="C108" s="116">
        <v>8</v>
      </c>
      <c r="D108" s="116">
        <v>8</v>
      </c>
      <c r="E108" s="116">
        <f>D108+1-C108</f>
        <v>1</v>
      </c>
      <c r="F108" s="116" t="str">
        <f>CONCATENATE(E108,"'h",K108)</f>
        <v>1'h0</v>
      </c>
      <c r="G108" s="116" t="s">
        <v>129</v>
      </c>
      <c r="H108" s="119" t="s">
        <v>490</v>
      </c>
      <c r="I108" s="118"/>
      <c r="J108" s="116">
        <v>0</v>
      </c>
      <c r="K108" s="116" t="str">
        <f>LOWER(DEC2HEX((J108)))</f>
        <v>0</v>
      </c>
      <c r="L108" s="116">
        <f>J108*(2^C108)</f>
        <v>0</v>
      </c>
      <c r="M108" s="168"/>
    </row>
    <row r="109" spans="1:13" ht="15">
      <c r="A109" s="120"/>
      <c r="B109" s="120"/>
      <c r="C109" s="116">
        <v>4</v>
      </c>
      <c r="D109" s="116">
        <v>7</v>
      </c>
      <c r="E109" s="116">
        <f>D109+1-C109</f>
        <v>4</v>
      </c>
      <c r="F109" s="116" t="str">
        <f>CONCATENATE(E109,"'h",K109)</f>
        <v>4'h0</v>
      </c>
      <c r="G109" s="116" t="s">
        <v>129</v>
      </c>
      <c r="H109" s="119" t="s">
        <v>19</v>
      </c>
      <c r="I109" s="169"/>
      <c r="J109" s="116">
        <v>0</v>
      </c>
      <c r="K109" s="116" t="str">
        <f>LOWER(DEC2HEX((J109)))</f>
        <v>0</v>
      </c>
      <c r="L109" s="116">
        <f>J109*(2^C109)</f>
        <v>0</v>
      </c>
      <c r="M109" s="168"/>
    </row>
    <row r="110" spans="1:13" ht="15">
      <c r="A110" s="120"/>
      <c r="B110" s="120"/>
      <c r="C110" s="116">
        <v>0</v>
      </c>
      <c r="D110" s="116">
        <v>3</v>
      </c>
      <c r="E110" s="116">
        <f>D110+1-C110</f>
        <v>4</v>
      </c>
      <c r="F110" s="116" t="str">
        <f>CONCATENATE(E110,"'h",K110)</f>
        <v>4'h0</v>
      </c>
      <c r="G110" s="116" t="s">
        <v>132</v>
      </c>
      <c r="H110" s="119" t="s">
        <v>491</v>
      </c>
      <c r="I110" s="118"/>
      <c r="J110" s="116">
        <v>0</v>
      </c>
      <c r="K110" s="116" t="str">
        <f>LOWER(DEC2HEX((J110)))</f>
        <v>0</v>
      </c>
      <c r="L110" s="116">
        <f>J110*(2^C110)</f>
        <v>0</v>
      </c>
      <c r="M110" s="168"/>
    </row>
    <row r="111" spans="1:13" ht="15">
      <c r="A111" s="121"/>
      <c r="B111" s="170" t="s">
        <v>407</v>
      </c>
      <c r="C111" s="121"/>
      <c r="D111" s="121"/>
      <c r="E111" s="121">
        <f>SUM(E112:E123)</f>
        <v>32</v>
      </c>
      <c r="F111" s="45" t="str">
        <f>CONCATENATE("32'h",K111)</f>
        <v>32'h00001b11</v>
      </c>
      <c r="G111" s="45"/>
      <c r="H111" s="122" t="s">
        <v>492</v>
      </c>
      <c r="I111" s="122"/>
      <c r="J111" s="121"/>
      <c r="K111" s="121" t="str">
        <f>LOWER(DEC2HEX(L111,8))</f>
        <v>00001b11</v>
      </c>
      <c r="L111" s="121">
        <f>SUM(L112:L123)</f>
        <v>6929</v>
      </c>
      <c r="M111" s="168"/>
    </row>
    <row r="112" spans="1:13" ht="15">
      <c r="A112" s="120"/>
      <c r="B112" s="120"/>
      <c r="C112" s="116">
        <v>15</v>
      </c>
      <c r="D112" s="116">
        <v>31</v>
      </c>
      <c r="E112" s="116">
        <f t="shared" ref="E112:E123" si="28">D112+1-C112</f>
        <v>17</v>
      </c>
      <c r="F112" s="116" t="str">
        <f t="shared" ref="F112:F123" si="29">CONCATENATE(E112,"'h",K112)</f>
        <v>17'h0</v>
      </c>
      <c r="G112" s="116" t="s">
        <v>129</v>
      </c>
      <c r="H112" s="119" t="s">
        <v>19</v>
      </c>
      <c r="I112" s="169"/>
      <c r="J112" s="116">
        <v>0</v>
      </c>
      <c r="K112" s="116" t="str">
        <f t="shared" ref="K112:K123" si="30">LOWER(DEC2HEX((J112)))</f>
        <v>0</v>
      </c>
      <c r="L112" s="116">
        <f t="shared" ref="L112:L123" si="31">J112*(2^C112)</f>
        <v>0</v>
      </c>
      <c r="M112" s="168"/>
    </row>
    <row r="113" spans="1:13" ht="15">
      <c r="A113" s="120"/>
      <c r="B113" s="120"/>
      <c r="C113" s="116">
        <v>14</v>
      </c>
      <c r="D113" s="116">
        <v>14</v>
      </c>
      <c r="E113" s="116">
        <f t="shared" si="28"/>
        <v>1</v>
      </c>
      <c r="F113" s="116" t="str">
        <f t="shared" si="29"/>
        <v>1'h0</v>
      </c>
      <c r="G113" s="116" t="s">
        <v>129</v>
      </c>
      <c r="H113" s="119" t="s">
        <v>493</v>
      </c>
      <c r="I113" s="118"/>
      <c r="J113" s="116">
        <v>0</v>
      </c>
      <c r="K113" s="116" t="str">
        <f t="shared" si="30"/>
        <v>0</v>
      </c>
      <c r="L113" s="116">
        <f t="shared" si="31"/>
        <v>0</v>
      </c>
      <c r="M113" s="168"/>
    </row>
    <row r="114" spans="1:13" ht="15">
      <c r="A114" s="120"/>
      <c r="B114" s="120"/>
      <c r="C114" s="116">
        <v>13</v>
      </c>
      <c r="D114" s="116">
        <v>13</v>
      </c>
      <c r="E114" s="116">
        <f t="shared" si="28"/>
        <v>1</v>
      </c>
      <c r="F114" s="116" t="str">
        <f t="shared" si="29"/>
        <v>1'h0</v>
      </c>
      <c r="G114" s="116" t="s">
        <v>129</v>
      </c>
      <c r="H114" s="119" t="s">
        <v>494</v>
      </c>
      <c r="I114" s="169"/>
      <c r="J114" s="116">
        <v>0</v>
      </c>
      <c r="K114" s="116" t="str">
        <f t="shared" si="30"/>
        <v>0</v>
      </c>
      <c r="L114" s="116">
        <f t="shared" si="31"/>
        <v>0</v>
      </c>
      <c r="M114" s="168"/>
    </row>
    <row r="115" spans="1:13" ht="15">
      <c r="A115" s="120"/>
      <c r="B115" s="120"/>
      <c r="C115" s="116">
        <v>12</v>
      </c>
      <c r="D115" s="116">
        <v>12</v>
      </c>
      <c r="E115" s="116">
        <f t="shared" si="28"/>
        <v>1</v>
      </c>
      <c r="F115" s="116" t="str">
        <f t="shared" si="29"/>
        <v>1'h1</v>
      </c>
      <c r="G115" s="116" t="s">
        <v>129</v>
      </c>
      <c r="H115" s="119" t="s">
        <v>495</v>
      </c>
      <c r="I115" s="118"/>
      <c r="J115" s="116">
        <v>1</v>
      </c>
      <c r="K115" s="116" t="str">
        <f t="shared" si="30"/>
        <v>1</v>
      </c>
      <c r="L115" s="116">
        <f t="shared" si="31"/>
        <v>4096</v>
      </c>
      <c r="M115" s="168"/>
    </row>
    <row r="116" spans="1:13" ht="15">
      <c r="A116" s="120"/>
      <c r="B116" s="120"/>
      <c r="C116" s="116">
        <v>11</v>
      </c>
      <c r="D116" s="116">
        <v>11</v>
      </c>
      <c r="E116" s="116">
        <f t="shared" si="28"/>
        <v>1</v>
      </c>
      <c r="F116" s="116" t="str">
        <f t="shared" si="29"/>
        <v>1'h1</v>
      </c>
      <c r="G116" s="116" t="s">
        <v>129</v>
      </c>
      <c r="H116" s="119" t="s">
        <v>496</v>
      </c>
      <c r="I116" s="169"/>
      <c r="J116" s="116">
        <v>1</v>
      </c>
      <c r="K116" s="116" t="str">
        <f t="shared" si="30"/>
        <v>1</v>
      </c>
      <c r="L116" s="116">
        <f t="shared" si="31"/>
        <v>2048</v>
      </c>
      <c r="M116" s="168"/>
    </row>
    <row r="117" spans="1:13" ht="15">
      <c r="A117" s="120"/>
      <c r="B117" s="120"/>
      <c r="C117" s="116">
        <v>10</v>
      </c>
      <c r="D117" s="116">
        <v>10</v>
      </c>
      <c r="E117" s="116">
        <f t="shared" si="28"/>
        <v>1</v>
      </c>
      <c r="F117" s="116" t="str">
        <f t="shared" si="29"/>
        <v>1'h0</v>
      </c>
      <c r="G117" s="116" t="s">
        <v>129</v>
      </c>
      <c r="H117" s="119" t="s">
        <v>19</v>
      </c>
      <c r="I117" s="118"/>
      <c r="J117" s="116">
        <v>0</v>
      </c>
      <c r="K117" s="116" t="str">
        <f t="shared" si="30"/>
        <v>0</v>
      </c>
      <c r="L117" s="116">
        <f t="shared" si="31"/>
        <v>0</v>
      </c>
      <c r="M117" s="168"/>
    </row>
    <row r="118" spans="1:13" ht="15">
      <c r="A118" s="120"/>
      <c r="B118" s="120"/>
      <c r="C118" s="116">
        <v>9</v>
      </c>
      <c r="D118" s="116">
        <v>9</v>
      </c>
      <c r="E118" s="116">
        <f t="shared" si="28"/>
        <v>1</v>
      </c>
      <c r="F118" s="116" t="str">
        <f t="shared" si="29"/>
        <v>1'h1</v>
      </c>
      <c r="G118" s="116" t="s">
        <v>129</v>
      </c>
      <c r="H118" s="119" t="s">
        <v>497</v>
      </c>
      <c r="I118" s="169"/>
      <c r="J118" s="116">
        <v>1</v>
      </c>
      <c r="K118" s="116" t="str">
        <f t="shared" si="30"/>
        <v>1</v>
      </c>
      <c r="L118" s="116">
        <f t="shared" si="31"/>
        <v>512</v>
      </c>
      <c r="M118" s="168"/>
    </row>
    <row r="119" spans="1:13" ht="15">
      <c r="A119" s="120"/>
      <c r="B119" s="120"/>
      <c r="C119" s="116">
        <v>8</v>
      </c>
      <c r="D119" s="116">
        <v>8</v>
      </c>
      <c r="E119" s="116">
        <f t="shared" si="28"/>
        <v>1</v>
      </c>
      <c r="F119" s="116" t="str">
        <f t="shared" si="29"/>
        <v>1'h1</v>
      </c>
      <c r="G119" s="116" t="s">
        <v>129</v>
      </c>
      <c r="H119" s="119" t="s">
        <v>498</v>
      </c>
      <c r="I119" s="118"/>
      <c r="J119" s="116">
        <v>1</v>
      </c>
      <c r="K119" s="116" t="str">
        <f t="shared" si="30"/>
        <v>1</v>
      </c>
      <c r="L119" s="116">
        <f t="shared" si="31"/>
        <v>256</v>
      </c>
      <c r="M119" s="168"/>
    </row>
    <row r="120" spans="1:13" ht="15">
      <c r="A120" s="120"/>
      <c r="B120" s="120"/>
      <c r="C120" s="116">
        <v>6</v>
      </c>
      <c r="D120" s="116">
        <v>7</v>
      </c>
      <c r="E120" s="116">
        <f t="shared" si="28"/>
        <v>2</v>
      </c>
      <c r="F120" s="116" t="str">
        <f t="shared" si="29"/>
        <v>2'h0</v>
      </c>
      <c r="G120" s="116" t="s">
        <v>129</v>
      </c>
      <c r="H120" s="119" t="s">
        <v>19</v>
      </c>
      <c r="I120" s="169"/>
      <c r="J120" s="116">
        <v>0</v>
      </c>
      <c r="K120" s="116" t="str">
        <f t="shared" si="30"/>
        <v>0</v>
      </c>
      <c r="L120" s="116">
        <f t="shared" si="31"/>
        <v>0</v>
      </c>
      <c r="M120" s="168"/>
    </row>
    <row r="121" spans="1:13" ht="15">
      <c r="A121" s="120"/>
      <c r="B121" s="120"/>
      <c r="C121" s="116">
        <v>4</v>
      </c>
      <c r="D121" s="116">
        <v>5</v>
      </c>
      <c r="E121" s="116">
        <f t="shared" si="28"/>
        <v>2</v>
      </c>
      <c r="F121" s="116" t="str">
        <f t="shared" si="29"/>
        <v>2'h1</v>
      </c>
      <c r="G121" s="116" t="s">
        <v>129</v>
      </c>
      <c r="H121" s="119" t="s">
        <v>499</v>
      </c>
      <c r="I121" s="118"/>
      <c r="J121" s="116">
        <v>1</v>
      </c>
      <c r="K121" s="116" t="str">
        <f t="shared" si="30"/>
        <v>1</v>
      </c>
      <c r="L121" s="116">
        <f t="shared" si="31"/>
        <v>16</v>
      </c>
      <c r="M121" s="168"/>
    </row>
    <row r="122" spans="1:13" ht="15">
      <c r="A122" s="120"/>
      <c r="B122" s="120"/>
      <c r="C122" s="116">
        <v>2</v>
      </c>
      <c r="D122" s="116">
        <v>3</v>
      </c>
      <c r="E122" s="116">
        <f t="shared" si="28"/>
        <v>2</v>
      </c>
      <c r="F122" s="116" t="str">
        <f t="shared" si="29"/>
        <v>2'h0</v>
      </c>
      <c r="G122" s="116" t="s">
        <v>129</v>
      </c>
      <c r="H122" s="119" t="s">
        <v>19</v>
      </c>
      <c r="I122" s="169"/>
      <c r="J122" s="116">
        <v>0</v>
      </c>
      <c r="K122" s="116" t="str">
        <f t="shared" si="30"/>
        <v>0</v>
      </c>
      <c r="L122" s="116">
        <f t="shared" si="31"/>
        <v>0</v>
      </c>
      <c r="M122" s="168"/>
    </row>
    <row r="123" spans="1:13" ht="15">
      <c r="A123" s="120"/>
      <c r="B123" s="120"/>
      <c r="C123" s="116">
        <v>0</v>
      </c>
      <c r="D123" s="116">
        <v>1</v>
      </c>
      <c r="E123" s="116">
        <f t="shared" si="28"/>
        <v>2</v>
      </c>
      <c r="F123" s="116" t="str">
        <f t="shared" si="29"/>
        <v>2'h1</v>
      </c>
      <c r="G123" s="116" t="s">
        <v>129</v>
      </c>
      <c r="H123" s="119" t="s">
        <v>500</v>
      </c>
      <c r="I123" s="118"/>
      <c r="J123" s="116">
        <v>1</v>
      </c>
      <c r="K123" s="116" t="str">
        <f t="shared" si="30"/>
        <v>1</v>
      </c>
      <c r="L123" s="116">
        <f t="shared" si="31"/>
        <v>1</v>
      </c>
      <c r="M123" s="168"/>
    </row>
    <row r="124" spans="1:13" ht="15">
      <c r="A124" s="121"/>
      <c r="B124" s="170" t="s">
        <v>1745</v>
      </c>
      <c r="C124" s="121"/>
      <c r="D124" s="121"/>
      <c r="E124" s="121">
        <f>SUM(E125:E135)</f>
        <v>32</v>
      </c>
      <c r="F124" s="45" t="str">
        <f>CONCATENATE("32'h",K124)</f>
        <v>32'h00000000</v>
      </c>
      <c r="G124" s="45"/>
      <c r="H124" s="122" t="s">
        <v>1744</v>
      </c>
      <c r="I124" s="122"/>
      <c r="J124" s="121"/>
      <c r="K124" s="121" t="str">
        <f>LOWER(DEC2HEX(L124,8))</f>
        <v>00000000</v>
      </c>
      <c r="L124" s="121">
        <f>SUM(L125:L135)</f>
        <v>0</v>
      </c>
      <c r="M124" s="168"/>
    </row>
    <row r="125" spans="1:13" ht="15">
      <c r="A125" s="120"/>
      <c r="B125" s="120"/>
      <c r="C125" s="116">
        <v>24</v>
      </c>
      <c r="D125" s="116">
        <v>31</v>
      </c>
      <c r="E125" s="116">
        <f t="shared" ref="E125:E135" si="32">D125+1-C125</f>
        <v>8</v>
      </c>
      <c r="F125" s="116" t="str">
        <f>CONCATENATE(E125,"'h",K125)</f>
        <v>8'h0</v>
      </c>
      <c r="G125" s="116" t="s">
        <v>1743</v>
      </c>
      <c r="H125" s="119" t="s">
        <v>1742</v>
      </c>
      <c r="I125" s="169" t="s">
        <v>1741</v>
      </c>
      <c r="J125" s="116">
        <v>0</v>
      </c>
      <c r="K125" s="116" t="str">
        <f t="shared" ref="K125:K135" si="33">LOWER(DEC2HEX((J125)))</f>
        <v>0</v>
      </c>
      <c r="L125" s="116">
        <f t="shared" ref="L125:L135" si="34">J125*(2^C125)</f>
        <v>0</v>
      </c>
      <c r="M125" s="168"/>
    </row>
    <row r="126" spans="1:13" ht="15">
      <c r="A126" s="120"/>
      <c r="B126" s="120"/>
      <c r="C126" s="116">
        <v>10</v>
      </c>
      <c r="D126" s="116">
        <v>23</v>
      </c>
      <c r="E126" s="116">
        <f t="shared" si="32"/>
        <v>14</v>
      </c>
      <c r="F126" s="116" t="s">
        <v>1740</v>
      </c>
      <c r="G126" s="116" t="s">
        <v>1644</v>
      </c>
      <c r="H126" s="119" t="s">
        <v>19</v>
      </c>
      <c r="I126" s="169"/>
      <c r="J126" s="116">
        <v>0</v>
      </c>
      <c r="K126" s="116" t="str">
        <f t="shared" si="33"/>
        <v>0</v>
      </c>
      <c r="L126" s="116">
        <f t="shared" si="34"/>
        <v>0</v>
      </c>
      <c r="M126" s="168"/>
    </row>
    <row r="127" spans="1:13" ht="15">
      <c r="A127" s="120"/>
      <c r="B127" s="120"/>
      <c r="C127" s="116">
        <v>9</v>
      </c>
      <c r="D127" s="116">
        <v>9</v>
      </c>
      <c r="E127" s="116">
        <f t="shared" si="32"/>
        <v>1</v>
      </c>
      <c r="F127" s="116" t="str">
        <f t="shared" ref="F127:F135" si="35">CONCATENATE(E127,"'h",K127)</f>
        <v>1'h0</v>
      </c>
      <c r="G127" s="116" t="s">
        <v>1594</v>
      </c>
      <c r="H127" s="119" t="s">
        <v>1739</v>
      </c>
      <c r="I127" s="118"/>
      <c r="J127" s="116">
        <v>0</v>
      </c>
      <c r="K127" s="116" t="str">
        <f t="shared" si="33"/>
        <v>0</v>
      </c>
      <c r="L127" s="116">
        <f t="shared" si="34"/>
        <v>0</v>
      </c>
      <c r="M127" s="168"/>
    </row>
    <row r="128" spans="1:13" ht="15">
      <c r="A128" s="120"/>
      <c r="B128" s="120"/>
      <c r="C128" s="116">
        <v>8</v>
      </c>
      <c r="D128" s="116">
        <v>8</v>
      </c>
      <c r="E128" s="116">
        <f t="shared" si="32"/>
        <v>1</v>
      </c>
      <c r="F128" s="116" t="str">
        <f t="shared" si="35"/>
        <v>1'h0</v>
      </c>
      <c r="G128" s="116" t="s">
        <v>1715</v>
      </c>
      <c r="H128" s="119" t="s">
        <v>1738</v>
      </c>
      <c r="I128" s="169"/>
      <c r="J128" s="116">
        <v>0</v>
      </c>
      <c r="K128" s="116" t="str">
        <f t="shared" si="33"/>
        <v>0</v>
      </c>
      <c r="L128" s="116">
        <f t="shared" si="34"/>
        <v>0</v>
      </c>
      <c r="M128" s="168"/>
    </row>
    <row r="129" spans="1:13" ht="15">
      <c r="A129" s="120"/>
      <c r="B129" s="120"/>
      <c r="C129" s="116">
        <v>6</v>
      </c>
      <c r="D129" s="116">
        <v>7</v>
      </c>
      <c r="E129" s="116">
        <f t="shared" si="32"/>
        <v>2</v>
      </c>
      <c r="F129" s="116" t="str">
        <f t="shared" si="35"/>
        <v>2'h0</v>
      </c>
      <c r="G129" s="116" t="s">
        <v>129</v>
      </c>
      <c r="H129" s="119" t="s">
        <v>19</v>
      </c>
      <c r="I129" s="118"/>
      <c r="J129" s="116">
        <v>0</v>
      </c>
      <c r="K129" s="116" t="str">
        <f t="shared" si="33"/>
        <v>0</v>
      </c>
      <c r="L129" s="116">
        <f t="shared" si="34"/>
        <v>0</v>
      </c>
      <c r="M129" s="168"/>
    </row>
    <row r="130" spans="1:13" ht="15">
      <c r="A130" s="120"/>
      <c r="B130" s="120"/>
      <c r="C130" s="116">
        <v>5</v>
      </c>
      <c r="D130" s="116">
        <v>5</v>
      </c>
      <c r="E130" s="116">
        <f t="shared" si="32"/>
        <v>1</v>
      </c>
      <c r="F130" s="116" t="str">
        <f t="shared" si="35"/>
        <v>1'h0</v>
      </c>
      <c r="G130" s="116" t="s">
        <v>1594</v>
      </c>
      <c r="H130" s="119" t="s">
        <v>1737</v>
      </c>
      <c r="I130" s="169"/>
      <c r="J130" s="116">
        <v>0</v>
      </c>
      <c r="K130" s="116" t="str">
        <f t="shared" si="33"/>
        <v>0</v>
      </c>
      <c r="L130" s="116">
        <f t="shared" si="34"/>
        <v>0</v>
      </c>
      <c r="M130" s="168"/>
    </row>
    <row r="131" spans="1:13" ht="15">
      <c r="A131" s="120"/>
      <c r="B131" s="120"/>
      <c r="C131" s="116">
        <v>4</v>
      </c>
      <c r="D131" s="116">
        <v>4</v>
      </c>
      <c r="E131" s="116">
        <f t="shared" si="32"/>
        <v>1</v>
      </c>
      <c r="F131" s="116" t="str">
        <f t="shared" si="35"/>
        <v>1'h0</v>
      </c>
      <c r="G131" s="116" t="s">
        <v>1594</v>
      </c>
      <c r="H131" s="119" t="s">
        <v>1736</v>
      </c>
      <c r="I131" s="118"/>
      <c r="J131" s="116">
        <v>0</v>
      </c>
      <c r="K131" s="116" t="str">
        <f t="shared" si="33"/>
        <v>0</v>
      </c>
      <c r="L131" s="116">
        <f t="shared" si="34"/>
        <v>0</v>
      </c>
      <c r="M131" s="168"/>
    </row>
    <row r="132" spans="1:13" ht="15">
      <c r="A132" s="120"/>
      <c r="B132" s="120"/>
      <c r="C132" s="116">
        <v>3</v>
      </c>
      <c r="D132" s="116">
        <v>3</v>
      </c>
      <c r="E132" s="116">
        <f t="shared" si="32"/>
        <v>1</v>
      </c>
      <c r="F132" s="116" t="str">
        <f t="shared" si="35"/>
        <v>1'h0</v>
      </c>
      <c r="G132" s="116" t="s">
        <v>1594</v>
      </c>
      <c r="H132" s="119" t="s">
        <v>1735</v>
      </c>
      <c r="I132" s="169"/>
      <c r="J132" s="116">
        <v>0</v>
      </c>
      <c r="K132" s="116" t="str">
        <f t="shared" si="33"/>
        <v>0</v>
      </c>
      <c r="L132" s="116">
        <f t="shared" si="34"/>
        <v>0</v>
      </c>
      <c r="M132" s="168"/>
    </row>
    <row r="133" spans="1:13" ht="15">
      <c r="A133" s="120"/>
      <c r="B133" s="120"/>
      <c r="C133" s="116">
        <v>2</v>
      </c>
      <c r="D133" s="116">
        <v>2</v>
      </c>
      <c r="E133" s="116">
        <f t="shared" si="32"/>
        <v>1</v>
      </c>
      <c r="F133" s="116" t="str">
        <f t="shared" si="35"/>
        <v>1'h0</v>
      </c>
      <c r="G133" s="116" t="s">
        <v>1594</v>
      </c>
      <c r="H133" s="119" t="s">
        <v>1734</v>
      </c>
      <c r="I133" s="118"/>
      <c r="J133" s="116">
        <v>0</v>
      </c>
      <c r="K133" s="116" t="str">
        <f t="shared" si="33"/>
        <v>0</v>
      </c>
      <c r="L133" s="116">
        <f t="shared" si="34"/>
        <v>0</v>
      </c>
      <c r="M133" s="168"/>
    </row>
    <row r="134" spans="1:13" ht="15">
      <c r="A134" s="120"/>
      <c r="B134" s="120"/>
      <c r="C134" s="116">
        <v>1</v>
      </c>
      <c r="D134" s="116">
        <v>1</v>
      </c>
      <c r="E134" s="116">
        <f t="shared" si="32"/>
        <v>1</v>
      </c>
      <c r="F134" s="116" t="str">
        <f t="shared" si="35"/>
        <v>1'h0</v>
      </c>
      <c r="G134" s="116" t="s">
        <v>1594</v>
      </c>
      <c r="H134" s="119" t="s">
        <v>1733</v>
      </c>
      <c r="I134" s="169"/>
      <c r="J134" s="116">
        <v>0</v>
      </c>
      <c r="K134" s="116" t="str">
        <f t="shared" si="33"/>
        <v>0</v>
      </c>
      <c r="L134" s="116">
        <f t="shared" si="34"/>
        <v>0</v>
      </c>
      <c r="M134" s="168"/>
    </row>
    <row r="135" spans="1:13" ht="15.75" customHeight="1">
      <c r="A135" s="120"/>
      <c r="B135" s="120"/>
      <c r="C135" s="116">
        <v>0</v>
      </c>
      <c r="D135" s="116">
        <v>0</v>
      </c>
      <c r="E135" s="116">
        <f t="shared" si="32"/>
        <v>1</v>
      </c>
      <c r="F135" s="116" t="str">
        <f t="shared" si="35"/>
        <v>1'h0</v>
      </c>
      <c r="G135" s="116" t="s">
        <v>1594</v>
      </c>
      <c r="H135" s="119" t="s">
        <v>1732</v>
      </c>
      <c r="I135" s="118"/>
      <c r="J135" s="116">
        <v>0</v>
      </c>
      <c r="K135" s="116" t="str">
        <f t="shared" si="33"/>
        <v>0</v>
      </c>
      <c r="L135" s="116">
        <f t="shared" si="34"/>
        <v>0</v>
      </c>
      <c r="M135" s="168"/>
    </row>
    <row r="136" spans="1:13" ht="15">
      <c r="A136" s="121"/>
      <c r="B136" s="170" t="s">
        <v>1731</v>
      </c>
      <c r="C136" s="121"/>
      <c r="D136" s="121"/>
      <c r="E136" s="121">
        <f>SUM(E137:E138)</f>
        <v>32</v>
      </c>
      <c r="F136" s="45" t="str">
        <f>CONCATENATE("32'h",K136)</f>
        <v>32'h000000a0</v>
      </c>
      <c r="G136" s="45"/>
      <c r="H136" s="122" t="s">
        <v>1730</v>
      </c>
      <c r="I136" s="122"/>
      <c r="J136" s="121"/>
      <c r="K136" s="121" t="str">
        <f>LOWER(DEC2HEX(L136,8))</f>
        <v>000000a0</v>
      </c>
      <c r="L136" s="121">
        <f>SUM(L137:L138)</f>
        <v>160</v>
      </c>
      <c r="M136" s="168"/>
    </row>
    <row r="137" spans="1:13" ht="15">
      <c r="A137" s="120"/>
      <c r="B137" s="120"/>
      <c r="C137" s="116">
        <v>8</v>
      </c>
      <c r="D137" s="116">
        <v>31</v>
      </c>
      <c r="E137" s="116">
        <f>D137+1-C137</f>
        <v>24</v>
      </c>
      <c r="F137" s="116" t="str">
        <f>CONCATENATE(E137,"'h",K137)</f>
        <v>24'h0</v>
      </c>
      <c r="G137" s="116" t="s">
        <v>129</v>
      </c>
      <c r="H137" s="119" t="s">
        <v>19</v>
      </c>
      <c r="I137" s="169"/>
      <c r="J137" s="116">
        <v>0</v>
      </c>
      <c r="K137" s="116" t="str">
        <f>LOWER(DEC2HEX((J137)))</f>
        <v>0</v>
      </c>
      <c r="L137" s="116">
        <f>J137*(2^C137)</f>
        <v>0</v>
      </c>
      <c r="M137" s="168"/>
    </row>
    <row r="138" spans="1:13" ht="15">
      <c r="A138" s="120"/>
      <c r="B138" s="120"/>
      <c r="C138" s="116">
        <v>0</v>
      </c>
      <c r="D138" s="116">
        <v>7</v>
      </c>
      <c r="E138" s="116">
        <f>D138+1-C138</f>
        <v>8</v>
      </c>
      <c r="F138" s="116" t="str">
        <f>CONCATENATE(E138,"'h",K138)</f>
        <v>8'ha0</v>
      </c>
      <c r="G138" s="116" t="s">
        <v>1715</v>
      </c>
      <c r="H138" s="119" t="s">
        <v>1729</v>
      </c>
      <c r="I138" s="118"/>
      <c r="J138" s="116">
        <v>160</v>
      </c>
      <c r="K138" s="116" t="str">
        <f>LOWER(DEC2HEX((J138)))</f>
        <v>a0</v>
      </c>
      <c r="L138" s="116">
        <f>J138*(2^C138)</f>
        <v>160</v>
      </c>
      <c r="M138" s="168"/>
    </row>
    <row r="139" spans="1:13" ht="15">
      <c r="A139" s="121"/>
      <c r="B139" s="170" t="s">
        <v>1728</v>
      </c>
      <c r="C139" s="121"/>
      <c r="D139" s="121"/>
      <c r="E139" s="121">
        <f>SUM(E140:E143)</f>
        <v>32</v>
      </c>
      <c r="F139" s="45" t="str">
        <f>CONCATENATE("32'h",K139)</f>
        <v>32'h00020003</v>
      </c>
      <c r="G139" s="45"/>
      <c r="H139" s="122" t="s">
        <v>1727</v>
      </c>
      <c r="I139" s="122"/>
      <c r="J139" s="121"/>
      <c r="K139" s="121" t="str">
        <f>LOWER(DEC2HEX(L139,8))</f>
        <v>00020003</v>
      </c>
      <c r="L139" s="121">
        <f>SUM(L140:L143)</f>
        <v>131075</v>
      </c>
      <c r="M139" s="168"/>
    </row>
    <row r="140" spans="1:13" ht="15">
      <c r="A140" s="120"/>
      <c r="B140" s="120"/>
      <c r="C140" s="116">
        <v>18</v>
      </c>
      <c r="D140" s="116">
        <v>31</v>
      </c>
      <c r="E140" s="116">
        <f>D140+1-C140</f>
        <v>14</v>
      </c>
      <c r="F140" s="116" t="str">
        <f>CONCATENATE(E140,"'h",K140)</f>
        <v>14'h0</v>
      </c>
      <c r="G140" s="116" t="s">
        <v>129</v>
      </c>
      <c r="H140" s="119" t="s">
        <v>19</v>
      </c>
      <c r="I140" s="169"/>
      <c r="J140" s="116">
        <v>0</v>
      </c>
      <c r="K140" s="116" t="str">
        <f>LOWER(DEC2HEX((J140)))</f>
        <v>0</v>
      </c>
      <c r="L140" s="116">
        <f>J140*(2^C140)</f>
        <v>0</v>
      </c>
      <c r="M140" s="168"/>
    </row>
    <row r="141" spans="1:13" ht="15">
      <c r="A141" s="120"/>
      <c r="B141" s="120"/>
      <c r="C141" s="116">
        <v>16</v>
      </c>
      <c r="D141" s="116">
        <v>17</v>
      </c>
      <c r="E141" s="116">
        <f>D141+1-C141</f>
        <v>2</v>
      </c>
      <c r="F141" s="116" t="str">
        <f>CONCATENATE(E141,"'h",K141)</f>
        <v>2'h2</v>
      </c>
      <c r="G141" s="116" t="s">
        <v>1715</v>
      </c>
      <c r="H141" s="119" t="s">
        <v>1726</v>
      </c>
      <c r="I141" s="169"/>
      <c r="J141" s="116">
        <v>2</v>
      </c>
      <c r="K141" s="116" t="str">
        <f>LOWER(DEC2HEX((J141)))</f>
        <v>2</v>
      </c>
      <c r="L141" s="116">
        <f>J141*(2^C141)</f>
        <v>131072</v>
      </c>
      <c r="M141" s="168"/>
    </row>
    <row r="142" spans="1:13" ht="15">
      <c r="A142" s="120"/>
      <c r="B142" s="120"/>
      <c r="C142" s="116">
        <v>8</v>
      </c>
      <c r="D142" s="116">
        <v>15</v>
      </c>
      <c r="E142" s="116">
        <f>D142+1-C142</f>
        <v>8</v>
      </c>
      <c r="F142" s="116" t="str">
        <f>CONCATENATE(E142,"'h",K142)</f>
        <v>8'h0</v>
      </c>
      <c r="G142" s="116" t="s">
        <v>129</v>
      </c>
      <c r="H142" s="119" t="s">
        <v>19</v>
      </c>
      <c r="I142" s="118"/>
      <c r="J142" s="116">
        <v>0</v>
      </c>
      <c r="K142" s="116" t="str">
        <f>LOWER(DEC2HEX((J142)))</f>
        <v>0</v>
      </c>
      <c r="L142" s="116">
        <f>J142*(2^C142)</f>
        <v>0</v>
      </c>
      <c r="M142" s="168"/>
    </row>
    <row r="143" spans="1:13" ht="15">
      <c r="A143" s="120"/>
      <c r="B143" s="120"/>
      <c r="C143" s="116">
        <v>0</v>
      </c>
      <c r="D143" s="116">
        <v>7</v>
      </c>
      <c r="E143" s="116">
        <f>D143+1-C143</f>
        <v>8</v>
      </c>
      <c r="F143" s="116" t="str">
        <f>CONCATENATE(E143,"'h",K143)</f>
        <v>8'h3</v>
      </c>
      <c r="G143" s="116" t="s">
        <v>1715</v>
      </c>
      <c r="H143" s="119" t="s">
        <v>1725</v>
      </c>
      <c r="I143" s="169"/>
      <c r="J143" s="116">
        <v>3</v>
      </c>
      <c r="K143" s="116" t="str">
        <f>LOWER(DEC2HEX((J143)))</f>
        <v>3</v>
      </c>
      <c r="L143" s="116">
        <f>J143*(2^C143)</f>
        <v>3</v>
      </c>
      <c r="M143" s="168"/>
    </row>
    <row r="144" spans="1:13" ht="15">
      <c r="A144" s="121"/>
      <c r="B144" s="170" t="s">
        <v>1724</v>
      </c>
      <c r="C144" s="121"/>
      <c r="D144" s="121"/>
      <c r="E144" s="121">
        <f>SUM(E145:E146)</f>
        <v>32</v>
      </c>
      <c r="F144" s="45" t="str">
        <f>CONCATENATE("32'h",K144)</f>
        <v>32'h62003003</v>
      </c>
      <c r="G144" s="45"/>
      <c r="H144" s="122" t="s">
        <v>1723</v>
      </c>
      <c r="I144" s="122"/>
      <c r="J144" s="121"/>
      <c r="K144" s="121" t="str">
        <f>LOWER(DEC2HEX(L144,8))</f>
        <v>62003003</v>
      </c>
      <c r="L144" s="121">
        <f>SUM(L145:L146)</f>
        <v>1644179459</v>
      </c>
      <c r="M144" s="168"/>
    </row>
    <row r="145" spans="1:13" ht="15">
      <c r="A145" s="120"/>
      <c r="B145" s="120"/>
      <c r="C145" s="116">
        <v>31</v>
      </c>
      <c r="D145" s="116">
        <v>31</v>
      </c>
      <c r="E145" s="116">
        <f>D145+1-C145</f>
        <v>1</v>
      </c>
      <c r="F145" s="116" t="str">
        <f>CONCATENATE(E145,"'h",K145)</f>
        <v>1'h0</v>
      </c>
      <c r="G145" s="116" t="s">
        <v>129</v>
      </c>
      <c r="H145" s="119" t="s">
        <v>19</v>
      </c>
      <c r="I145" s="169"/>
      <c r="J145" s="116">
        <v>0</v>
      </c>
      <c r="K145" s="116" t="str">
        <f>LOWER(DEC2HEX((J145)))</f>
        <v>0</v>
      </c>
      <c r="L145" s="116">
        <f>J145*(2^C145)</f>
        <v>0</v>
      </c>
      <c r="M145" s="168"/>
    </row>
    <row r="146" spans="1:13" ht="15">
      <c r="A146" s="120"/>
      <c r="B146" s="120"/>
      <c r="C146" s="116">
        <v>0</v>
      </c>
      <c r="D146" s="116">
        <v>30</v>
      </c>
      <c r="E146" s="116">
        <f>D146+1-C146</f>
        <v>31</v>
      </c>
      <c r="F146" s="116" t="str">
        <f>CONCATENATE(E146,"'h",K146)</f>
        <v>31'h62003003</v>
      </c>
      <c r="G146" s="116" t="s">
        <v>1715</v>
      </c>
      <c r="H146" s="119" t="s">
        <v>1722</v>
      </c>
      <c r="I146" s="118"/>
      <c r="J146" s="116">
        <v>1644179459</v>
      </c>
      <c r="K146" s="116" t="str">
        <f>LOWER(DEC2HEX((J146)))</f>
        <v>62003003</v>
      </c>
      <c r="L146" s="116">
        <f>J146*(2^C146)</f>
        <v>1644179459</v>
      </c>
      <c r="M146" s="168"/>
    </row>
    <row r="147" spans="1:13" ht="15">
      <c r="A147" s="121"/>
      <c r="B147" s="170" t="s">
        <v>1721</v>
      </c>
      <c r="C147" s="121"/>
      <c r="D147" s="121"/>
      <c r="E147" s="121">
        <f>SUM(E148:E151)</f>
        <v>32</v>
      </c>
      <c r="F147" s="45" t="str">
        <f>CONCATENATE("32'h",K147)</f>
        <v>32'h00000000</v>
      </c>
      <c r="G147" s="45"/>
      <c r="H147" s="122" t="s">
        <v>1720</v>
      </c>
      <c r="I147" s="122"/>
      <c r="J147" s="121"/>
      <c r="K147" s="121" t="str">
        <f>LOWER(DEC2HEX(L147,8))</f>
        <v>00000000</v>
      </c>
      <c r="L147" s="121">
        <f>SUM(L148,L151)</f>
        <v>0</v>
      </c>
      <c r="M147" s="168"/>
    </row>
    <row r="148" spans="1:13" ht="15">
      <c r="A148" s="120"/>
      <c r="B148" s="120"/>
      <c r="C148" s="116">
        <v>12</v>
      </c>
      <c r="D148" s="116">
        <v>31</v>
      </c>
      <c r="E148" s="116">
        <f>D148+1-C148</f>
        <v>20</v>
      </c>
      <c r="F148" s="116" t="str">
        <f>CONCATENATE(E148,"'h",K148)</f>
        <v>20'h0</v>
      </c>
      <c r="G148" s="116" t="s">
        <v>129</v>
      </c>
      <c r="H148" s="119" t="s">
        <v>19</v>
      </c>
      <c r="I148" s="169"/>
      <c r="J148" s="116">
        <v>0</v>
      </c>
      <c r="K148" s="116" t="str">
        <f>LOWER(DEC2HEX((J148)))</f>
        <v>0</v>
      </c>
      <c r="L148" s="116">
        <f>J148*(2^C148)</f>
        <v>0</v>
      </c>
      <c r="M148" s="168"/>
    </row>
    <row r="149" spans="1:13" ht="15">
      <c r="A149" s="120"/>
      <c r="B149" s="120"/>
      <c r="C149" s="116">
        <v>8</v>
      </c>
      <c r="D149" s="116">
        <v>11</v>
      </c>
      <c r="E149" s="116">
        <f>D149+1-C149</f>
        <v>4</v>
      </c>
      <c r="F149" s="116" t="str">
        <f>CONCATENATE(E149,"'h",K149)</f>
        <v>4'h0</v>
      </c>
      <c r="G149" s="116" t="s">
        <v>1715</v>
      </c>
      <c r="H149" s="119" t="s">
        <v>1719</v>
      </c>
      <c r="I149" s="169"/>
      <c r="J149" s="116">
        <v>0</v>
      </c>
      <c r="K149" s="116" t="str">
        <f>LOWER(DEC2HEX((J149)))</f>
        <v>0</v>
      </c>
      <c r="L149" s="116">
        <f>J149*(2^C149)</f>
        <v>0</v>
      </c>
      <c r="M149" s="168"/>
    </row>
    <row r="150" spans="1:13" ht="15">
      <c r="A150" s="120"/>
      <c r="B150" s="120"/>
      <c r="C150" s="116">
        <v>4</v>
      </c>
      <c r="D150" s="116">
        <v>7</v>
      </c>
      <c r="E150" s="116">
        <f>D150+1-C150</f>
        <v>4</v>
      </c>
      <c r="F150" s="116" t="str">
        <f>CONCATENATE(E150,"'h",K150)</f>
        <v>4'h0</v>
      </c>
      <c r="G150" s="116" t="s">
        <v>129</v>
      </c>
      <c r="H150" s="119" t="s">
        <v>19</v>
      </c>
      <c r="I150" s="118"/>
      <c r="J150" s="116">
        <v>0</v>
      </c>
      <c r="K150" s="116" t="str">
        <f>LOWER(DEC2HEX((J150)))</f>
        <v>0</v>
      </c>
      <c r="L150" s="116">
        <f>J150*(2^C150)</f>
        <v>0</v>
      </c>
      <c r="M150" s="168"/>
    </row>
    <row r="151" spans="1:13" ht="15">
      <c r="A151" s="120"/>
      <c r="B151" s="120"/>
      <c r="C151" s="116">
        <v>0</v>
      </c>
      <c r="D151" s="116">
        <v>3</v>
      </c>
      <c r="E151" s="116">
        <f>D151+1-C151</f>
        <v>4</v>
      </c>
      <c r="F151" s="116" t="str">
        <f>CONCATENATE(E151,"'h",K151)</f>
        <v>4'h0</v>
      </c>
      <c r="G151" s="116" t="s">
        <v>1715</v>
      </c>
      <c r="H151" s="119" t="s">
        <v>1718</v>
      </c>
      <c r="I151" s="169"/>
      <c r="J151" s="116">
        <v>0</v>
      </c>
      <c r="K151" s="116" t="str">
        <f>LOWER(DEC2HEX((J151)))</f>
        <v>0</v>
      </c>
      <c r="L151" s="116">
        <f>J151*(2^C151)</f>
        <v>0</v>
      </c>
      <c r="M151" s="168"/>
    </row>
    <row r="152" spans="1:13" ht="17.25" customHeight="1">
      <c r="A152" s="121"/>
      <c r="B152" s="170" t="s">
        <v>1717</v>
      </c>
      <c r="C152" s="121"/>
      <c r="D152" s="121"/>
      <c r="E152" s="121">
        <f>SUM(E153:E154)</f>
        <v>32</v>
      </c>
      <c r="F152" s="45" t="str">
        <f>CONCATENATE("32'h",K152)</f>
        <v>32'h00000000</v>
      </c>
      <c r="G152" s="45"/>
      <c r="H152" s="122" t="s">
        <v>1716</v>
      </c>
      <c r="I152" s="122"/>
      <c r="J152" s="121"/>
      <c r="K152" s="121" t="str">
        <f>LOWER(DEC2HEX(L152,8))</f>
        <v>00000000</v>
      </c>
      <c r="L152" s="121">
        <f>SUM(L153:L154)</f>
        <v>0</v>
      </c>
      <c r="M152" s="168"/>
    </row>
    <row r="153" spans="1:13" ht="15">
      <c r="A153" s="120"/>
      <c r="B153" s="120"/>
      <c r="C153" s="116">
        <v>16</v>
      </c>
      <c r="D153" s="116">
        <v>31</v>
      </c>
      <c r="E153" s="116">
        <f>D153+1-C153</f>
        <v>16</v>
      </c>
      <c r="F153" s="116" t="str">
        <f>CONCATENATE(E153,"'h",K153)</f>
        <v>16'h0</v>
      </c>
      <c r="G153" s="116" t="s">
        <v>129</v>
      </c>
      <c r="H153" s="119" t="s">
        <v>19</v>
      </c>
      <c r="I153" s="169"/>
      <c r="J153" s="116">
        <v>0</v>
      </c>
      <c r="K153" s="116" t="str">
        <f>LOWER(DEC2HEX((J153)))</f>
        <v>0</v>
      </c>
      <c r="L153" s="116">
        <f>J153*(2^C153)</f>
        <v>0</v>
      </c>
      <c r="M153" s="168"/>
    </row>
    <row r="154" spans="1:13" ht="15">
      <c r="A154" s="120"/>
      <c r="B154" s="120"/>
      <c r="C154" s="116">
        <v>0</v>
      </c>
      <c r="D154" s="116">
        <v>15</v>
      </c>
      <c r="E154" s="116">
        <f>D154+1-C154</f>
        <v>16</v>
      </c>
      <c r="F154" s="116" t="str">
        <f>CONCATENATE(E154,"'h",K154)</f>
        <v>16'h0</v>
      </c>
      <c r="G154" s="116" t="s">
        <v>1715</v>
      </c>
      <c r="H154" s="119" t="s">
        <v>1714</v>
      </c>
      <c r="I154" s="118"/>
      <c r="J154" s="116">
        <v>0</v>
      </c>
      <c r="K154" s="116" t="str">
        <f>LOWER(DEC2HEX((J154)))</f>
        <v>0</v>
      </c>
      <c r="L154" s="116">
        <f>J154*(2^C154)</f>
        <v>0</v>
      </c>
      <c r="M154" s="168"/>
    </row>
    <row r="155" spans="1:13">
      <c r="I155" s="56"/>
    </row>
    <row r="156" spans="1:13">
      <c r="I156" s="56"/>
    </row>
    <row r="157" spans="1:13">
      <c r="I157" s="56"/>
    </row>
    <row r="158" spans="1:13">
      <c r="I158" s="56"/>
    </row>
    <row r="159" spans="1:13">
      <c r="I159" s="56"/>
    </row>
  </sheetData>
  <phoneticPr fontId="13"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30" sqref="F30"/>
    </sheetView>
  </sheetViews>
  <sheetFormatPr defaultRowHeight="13.5"/>
  <cols>
    <col min="1" max="5" width="9" style="79" bestFit="1" customWidth="1"/>
    <col min="6" max="6" width="12" style="79" customWidth="1"/>
    <col min="7" max="7" width="10" style="79" customWidth="1"/>
    <col min="8" max="8" width="22.625" style="79" customWidth="1"/>
    <col min="9" max="9" width="44.125" style="79" customWidth="1"/>
    <col min="10" max="10" width="11.875" style="79" bestFit="1" customWidth="1"/>
    <col min="11" max="256" width="9" style="79"/>
    <col min="257" max="261" width="9" style="79" bestFit="1" customWidth="1"/>
    <col min="262" max="262" width="12" style="79" customWidth="1"/>
    <col min="263" max="263" width="10" style="79" customWidth="1"/>
    <col min="264" max="264" width="22.625" style="79" customWidth="1"/>
    <col min="265" max="265" width="44.125" style="79" customWidth="1"/>
    <col min="266" max="266" width="11.875" style="79" bestFit="1" customWidth="1"/>
    <col min="267" max="512" width="9" style="79"/>
    <col min="513" max="517" width="9" style="79" bestFit="1" customWidth="1"/>
    <col min="518" max="518" width="12" style="79" customWidth="1"/>
    <col min="519" max="519" width="10" style="79" customWidth="1"/>
    <col min="520" max="520" width="22.625" style="79" customWidth="1"/>
    <col min="521" max="521" width="44.125" style="79" customWidth="1"/>
    <col min="522" max="522" width="11.875" style="79" bestFit="1" customWidth="1"/>
    <col min="523" max="768" width="9" style="79"/>
    <col min="769" max="773" width="9" style="79" bestFit="1" customWidth="1"/>
    <col min="774" max="774" width="12" style="79" customWidth="1"/>
    <col min="775" max="775" width="10" style="79" customWidth="1"/>
    <col min="776" max="776" width="22.625" style="79" customWidth="1"/>
    <col min="777" max="777" width="44.125" style="79" customWidth="1"/>
    <col min="778" max="778" width="11.875" style="79" bestFit="1" customWidth="1"/>
    <col min="779" max="1024" width="9" style="79"/>
    <col min="1025" max="1029" width="9" style="79" bestFit="1" customWidth="1"/>
    <col min="1030" max="1030" width="12" style="79" customWidth="1"/>
    <col min="1031" max="1031" width="10" style="79" customWidth="1"/>
    <col min="1032" max="1032" width="22.625" style="79" customWidth="1"/>
    <col min="1033" max="1033" width="44.125" style="79" customWidth="1"/>
    <col min="1034" max="1034" width="11.875" style="79" bestFit="1" customWidth="1"/>
    <col min="1035" max="1280" width="9" style="79"/>
    <col min="1281" max="1285" width="9" style="79" bestFit="1" customWidth="1"/>
    <col min="1286" max="1286" width="12" style="79" customWidth="1"/>
    <col min="1287" max="1287" width="10" style="79" customWidth="1"/>
    <col min="1288" max="1288" width="22.625" style="79" customWidth="1"/>
    <col min="1289" max="1289" width="44.125" style="79" customWidth="1"/>
    <col min="1290" max="1290" width="11.875" style="79" bestFit="1" customWidth="1"/>
    <col min="1291" max="1536" width="9" style="79"/>
    <col min="1537" max="1541" width="9" style="79" bestFit="1" customWidth="1"/>
    <col min="1542" max="1542" width="12" style="79" customWidth="1"/>
    <col min="1543" max="1543" width="10" style="79" customWidth="1"/>
    <col min="1544" max="1544" width="22.625" style="79" customWidth="1"/>
    <col min="1545" max="1545" width="44.125" style="79" customWidth="1"/>
    <col min="1546" max="1546" width="11.875" style="79" bestFit="1" customWidth="1"/>
    <col min="1547" max="1792" width="9" style="79"/>
    <col min="1793" max="1797" width="9" style="79" bestFit="1" customWidth="1"/>
    <col min="1798" max="1798" width="12" style="79" customWidth="1"/>
    <col min="1799" max="1799" width="10" style="79" customWidth="1"/>
    <col min="1800" max="1800" width="22.625" style="79" customWidth="1"/>
    <col min="1801" max="1801" width="44.125" style="79" customWidth="1"/>
    <col min="1802" max="1802" width="11.875" style="79" bestFit="1" customWidth="1"/>
    <col min="1803" max="2048" width="9" style="79"/>
    <col min="2049" max="2053" width="9" style="79" bestFit="1" customWidth="1"/>
    <col min="2054" max="2054" width="12" style="79" customWidth="1"/>
    <col min="2055" max="2055" width="10" style="79" customWidth="1"/>
    <col min="2056" max="2056" width="22.625" style="79" customWidth="1"/>
    <col min="2057" max="2057" width="44.125" style="79" customWidth="1"/>
    <col min="2058" max="2058" width="11.875" style="79" bestFit="1" customWidth="1"/>
    <col min="2059" max="2304" width="9" style="79"/>
    <col min="2305" max="2309" width="9" style="79" bestFit="1" customWidth="1"/>
    <col min="2310" max="2310" width="12" style="79" customWidth="1"/>
    <col min="2311" max="2311" width="10" style="79" customWidth="1"/>
    <col min="2312" max="2312" width="22.625" style="79" customWidth="1"/>
    <col min="2313" max="2313" width="44.125" style="79" customWidth="1"/>
    <col min="2314" max="2314" width="11.875" style="79" bestFit="1" customWidth="1"/>
    <col min="2315" max="2560" width="9" style="79"/>
    <col min="2561" max="2565" width="9" style="79" bestFit="1" customWidth="1"/>
    <col min="2566" max="2566" width="12" style="79" customWidth="1"/>
    <col min="2567" max="2567" width="10" style="79" customWidth="1"/>
    <col min="2568" max="2568" width="22.625" style="79" customWidth="1"/>
    <col min="2569" max="2569" width="44.125" style="79" customWidth="1"/>
    <col min="2570" max="2570" width="11.875" style="79" bestFit="1" customWidth="1"/>
    <col min="2571" max="2816" width="9" style="79"/>
    <col min="2817" max="2821" width="9" style="79" bestFit="1" customWidth="1"/>
    <col min="2822" max="2822" width="12" style="79" customWidth="1"/>
    <col min="2823" max="2823" width="10" style="79" customWidth="1"/>
    <col min="2824" max="2824" width="22.625" style="79" customWidth="1"/>
    <col min="2825" max="2825" width="44.125" style="79" customWidth="1"/>
    <col min="2826" max="2826" width="11.875" style="79" bestFit="1" customWidth="1"/>
    <col min="2827" max="3072" width="9" style="79"/>
    <col min="3073" max="3077" width="9" style="79" bestFit="1" customWidth="1"/>
    <col min="3078" max="3078" width="12" style="79" customWidth="1"/>
    <col min="3079" max="3079" width="10" style="79" customWidth="1"/>
    <col min="3080" max="3080" width="22.625" style="79" customWidth="1"/>
    <col min="3081" max="3081" width="44.125" style="79" customWidth="1"/>
    <col min="3082" max="3082" width="11.875" style="79" bestFit="1" customWidth="1"/>
    <col min="3083" max="3328" width="9" style="79"/>
    <col min="3329" max="3333" width="9" style="79" bestFit="1" customWidth="1"/>
    <col min="3334" max="3334" width="12" style="79" customWidth="1"/>
    <col min="3335" max="3335" width="10" style="79" customWidth="1"/>
    <col min="3336" max="3336" width="22.625" style="79" customWidth="1"/>
    <col min="3337" max="3337" width="44.125" style="79" customWidth="1"/>
    <col min="3338" max="3338" width="11.875" style="79" bestFit="1" customWidth="1"/>
    <col min="3339" max="3584" width="9" style="79"/>
    <col min="3585" max="3589" width="9" style="79" bestFit="1" customWidth="1"/>
    <col min="3590" max="3590" width="12" style="79" customWidth="1"/>
    <col min="3591" max="3591" width="10" style="79" customWidth="1"/>
    <col min="3592" max="3592" width="22.625" style="79" customWidth="1"/>
    <col min="3593" max="3593" width="44.125" style="79" customWidth="1"/>
    <col min="3594" max="3594" width="11.875" style="79" bestFit="1" customWidth="1"/>
    <col min="3595" max="3840" width="9" style="79"/>
    <col min="3841" max="3845" width="9" style="79" bestFit="1" customWidth="1"/>
    <col min="3846" max="3846" width="12" style="79" customWidth="1"/>
    <col min="3847" max="3847" width="10" style="79" customWidth="1"/>
    <col min="3848" max="3848" width="22.625" style="79" customWidth="1"/>
    <col min="3849" max="3849" width="44.125" style="79" customWidth="1"/>
    <col min="3850" max="3850" width="11.875" style="79" bestFit="1" customWidth="1"/>
    <col min="3851" max="4096" width="9" style="79"/>
    <col min="4097" max="4101" width="9" style="79" bestFit="1" customWidth="1"/>
    <col min="4102" max="4102" width="12" style="79" customWidth="1"/>
    <col min="4103" max="4103" width="10" style="79" customWidth="1"/>
    <col min="4104" max="4104" width="22.625" style="79" customWidth="1"/>
    <col min="4105" max="4105" width="44.125" style="79" customWidth="1"/>
    <col min="4106" max="4106" width="11.875" style="79" bestFit="1" customWidth="1"/>
    <col min="4107" max="4352" width="9" style="79"/>
    <col min="4353" max="4357" width="9" style="79" bestFit="1" customWidth="1"/>
    <col min="4358" max="4358" width="12" style="79" customWidth="1"/>
    <col min="4359" max="4359" width="10" style="79" customWidth="1"/>
    <col min="4360" max="4360" width="22.625" style="79" customWidth="1"/>
    <col min="4361" max="4361" width="44.125" style="79" customWidth="1"/>
    <col min="4362" max="4362" width="11.875" style="79" bestFit="1" customWidth="1"/>
    <col min="4363" max="4608" width="9" style="79"/>
    <col min="4609" max="4613" width="9" style="79" bestFit="1" customWidth="1"/>
    <col min="4614" max="4614" width="12" style="79" customWidth="1"/>
    <col min="4615" max="4615" width="10" style="79" customWidth="1"/>
    <col min="4616" max="4616" width="22.625" style="79" customWidth="1"/>
    <col min="4617" max="4617" width="44.125" style="79" customWidth="1"/>
    <col min="4618" max="4618" width="11.875" style="79" bestFit="1" customWidth="1"/>
    <col min="4619" max="4864" width="9" style="79"/>
    <col min="4865" max="4869" width="9" style="79" bestFit="1" customWidth="1"/>
    <col min="4870" max="4870" width="12" style="79" customWidth="1"/>
    <col min="4871" max="4871" width="10" style="79" customWidth="1"/>
    <col min="4872" max="4872" width="22.625" style="79" customWidth="1"/>
    <col min="4873" max="4873" width="44.125" style="79" customWidth="1"/>
    <col min="4874" max="4874" width="11.875" style="79" bestFit="1" customWidth="1"/>
    <col min="4875" max="5120" width="9" style="79"/>
    <col min="5121" max="5125" width="9" style="79" bestFit="1" customWidth="1"/>
    <col min="5126" max="5126" width="12" style="79" customWidth="1"/>
    <col min="5127" max="5127" width="10" style="79" customWidth="1"/>
    <col min="5128" max="5128" width="22.625" style="79" customWidth="1"/>
    <col min="5129" max="5129" width="44.125" style="79" customWidth="1"/>
    <col min="5130" max="5130" width="11.875" style="79" bestFit="1" customWidth="1"/>
    <col min="5131" max="5376" width="9" style="79"/>
    <col min="5377" max="5381" width="9" style="79" bestFit="1" customWidth="1"/>
    <col min="5382" max="5382" width="12" style="79" customWidth="1"/>
    <col min="5383" max="5383" width="10" style="79" customWidth="1"/>
    <col min="5384" max="5384" width="22.625" style="79" customWidth="1"/>
    <col min="5385" max="5385" width="44.125" style="79" customWidth="1"/>
    <col min="5386" max="5386" width="11.875" style="79" bestFit="1" customWidth="1"/>
    <col min="5387" max="5632" width="9" style="79"/>
    <col min="5633" max="5637" width="9" style="79" bestFit="1" customWidth="1"/>
    <col min="5638" max="5638" width="12" style="79" customWidth="1"/>
    <col min="5639" max="5639" width="10" style="79" customWidth="1"/>
    <col min="5640" max="5640" width="22.625" style="79" customWidth="1"/>
    <col min="5641" max="5641" width="44.125" style="79" customWidth="1"/>
    <col min="5642" max="5642" width="11.875" style="79" bestFit="1" customWidth="1"/>
    <col min="5643" max="5888" width="9" style="79"/>
    <col min="5889" max="5893" width="9" style="79" bestFit="1" customWidth="1"/>
    <col min="5894" max="5894" width="12" style="79" customWidth="1"/>
    <col min="5895" max="5895" width="10" style="79" customWidth="1"/>
    <col min="5896" max="5896" width="22.625" style="79" customWidth="1"/>
    <col min="5897" max="5897" width="44.125" style="79" customWidth="1"/>
    <col min="5898" max="5898" width="11.875" style="79" bestFit="1" customWidth="1"/>
    <col min="5899" max="6144" width="9" style="79"/>
    <col min="6145" max="6149" width="9" style="79" bestFit="1" customWidth="1"/>
    <col min="6150" max="6150" width="12" style="79" customWidth="1"/>
    <col min="6151" max="6151" width="10" style="79" customWidth="1"/>
    <col min="6152" max="6152" width="22.625" style="79" customWidth="1"/>
    <col min="6153" max="6153" width="44.125" style="79" customWidth="1"/>
    <col min="6154" max="6154" width="11.875" style="79" bestFit="1" customWidth="1"/>
    <col min="6155" max="6400" width="9" style="79"/>
    <col min="6401" max="6405" width="9" style="79" bestFit="1" customWidth="1"/>
    <col min="6406" max="6406" width="12" style="79" customWidth="1"/>
    <col min="6407" max="6407" width="10" style="79" customWidth="1"/>
    <col min="6408" max="6408" width="22.625" style="79" customWidth="1"/>
    <col min="6409" max="6409" width="44.125" style="79" customWidth="1"/>
    <col min="6410" max="6410" width="11.875" style="79" bestFit="1" customWidth="1"/>
    <col min="6411" max="6656" width="9" style="79"/>
    <col min="6657" max="6661" width="9" style="79" bestFit="1" customWidth="1"/>
    <col min="6662" max="6662" width="12" style="79" customWidth="1"/>
    <col min="6663" max="6663" width="10" style="79" customWidth="1"/>
    <col min="6664" max="6664" width="22.625" style="79" customWidth="1"/>
    <col min="6665" max="6665" width="44.125" style="79" customWidth="1"/>
    <col min="6666" max="6666" width="11.875" style="79" bestFit="1" customWidth="1"/>
    <col min="6667" max="6912" width="9" style="79"/>
    <col min="6913" max="6917" width="9" style="79" bestFit="1" customWidth="1"/>
    <col min="6918" max="6918" width="12" style="79" customWidth="1"/>
    <col min="6919" max="6919" width="10" style="79" customWidth="1"/>
    <col min="6920" max="6920" width="22.625" style="79" customWidth="1"/>
    <col min="6921" max="6921" width="44.125" style="79" customWidth="1"/>
    <col min="6922" max="6922" width="11.875" style="79" bestFit="1" customWidth="1"/>
    <col min="6923" max="7168" width="9" style="79"/>
    <col min="7169" max="7173" width="9" style="79" bestFit="1" customWidth="1"/>
    <col min="7174" max="7174" width="12" style="79" customWidth="1"/>
    <col min="7175" max="7175" width="10" style="79" customWidth="1"/>
    <col min="7176" max="7176" width="22.625" style="79" customWidth="1"/>
    <col min="7177" max="7177" width="44.125" style="79" customWidth="1"/>
    <col min="7178" max="7178" width="11.875" style="79" bestFit="1" customWidth="1"/>
    <col min="7179" max="7424" width="9" style="79"/>
    <col min="7425" max="7429" width="9" style="79" bestFit="1" customWidth="1"/>
    <col min="7430" max="7430" width="12" style="79" customWidth="1"/>
    <col min="7431" max="7431" width="10" style="79" customWidth="1"/>
    <col min="7432" max="7432" width="22.625" style="79" customWidth="1"/>
    <col min="7433" max="7433" width="44.125" style="79" customWidth="1"/>
    <col min="7434" max="7434" width="11.875" style="79" bestFit="1" customWidth="1"/>
    <col min="7435" max="7680" width="9" style="79"/>
    <col min="7681" max="7685" width="9" style="79" bestFit="1" customWidth="1"/>
    <col min="7686" max="7686" width="12" style="79" customWidth="1"/>
    <col min="7687" max="7687" width="10" style="79" customWidth="1"/>
    <col min="7688" max="7688" width="22.625" style="79" customWidth="1"/>
    <col min="7689" max="7689" width="44.125" style="79" customWidth="1"/>
    <col min="7690" max="7690" width="11.875" style="79" bestFit="1" customWidth="1"/>
    <col min="7691" max="7936" width="9" style="79"/>
    <col min="7937" max="7941" width="9" style="79" bestFit="1" customWidth="1"/>
    <col min="7942" max="7942" width="12" style="79" customWidth="1"/>
    <col min="7943" max="7943" width="10" style="79" customWidth="1"/>
    <col min="7944" max="7944" width="22.625" style="79" customWidth="1"/>
    <col min="7945" max="7945" width="44.125" style="79" customWidth="1"/>
    <col min="7946" max="7946" width="11.875" style="79" bestFit="1" customWidth="1"/>
    <col min="7947" max="8192" width="9" style="79"/>
    <col min="8193" max="8197" width="9" style="79" bestFit="1" customWidth="1"/>
    <col min="8198" max="8198" width="12" style="79" customWidth="1"/>
    <col min="8199" max="8199" width="10" style="79" customWidth="1"/>
    <col min="8200" max="8200" width="22.625" style="79" customWidth="1"/>
    <col min="8201" max="8201" width="44.125" style="79" customWidth="1"/>
    <col min="8202" max="8202" width="11.875" style="79" bestFit="1" customWidth="1"/>
    <col min="8203" max="8448" width="9" style="79"/>
    <col min="8449" max="8453" width="9" style="79" bestFit="1" customWidth="1"/>
    <col min="8454" max="8454" width="12" style="79" customWidth="1"/>
    <col min="8455" max="8455" width="10" style="79" customWidth="1"/>
    <col min="8456" max="8456" width="22.625" style="79" customWidth="1"/>
    <col min="8457" max="8457" width="44.125" style="79" customWidth="1"/>
    <col min="8458" max="8458" width="11.875" style="79" bestFit="1" customWidth="1"/>
    <col min="8459" max="8704" width="9" style="79"/>
    <col min="8705" max="8709" width="9" style="79" bestFit="1" customWidth="1"/>
    <col min="8710" max="8710" width="12" style="79" customWidth="1"/>
    <col min="8711" max="8711" width="10" style="79" customWidth="1"/>
    <col min="8712" max="8712" width="22.625" style="79" customWidth="1"/>
    <col min="8713" max="8713" width="44.125" style="79" customWidth="1"/>
    <col min="8714" max="8714" width="11.875" style="79" bestFit="1" customWidth="1"/>
    <col min="8715" max="8960" width="9" style="79"/>
    <col min="8961" max="8965" width="9" style="79" bestFit="1" customWidth="1"/>
    <col min="8966" max="8966" width="12" style="79" customWidth="1"/>
    <col min="8967" max="8967" width="10" style="79" customWidth="1"/>
    <col min="8968" max="8968" width="22.625" style="79" customWidth="1"/>
    <col min="8969" max="8969" width="44.125" style="79" customWidth="1"/>
    <col min="8970" max="8970" width="11.875" style="79" bestFit="1" customWidth="1"/>
    <col min="8971" max="9216" width="9" style="79"/>
    <col min="9217" max="9221" width="9" style="79" bestFit="1" customWidth="1"/>
    <col min="9222" max="9222" width="12" style="79" customWidth="1"/>
    <col min="9223" max="9223" width="10" style="79" customWidth="1"/>
    <col min="9224" max="9224" width="22.625" style="79" customWidth="1"/>
    <col min="9225" max="9225" width="44.125" style="79" customWidth="1"/>
    <col min="9226" max="9226" width="11.875" style="79" bestFit="1" customWidth="1"/>
    <col min="9227" max="9472" width="9" style="79"/>
    <col min="9473" max="9477" width="9" style="79" bestFit="1" customWidth="1"/>
    <col min="9478" max="9478" width="12" style="79" customWidth="1"/>
    <col min="9479" max="9479" width="10" style="79" customWidth="1"/>
    <col min="9480" max="9480" width="22.625" style="79" customWidth="1"/>
    <col min="9481" max="9481" width="44.125" style="79" customWidth="1"/>
    <col min="9482" max="9482" width="11.875" style="79" bestFit="1" customWidth="1"/>
    <col min="9483" max="9728" width="9" style="79"/>
    <col min="9729" max="9733" width="9" style="79" bestFit="1" customWidth="1"/>
    <col min="9734" max="9734" width="12" style="79" customWidth="1"/>
    <col min="9735" max="9735" width="10" style="79" customWidth="1"/>
    <col min="9736" max="9736" width="22.625" style="79" customWidth="1"/>
    <col min="9737" max="9737" width="44.125" style="79" customWidth="1"/>
    <col min="9738" max="9738" width="11.875" style="79" bestFit="1" customWidth="1"/>
    <col min="9739" max="9984" width="9" style="79"/>
    <col min="9985" max="9989" width="9" style="79" bestFit="1" customWidth="1"/>
    <col min="9990" max="9990" width="12" style="79" customWidth="1"/>
    <col min="9991" max="9991" width="10" style="79" customWidth="1"/>
    <col min="9992" max="9992" width="22.625" style="79" customWidth="1"/>
    <col min="9993" max="9993" width="44.125" style="79" customWidth="1"/>
    <col min="9994" max="9994" width="11.875" style="79" bestFit="1" customWidth="1"/>
    <col min="9995" max="10240" width="9" style="79"/>
    <col min="10241" max="10245" width="9" style="79" bestFit="1" customWidth="1"/>
    <col min="10246" max="10246" width="12" style="79" customWidth="1"/>
    <col min="10247" max="10247" width="10" style="79" customWidth="1"/>
    <col min="10248" max="10248" width="22.625" style="79" customWidth="1"/>
    <col min="10249" max="10249" width="44.125" style="79" customWidth="1"/>
    <col min="10250" max="10250" width="11.875" style="79" bestFit="1" customWidth="1"/>
    <col min="10251" max="10496" width="9" style="79"/>
    <col min="10497" max="10501" width="9" style="79" bestFit="1" customWidth="1"/>
    <col min="10502" max="10502" width="12" style="79" customWidth="1"/>
    <col min="10503" max="10503" width="10" style="79" customWidth="1"/>
    <col min="10504" max="10504" width="22.625" style="79" customWidth="1"/>
    <col min="10505" max="10505" width="44.125" style="79" customWidth="1"/>
    <col min="10506" max="10506" width="11.875" style="79" bestFit="1" customWidth="1"/>
    <col min="10507" max="10752" width="9" style="79"/>
    <col min="10753" max="10757" width="9" style="79" bestFit="1" customWidth="1"/>
    <col min="10758" max="10758" width="12" style="79" customWidth="1"/>
    <col min="10759" max="10759" width="10" style="79" customWidth="1"/>
    <col min="10760" max="10760" width="22.625" style="79" customWidth="1"/>
    <col min="10761" max="10761" width="44.125" style="79" customWidth="1"/>
    <col min="10762" max="10762" width="11.875" style="79" bestFit="1" customWidth="1"/>
    <col min="10763" max="11008" width="9" style="79"/>
    <col min="11009" max="11013" width="9" style="79" bestFit="1" customWidth="1"/>
    <col min="11014" max="11014" width="12" style="79" customWidth="1"/>
    <col min="11015" max="11015" width="10" style="79" customWidth="1"/>
    <col min="11016" max="11016" width="22.625" style="79" customWidth="1"/>
    <col min="11017" max="11017" width="44.125" style="79" customWidth="1"/>
    <col min="11018" max="11018" width="11.875" style="79" bestFit="1" customWidth="1"/>
    <col min="11019" max="11264" width="9" style="79"/>
    <col min="11265" max="11269" width="9" style="79" bestFit="1" customWidth="1"/>
    <col min="11270" max="11270" width="12" style="79" customWidth="1"/>
    <col min="11271" max="11271" width="10" style="79" customWidth="1"/>
    <col min="11272" max="11272" width="22.625" style="79" customWidth="1"/>
    <col min="11273" max="11273" width="44.125" style="79" customWidth="1"/>
    <col min="11274" max="11274" width="11.875" style="79" bestFit="1" customWidth="1"/>
    <col min="11275" max="11520" width="9" style="79"/>
    <col min="11521" max="11525" width="9" style="79" bestFit="1" customWidth="1"/>
    <col min="11526" max="11526" width="12" style="79" customWidth="1"/>
    <col min="11527" max="11527" width="10" style="79" customWidth="1"/>
    <col min="11528" max="11528" width="22.625" style="79" customWidth="1"/>
    <col min="11529" max="11529" width="44.125" style="79" customWidth="1"/>
    <col min="11530" max="11530" width="11.875" style="79" bestFit="1" customWidth="1"/>
    <col min="11531" max="11776" width="9" style="79"/>
    <col min="11777" max="11781" width="9" style="79" bestFit="1" customWidth="1"/>
    <col min="11782" max="11782" width="12" style="79" customWidth="1"/>
    <col min="11783" max="11783" width="10" style="79" customWidth="1"/>
    <col min="11784" max="11784" width="22.625" style="79" customWidth="1"/>
    <col min="11785" max="11785" width="44.125" style="79" customWidth="1"/>
    <col min="11786" max="11786" width="11.875" style="79" bestFit="1" customWidth="1"/>
    <col min="11787" max="12032" width="9" style="79"/>
    <col min="12033" max="12037" width="9" style="79" bestFit="1" customWidth="1"/>
    <col min="12038" max="12038" width="12" style="79" customWidth="1"/>
    <col min="12039" max="12039" width="10" style="79" customWidth="1"/>
    <col min="12040" max="12040" width="22.625" style="79" customWidth="1"/>
    <col min="12041" max="12041" width="44.125" style="79" customWidth="1"/>
    <col min="12042" max="12042" width="11.875" style="79" bestFit="1" customWidth="1"/>
    <col min="12043" max="12288" width="9" style="79"/>
    <col min="12289" max="12293" width="9" style="79" bestFit="1" customWidth="1"/>
    <col min="12294" max="12294" width="12" style="79" customWidth="1"/>
    <col min="12295" max="12295" width="10" style="79" customWidth="1"/>
    <col min="12296" max="12296" width="22.625" style="79" customWidth="1"/>
    <col min="12297" max="12297" width="44.125" style="79" customWidth="1"/>
    <col min="12298" max="12298" width="11.875" style="79" bestFit="1" customWidth="1"/>
    <col min="12299" max="12544" width="9" style="79"/>
    <col min="12545" max="12549" width="9" style="79" bestFit="1" customWidth="1"/>
    <col min="12550" max="12550" width="12" style="79" customWidth="1"/>
    <col min="12551" max="12551" width="10" style="79" customWidth="1"/>
    <col min="12552" max="12552" width="22.625" style="79" customWidth="1"/>
    <col min="12553" max="12553" width="44.125" style="79" customWidth="1"/>
    <col min="12554" max="12554" width="11.875" style="79" bestFit="1" customWidth="1"/>
    <col min="12555" max="12800" width="9" style="79"/>
    <col min="12801" max="12805" width="9" style="79" bestFit="1" customWidth="1"/>
    <col min="12806" max="12806" width="12" style="79" customWidth="1"/>
    <col min="12807" max="12807" width="10" style="79" customWidth="1"/>
    <col min="12808" max="12808" width="22.625" style="79" customWidth="1"/>
    <col min="12809" max="12809" width="44.125" style="79" customWidth="1"/>
    <col min="12810" max="12810" width="11.875" style="79" bestFit="1" customWidth="1"/>
    <col min="12811" max="13056" width="9" style="79"/>
    <col min="13057" max="13061" width="9" style="79" bestFit="1" customWidth="1"/>
    <col min="13062" max="13062" width="12" style="79" customWidth="1"/>
    <col min="13063" max="13063" width="10" style="79" customWidth="1"/>
    <col min="13064" max="13064" width="22.625" style="79" customWidth="1"/>
    <col min="13065" max="13065" width="44.125" style="79" customWidth="1"/>
    <col min="13066" max="13066" width="11.875" style="79" bestFit="1" customWidth="1"/>
    <col min="13067" max="13312" width="9" style="79"/>
    <col min="13313" max="13317" width="9" style="79" bestFit="1" customWidth="1"/>
    <col min="13318" max="13318" width="12" style="79" customWidth="1"/>
    <col min="13319" max="13319" width="10" style="79" customWidth="1"/>
    <col min="13320" max="13320" width="22.625" style="79" customWidth="1"/>
    <col min="13321" max="13321" width="44.125" style="79" customWidth="1"/>
    <col min="13322" max="13322" width="11.875" style="79" bestFit="1" customWidth="1"/>
    <col min="13323" max="13568" width="9" style="79"/>
    <col min="13569" max="13573" width="9" style="79" bestFit="1" customWidth="1"/>
    <col min="13574" max="13574" width="12" style="79" customWidth="1"/>
    <col min="13575" max="13575" width="10" style="79" customWidth="1"/>
    <col min="13576" max="13576" width="22.625" style="79" customWidth="1"/>
    <col min="13577" max="13577" width="44.125" style="79" customWidth="1"/>
    <col min="13578" max="13578" width="11.875" style="79" bestFit="1" customWidth="1"/>
    <col min="13579" max="13824" width="9" style="79"/>
    <col min="13825" max="13829" width="9" style="79" bestFit="1" customWidth="1"/>
    <col min="13830" max="13830" width="12" style="79" customWidth="1"/>
    <col min="13831" max="13831" width="10" style="79" customWidth="1"/>
    <col min="13832" max="13832" width="22.625" style="79" customWidth="1"/>
    <col min="13833" max="13833" width="44.125" style="79" customWidth="1"/>
    <col min="13834" max="13834" width="11.875" style="79" bestFit="1" customWidth="1"/>
    <col min="13835" max="14080" width="9" style="79"/>
    <col min="14081" max="14085" width="9" style="79" bestFit="1" customWidth="1"/>
    <col min="14086" max="14086" width="12" style="79" customWidth="1"/>
    <col min="14087" max="14087" width="10" style="79" customWidth="1"/>
    <col min="14088" max="14088" width="22.625" style="79" customWidth="1"/>
    <col min="14089" max="14089" width="44.125" style="79" customWidth="1"/>
    <col min="14090" max="14090" width="11.875" style="79" bestFit="1" customWidth="1"/>
    <col min="14091" max="14336" width="9" style="79"/>
    <col min="14337" max="14341" width="9" style="79" bestFit="1" customWidth="1"/>
    <col min="14342" max="14342" width="12" style="79" customWidth="1"/>
    <col min="14343" max="14343" width="10" style="79" customWidth="1"/>
    <col min="14344" max="14344" width="22.625" style="79" customWidth="1"/>
    <col min="14345" max="14345" width="44.125" style="79" customWidth="1"/>
    <col min="14346" max="14346" width="11.875" style="79" bestFit="1" customWidth="1"/>
    <col min="14347" max="14592" width="9" style="79"/>
    <col min="14593" max="14597" width="9" style="79" bestFit="1" customWidth="1"/>
    <col min="14598" max="14598" width="12" style="79" customWidth="1"/>
    <col min="14599" max="14599" width="10" style="79" customWidth="1"/>
    <col min="14600" max="14600" width="22.625" style="79" customWidth="1"/>
    <col min="14601" max="14601" width="44.125" style="79" customWidth="1"/>
    <col min="14602" max="14602" width="11.875" style="79" bestFit="1" customWidth="1"/>
    <col min="14603" max="14848" width="9" style="79"/>
    <col min="14849" max="14853" width="9" style="79" bestFit="1" customWidth="1"/>
    <col min="14854" max="14854" width="12" style="79" customWidth="1"/>
    <col min="14855" max="14855" width="10" style="79" customWidth="1"/>
    <col min="14856" max="14856" width="22.625" style="79" customWidth="1"/>
    <col min="14857" max="14857" width="44.125" style="79" customWidth="1"/>
    <col min="14858" max="14858" width="11.875" style="79" bestFit="1" customWidth="1"/>
    <col min="14859" max="15104" width="9" style="79"/>
    <col min="15105" max="15109" width="9" style="79" bestFit="1" customWidth="1"/>
    <col min="15110" max="15110" width="12" style="79" customWidth="1"/>
    <col min="15111" max="15111" width="10" style="79" customWidth="1"/>
    <col min="15112" max="15112" width="22.625" style="79" customWidth="1"/>
    <col min="15113" max="15113" width="44.125" style="79" customWidth="1"/>
    <col min="15114" max="15114" width="11.875" style="79" bestFit="1" customWidth="1"/>
    <col min="15115" max="15360" width="9" style="79"/>
    <col min="15361" max="15365" width="9" style="79" bestFit="1" customWidth="1"/>
    <col min="15366" max="15366" width="12" style="79" customWidth="1"/>
    <col min="15367" max="15367" width="10" style="79" customWidth="1"/>
    <col min="15368" max="15368" width="22.625" style="79" customWidth="1"/>
    <col min="15369" max="15369" width="44.125" style="79" customWidth="1"/>
    <col min="15370" max="15370" width="11.875" style="79" bestFit="1" customWidth="1"/>
    <col min="15371" max="15616" width="9" style="79"/>
    <col min="15617" max="15621" width="9" style="79" bestFit="1" customWidth="1"/>
    <col min="15622" max="15622" width="12" style="79" customWidth="1"/>
    <col min="15623" max="15623" width="10" style="79" customWidth="1"/>
    <col min="15624" max="15624" width="22.625" style="79" customWidth="1"/>
    <col min="15625" max="15625" width="44.125" style="79" customWidth="1"/>
    <col min="15626" max="15626" width="11.875" style="79" bestFit="1" customWidth="1"/>
    <col min="15627" max="15872" width="9" style="79"/>
    <col min="15873" max="15877" width="9" style="79" bestFit="1" customWidth="1"/>
    <col min="15878" max="15878" width="12" style="79" customWidth="1"/>
    <col min="15879" max="15879" width="10" style="79" customWidth="1"/>
    <col min="15880" max="15880" width="22.625" style="79" customWidth="1"/>
    <col min="15881" max="15881" width="44.125" style="79" customWidth="1"/>
    <col min="15882" max="15882" width="11.875" style="79" bestFit="1" customWidth="1"/>
    <col min="15883" max="16128" width="9" style="79"/>
    <col min="16129" max="16133" width="9" style="79" bestFit="1" customWidth="1"/>
    <col min="16134" max="16134" width="12" style="79" customWidth="1"/>
    <col min="16135" max="16135" width="10" style="79" customWidth="1"/>
    <col min="16136" max="16136" width="22.625" style="79" customWidth="1"/>
    <col min="16137" max="16137" width="44.125" style="79" customWidth="1"/>
    <col min="16138" max="16138" width="11.875" style="79" bestFit="1" customWidth="1"/>
    <col min="16139" max="16384" width="9" style="79"/>
  </cols>
  <sheetData>
    <row r="1" spans="1:13" ht="45">
      <c r="A1" s="133" t="s">
        <v>162</v>
      </c>
      <c r="B1" s="134" t="s">
        <v>113</v>
      </c>
      <c r="C1" s="133" t="s">
        <v>114</v>
      </c>
      <c r="D1" s="133" t="s">
        <v>115</v>
      </c>
      <c r="E1" s="133" t="s">
        <v>116</v>
      </c>
      <c r="F1" s="133" t="s">
        <v>117</v>
      </c>
      <c r="G1" s="133" t="s">
        <v>118</v>
      </c>
      <c r="H1" s="133" t="s">
        <v>119</v>
      </c>
      <c r="I1" s="133" t="s">
        <v>120</v>
      </c>
      <c r="J1" s="133" t="s">
        <v>121</v>
      </c>
      <c r="K1" s="133" t="s">
        <v>122</v>
      </c>
      <c r="L1" s="133" t="s">
        <v>123</v>
      </c>
      <c r="M1" s="133" t="s">
        <v>161</v>
      </c>
    </row>
    <row r="2" spans="1:13" ht="15">
      <c r="A2" s="57"/>
      <c r="B2" s="58" t="s">
        <v>1713</v>
      </c>
      <c r="C2" s="57"/>
      <c r="D2" s="57"/>
      <c r="E2" s="57">
        <f>SUM(E3:E10)</f>
        <v>32</v>
      </c>
      <c r="F2" s="45" t="str">
        <f>CONCATENATE("32'h",K2)</f>
        <v>32'h00004004</v>
      </c>
      <c r="G2" s="45"/>
      <c r="H2" s="60" t="s">
        <v>1712</v>
      </c>
      <c r="I2" s="60"/>
      <c r="J2" s="57"/>
      <c r="K2" s="57" t="str">
        <f>LOWER(DEC2HEX(L2,8))</f>
        <v>00004004</v>
      </c>
      <c r="L2" s="57">
        <f>SUM(L3:L10)</f>
        <v>16388</v>
      </c>
      <c r="M2" s="57"/>
    </row>
    <row r="3" spans="1:13" ht="15">
      <c r="A3" s="62"/>
      <c r="B3" s="66"/>
      <c r="C3" s="72">
        <v>18</v>
      </c>
      <c r="D3" s="72">
        <v>31</v>
      </c>
      <c r="E3" s="63">
        <f t="shared" ref="E3:E10" si="0">D3+1-C3</f>
        <v>14</v>
      </c>
      <c r="F3" s="63" t="str">
        <f t="shared" ref="F3:F10" si="1">CONCATENATE(E3,"'h",K3)</f>
        <v>14'h0</v>
      </c>
      <c r="G3" s="63" t="s">
        <v>765</v>
      </c>
      <c r="H3" s="82" t="s">
        <v>19</v>
      </c>
      <c r="I3" s="69" t="s">
        <v>1671</v>
      </c>
      <c r="J3" s="72">
        <v>0</v>
      </c>
      <c r="K3" s="72" t="str">
        <f t="shared" ref="K3:K10" si="2">LOWER(DEC2HEX((J3)))</f>
        <v>0</v>
      </c>
      <c r="L3" s="72">
        <f t="shared" ref="L3:L10" si="3">J3*(2^C3)</f>
        <v>0</v>
      </c>
      <c r="M3" s="81"/>
    </row>
    <row r="4" spans="1:13" ht="15">
      <c r="A4" s="62"/>
      <c r="B4" s="66"/>
      <c r="C4" s="72">
        <v>17</v>
      </c>
      <c r="D4" s="72">
        <v>17</v>
      </c>
      <c r="E4" s="63">
        <f t="shared" si="0"/>
        <v>1</v>
      </c>
      <c r="F4" s="63" t="str">
        <f t="shared" si="1"/>
        <v>1'h0</v>
      </c>
      <c r="G4" s="63" t="s">
        <v>1761</v>
      </c>
      <c r="H4" s="82" t="s">
        <v>1762</v>
      </c>
      <c r="I4" s="69" t="s">
        <v>1763</v>
      </c>
      <c r="J4" s="72">
        <v>0</v>
      </c>
      <c r="K4" s="72" t="str">
        <f t="shared" si="2"/>
        <v>0</v>
      </c>
      <c r="L4" s="72">
        <f t="shared" si="3"/>
        <v>0</v>
      </c>
      <c r="M4" s="81"/>
    </row>
    <row r="5" spans="1:13" ht="15">
      <c r="A5" s="62"/>
      <c r="B5" s="66"/>
      <c r="C5" s="72">
        <v>16</v>
      </c>
      <c r="D5" s="72">
        <v>16</v>
      </c>
      <c r="E5" s="63">
        <f t="shared" si="0"/>
        <v>1</v>
      </c>
      <c r="F5" s="63" t="str">
        <f t="shared" si="1"/>
        <v>1'h0</v>
      </c>
      <c r="G5" s="63" t="s">
        <v>1711</v>
      </c>
      <c r="H5" s="82" t="s">
        <v>1710</v>
      </c>
      <c r="I5" s="69" t="s">
        <v>1709</v>
      </c>
      <c r="J5" s="72">
        <v>0</v>
      </c>
      <c r="K5" s="72" t="str">
        <f t="shared" si="2"/>
        <v>0</v>
      </c>
      <c r="L5" s="72">
        <f t="shared" si="3"/>
        <v>0</v>
      </c>
      <c r="M5" s="81"/>
    </row>
    <row r="6" spans="1:13" ht="60">
      <c r="A6" s="62"/>
      <c r="B6" s="66"/>
      <c r="C6" s="72">
        <v>15</v>
      </c>
      <c r="D6" s="72">
        <v>15</v>
      </c>
      <c r="E6" s="63">
        <f t="shared" si="0"/>
        <v>1</v>
      </c>
      <c r="F6" s="63" t="str">
        <f t="shared" si="1"/>
        <v>1'h0</v>
      </c>
      <c r="G6" s="63" t="s">
        <v>132</v>
      </c>
      <c r="H6" s="82" t="s">
        <v>1766</v>
      </c>
      <c r="I6" s="69" t="s">
        <v>1767</v>
      </c>
      <c r="J6" s="72">
        <v>0</v>
      </c>
      <c r="K6" s="72" t="str">
        <f t="shared" si="2"/>
        <v>0</v>
      </c>
      <c r="L6" s="72">
        <f t="shared" si="3"/>
        <v>0</v>
      </c>
      <c r="M6" s="81"/>
    </row>
    <row r="7" spans="1:13" ht="45">
      <c r="A7" s="62"/>
      <c r="B7" s="66"/>
      <c r="C7" s="72">
        <v>14</v>
      </c>
      <c r="D7" s="72">
        <v>14</v>
      </c>
      <c r="E7" s="63">
        <f t="shared" si="0"/>
        <v>1</v>
      </c>
      <c r="F7" s="63" t="str">
        <f t="shared" si="1"/>
        <v>1'h1</v>
      </c>
      <c r="G7" s="63" t="s">
        <v>132</v>
      </c>
      <c r="H7" s="82" t="s">
        <v>1708</v>
      </c>
      <c r="I7" s="69" t="s">
        <v>1707</v>
      </c>
      <c r="J7" s="72">
        <v>1</v>
      </c>
      <c r="K7" s="72" t="str">
        <f t="shared" si="2"/>
        <v>1</v>
      </c>
      <c r="L7" s="72">
        <f t="shared" si="3"/>
        <v>16384</v>
      </c>
      <c r="M7" s="81"/>
    </row>
    <row r="8" spans="1:13" ht="45">
      <c r="A8" s="62"/>
      <c r="B8" s="66"/>
      <c r="C8" s="72">
        <v>11</v>
      </c>
      <c r="D8" s="72">
        <v>13</v>
      </c>
      <c r="E8" s="63">
        <f t="shared" si="0"/>
        <v>3</v>
      </c>
      <c r="F8" s="63" t="str">
        <f t="shared" si="1"/>
        <v>3'h0</v>
      </c>
      <c r="G8" s="63" t="s">
        <v>132</v>
      </c>
      <c r="H8" s="82" t="s">
        <v>1706</v>
      </c>
      <c r="I8" s="69" t="s">
        <v>1705</v>
      </c>
      <c r="J8" s="72">
        <v>0</v>
      </c>
      <c r="K8" s="72" t="str">
        <f t="shared" si="2"/>
        <v>0</v>
      </c>
      <c r="L8" s="72">
        <f t="shared" si="3"/>
        <v>0</v>
      </c>
      <c r="M8" s="81"/>
    </row>
    <row r="9" spans="1:13" ht="15">
      <c r="A9" s="62"/>
      <c r="B9" s="66"/>
      <c r="C9" s="72">
        <v>8</v>
      </c>
      <c r="D9" s="72">
        <v>10</v>
      </c>
      <c r="E9" s="63">
        <f t="shared" si="0"/>
        <v>3</v>
      </c>
      <c r="F9" s="63" t="str">
        <f t="shared" si="1"/>
        <v>3'h0</v>
      </c>
      <c r="G9" s="63" t="s">
        <v>132</v>
      </c>
      <c r="H9" s="82" t="s">
        <v>1704</v>
      </c>
      <c r="I9" s="69" t="s">
        <v>1703</v>
      </c>
      <c r="J9" s="72">
        <v>0</v>
      </c>
      <c r="K9" s="72" t="str">
        <f t="shared" si="2"/>
        <v>0</v>
      </c>
      <c r="L9" s="72">
        <f t="shared" si="3"/>
        <v>0</v>
      </c>
      <c r="M9" s="81"/>
    </row>
    <row r="10" spans="1:13" ht="15">
      <c r="A10" s="62"/>
      <c r="B10" s="66"/>
      <c r="C10" s="72">
        <v>0</v>
      </c>
      <c r="D10" s="72">
        <v>7</v>
      </c>
      <c r="E10" s="63">
        <f t="shared" si="0"/>
        <v>8</v>
      </c>
      <c r="F10" s="63" t="str">
        <f t="shared" si="1"/>
        <v>8'h4</v>
      </c>
      <c r="G10" s="63" t="s">
        <v>132</v>
      </c>
      <c r="H10" s="83" t="s">
        <v>1702</v>
      </c>
      <c r="I10" s="69" t="s">
        <v>1701</v>
      </c>
      <c r="J10" s="72">
        <v>4</v>
      </c>
      <c r="K10" s="72" t="str">
        <f t="shared" si="2"/>
        <v>4</v>
      </c>
      <c r="L10" s="72">
        <f t="shared" si="3"/>
        <v>4</v>
      </c>
      <c r="M10" s="81"/>
    </row>
    <row r="11" spans="1:13" ht="15">
      <c r="A11" s="57"/>
      <c r="B11" s="58" t="s">
        <v>1700</v>
      </c>
      <c r="C11" s="57"/>
      <c r="D11" s="57"/>
      <c r="E11" s="57">
        <f>SUM(E12:E13)</f>
        <v>32</v>
      </c>
      <c r="F11" s="45" t="str">
        <f>CONCATENATE("32'h",K11)</f>
        <v>32'h00000000</v>
      </c>
      <c r="G11" s="45"/>
      <c r="H11" s="60" t="s">
        <v>1699</v>
      </c>
      <c r="I11" s="60"/>
      <c r="J11" s="57"/>
      <c r="K11" s="57" t="str">
        <f>LOWER(DEC2HEX(L11,8))</f>
        <v>00000000</v>
      </c>
      <c r="L11" s="57">
        <f>SUM(L12:L13)</f>
        <v>0</v>
      </c>
      <c r="M11" s="57"/>
    </row>
    <row r="12" spans="1:13" ht="15">
      <c r="A12" s="62"/>
      <c r="B12" s="66"/>
      <c r="C12" s="72">
        <v>8</v>
      </c>
      <c r="D12" s="72">
        <v>31</v>
      </c>
      <c r="E12" s="63">
        <f>D12+1-C12</f>
        <v>24</v>
      </c>
      <c r="F12" s="63" t="str">
        <f>CONCATENATE(E12,"'h",K12)</f>
        <v>24'h0</v>
      </c>
      <c r="G12" s="63" t="s">
        <v>1666</v>
      </c>
      <c r="H12" s="82" t="s">
        <v>19</v>
      </c>
      <c r="I12" s="69" t="s">
        <v>1671</v>
      </c>
      <c r="J12" s="72">
        <v>0</v>
      </c>
      <c r="K12" s="72" t="str">
        <f>LOWER(DEC2HEX((J12)))</f>
        <v>0</v>
      </c>
      <c r="L12" s="72">
        <f>J12*(2^C12)</f>
        <v>0</v>
      </c>
      <c r="M12" s="81"/>
    </row>
    <row r="13" spans="1:13" ht="15">
      <c r="A13" s="62"/>
      <c r="B13" s="66"/>
      <c r="C13" s="72">
        <v>0</v>
      </c>
      <c r="D13" s="72">
        <v>7</v>
      </c>
      <c r="E13" s="63">
        <f>D13+1-C13</f>
        <v>8</v>
      </c>
      <c r="F13" s="63" t="str">
        <f>CONCATENATE(E13,"'h",K13)</f>
        <v>8'h0</v>
      </c>
      <c r="G13" s="63" t="s">
        <v>132</v>
      </c>
      <c r="H13" s="82" t="s">
        <v>1698</v>
      </c>
      <c r="I13" s="69" t="s">
        <v>1697</v>
      </c>
      <c r="J13" s="72">
        <v>0</v>
      </c>
      <c r="K13" s="72" t="str">
        <f>LOWER(DEC2HEX((J13)))</f>
        <v>0</v>
      </c>
      <c r="L13" s="72">
        <f>J13*(2^C13)</f>
        <v>0</v>
      </c>
      <c r="M13" s="81"/>
    </row>
    <row r="14" spans="1:13" ht="15">
      <c r="A14" s="57"/>
      <c r="B14" s="58" t="s">
        <v>1696</v>
      </c>
      <c r="C14" s="57"/>
      <c r="D14" s="57"/>
      <c r="E14" s="57">
        <f>SUM(E15:E21)</f>
        <v>32</v>
      </c>
      <c r="F14" s="45" t="str">
        <f>CONCATENATE("32'h",K14)</f>
        <v>32'h00000000</v>
      </c>
      <c r="G14" s="45"/>
      <c r="H14" s="60" t="s">
        <v>1695</v>
      </c>
      <c r="I14" s="60"/>
      <c r="J14" s="57"/>
      <c r="K14" s="57" t="str">
        <f>LOWER(DEC2HEX(L14,8))</f>
        <v>00000000</v>
      </c>
      <c r="L14" s="57">
        <f>SUM(L15:L21)</f>
        <v>0</v>
      </c>
      <c r="M14" s="57"/>
    </row>
    <row r="15" spans="1:13" ht="15">
      <c r="A15" s="62"/>
      <c r="B15" s="66"/>
      <c r="C15" s="72">
        <v>24</v>
      </c>
      <c r="D15" s="72">
        <v>31</v>
      </c>
      <c r="E15" s="63">
        <f t="shared" ref="E15:E21" si="4">D15+1-C15</f>
        <v>8</v>
      </c>
      <c r="F15" s="63" t="str">
        <f t="shared" ref="F15:F21" si="5">CONCATENATE(E15,"'h",K15)</f>
        <v>8'h0</v>
      </c>
      <c r="G15" s="63" t="s">
        <v>129</v>
      </c>
      <c r="H15" s="82" t="s">
        <v>1694</v>
      </c>
      <c r="I15" s="69" t="s">
        <v>1693</v>
      </c>
      <c r="J15" s="72">
        <v>0</v>
      </c>
      <c r="K15" s="72" t="str">
        <f t="shared" ref="K15:K21" si="6">LOWER(DEC2HEX((J15)))</f>
        <v>0</v>
      </c>
      <c r="L15" s="72">
        <f t="shared" ref="L15:L21" si="7">J15*(2^C15)</f>
        <v>0</v>
      </c>
      <c r="M15" s="81"/>
    </row>
    <row r="16" spans="1:13" ht="15">
      <c r="A16" s="62"/>
      <c r="B16" s="66"/>
      <c r="C16" s="72">
        <v>16</v>
      </c>
      <c r="D16" s="72">
        <v>23</v>
      </c>
      <c r="E16" s="63">
        <f t="shared" si="4"/>
        <v>8</v>
      </c>
      <c r="F16" s="63" t="str">
        <f t="shared" si="5"/>
        <v>8'h0</v>
      </c>
      <c r="G16" s="63" t="s">
        <v>129</v>
      </c>
      <c r="H16" s="83" t="s">
        <v>1692</v>
      </c>
      <c r="I16" s="69" t="s">
        <v>1691</v>
      </c>
      <c r="J16" s="72">
        <v>0</v>
      </c>
      <c r="K16" s="72" t="str">
        <f t="shared" si="6"/>
        <v>0</v>
      </c>
      <c r="L16" s="72">
        <f t="shared" si="7"/>
        <v>0</v>
      </c>
      <c r="M16" s="81"/>
    </row>
    <row r="17" spans="1:13" ht="15">
      <c r="A17" s="62"/>
      <c r="B17" s="66"/>
      <c r="C17" s="72">
        <v>8</v>
      </c>
      <c r="D17" s="72">
        <v>15</v>
      </c>
      <c r="E17" s="63">
        <f t="shared" si="4"/>
        <v>8</v>
      </c>
      <c r="F17" s="63" t="str">
        <f t="shared" si="5"/>
        <v>8'h0</v>
      </c>
      <c r="G17" s="63" t="s">
        <v>129</v>
      </c>
      <c r="H17" s="82" t="s">
        <v>1690</v>
      </c>
      <c r="I17" s="69" t="s">
        <v>1689</v>
      </c>
      <c r="J17" s="72">
        <v>0</v>
      </c>
      <c r="K17" s="72" t="str">
        <f t="shared" si="6"/>
        <v>0</v>
      </c>
      <c r="L17" s="72">
        <f t="shared" si="7"/>
        <v>0</v>
      </c>
      <c r="M17" s="81"/>
    </row>
    <row r="18" spans="1:13" ht="15">
      <c r="A18" s="62"/>
      <c r="B18" s="66"/>
      <c r="C18" s="72">
        <v>3</v>
      </c>
      <c r="D18" s="72">
        <v>7</v>
      </c>
      <c r="E18" s="63">
        <f t="shared" si="4"/>
        <v>5</v>
      </c>
      <c r="F18" s="63" t="str">
        <f t="shared" si="5"/>
        <v>5'h0</v>
      </c>
      <c r="G18" s="63" t="s">
        <v>129</v>
      </c>
      <c r="H18" s="82" t="s">
        <v>1688</v>
      </c>
      <c r="I18" s="69" t="s">
        <v>406</v>
      </c>
      <c r="J18" s="72">
        <v>0</v>
      </c>
      <c r="K18" s="72" t="str">
        <f t="shared" si="6"/>
        <v>0</v>
      </c>
      <c r="L18" s="72">
        <f t="shared" si="7"/>
        <v>0</v>
      </c>
      <c r="M18" s="81"/>
    </row>
    <row r="19" spans="1:13" ht="15">
      <c r="A19" s="62"/>
      <c r="B19" s="66"/>
      <c r="C19" s="72">
        <v>2</v>
      </c>
      <c r="D19" s="72">
        <v>2</v>
      </c>
      <c r="E19" s="63">
        <f t="shared" si="4"/>
        <v>1</v>
      </c>
      <c r="F19" s="63" t="str">
        <f t="shared" si="5"/>
        <v>1'h0</v>
      </c>
      <c r="G19" s="63" t="s">
        <v>129</v>
      </c>
      <c r="H19" s="82" t="s">
        <v>1687</v>
      </c>
      <c r="I19" s="69" t="s">
        <v>1686</v>
      </c>
      <c r="J19" s="72">
        <v>0</v>
      </c>
      <c r="K19" s="72" t="str">
        <f t="shared" si="6"/>
        <v>0</v>
      </c>
      <c r="L19" s="72">
        <f t="shared" si="7"/>
        <v>0</v>
      </c>
      <c r="M19" s="81"/>
    </row>
    <row r="20" spans="1:13" ht="30">
      <c r="A20" s="62"/>
      <c r="B20" s="66"/>
      <c r="C20" s="72">
        <v>1</v>
      </c>
      <c r="D20" s="72">
        <v>1</v>
      </c>
      <c r="E20" s="63">
        <f t="shared" si="4"/>
        <v>1</v>
      </c>
      <c r="F20" s="63" t="str">
        <f t="shared" si="5"/>
        <v>1'h0</v>
      </c>
      <c r="G20" s="63" t="s">
        <v>129</v>
      </c>
      <c r="H20" s="82" t="s">
        <v>1685</v>
      </c>
      <c r="I20" s="69" t="s">
        <v>1684</v>
      </c>
      <c r="J20" s="72">
        <v>0</v>
      </c>
      <c r="K20" s="72" t="str">
        <f t="shared" si="6"/>
        <v>0</v>
      </c>
      <c r="L20" s="72">
        <f t="shared" si="7"/>
        <v>0</v>
      </c>
      <c r="M20" s="81"/>
    </row>
    <row r="21" spans="1:13" ht="30">
      <c r="A21" s="62"/>
      <c r="B21" s="66"/>
      <c r="C21" s="72">
        <v>0</v>
      </c>
      <c r="D21" s="72">
        <v>0</v>
      </c>
      <c r="E21" s="63">
        <f t="shared" si="4"/>
        <v>1</v>
      </c>
      <c r="F21" s="63" t="str">
        <f t="shared" si="5"/>
        <v>1'h0</v>
      </c>
      <c r="G21" s="63" t="s">
        <v>129</v>
      </c>
      <c r="H21" s="83" t="s">
        <v>1683</v>
      </c>
      <c r="I21" s="69" t="s">
        <v>1682</v>
      </c>
      <c r="J21" s="72">
        <v>0</v>
      </c>
      <c r="K21" s="72" t="str">
        <f t="shared" si="6"/>
        <v>0</v>
      </c>
      <c r="L21" s="72">
        <f t="shared" si="7"/>
        <v>0</v>
      </c>
      <c r="M21" s="81"/>
    </row>
    <row r="22" spans="1:13" ht="15">
      <c r="A22" s="57"/>
      <c r="B22" s="58" t="s">
        <v>1681</v>
      </c>
      <c r="C22" s="57"/>
      <c r="D22" s="57"/>
      <c r="E22" s="57">
        <f>SUM(E23:E24)</f>
        <v>32</v>
      </c>
      <c r="F22" s="45" t="str">
        <f>CONCATENATE("32'h",K22)</f>
        <v>32'h00000000</v>
      </c>
      <c r="G22" s="45"/>
      <c r="H22" s="60" t="s">
        <v>1680</v>
      </c>
      <c r="I22" s="60"/>
      <c r="J22" s="57"/>
      <c r="K22" s="57" t="str">
        <f>LOWER(DEC2HEX(L22,8))</f>
        <v>00000000</v>
      </c>
      <c r="L22" s="57">
        <f>SUM(L23:L24)</f>
        <v>0</v>
      </c>
      <c r="M22" s="57"/>
    </row>
    <row r="23" spans="1:13" ht="15">
      <c r="A23" s="62"/>
      <c r="B23" s="66"/>
      <c r="C23" s="72">
        <v>8</v>
      </c>
      <c r="D23" s="72">
        <v>31</v>
      </c>
      <c r="E23" s="63">
        <f>D23+1-C23</f>
        <v>24</v>
      </c>
      <c r="F23" s="63" t="str">
        <f>CONCATENATE(E23,"'h",K23)</f>
        <v>24'h0</v>
      </c>
      <c r="G23" s="63" t="s">
        <v>1666</v>
      </c>
      <c r="H23" s="82" t="s">
        <v>19</v>
      </c>
      <c r="I23" s="69" t="s">
        <v>1671</v>
      </c>
      <c r="J23" s="72">
        <v>0</v>
      </c>
      <c r="K23" s="72" t="str">
        <f>LOWER(DEC2HEX((J23)))</f>
        <v>0</v>
      </c>
      <c r="L23" s="72">
        <f>J23*(2^C23)</f>
        <v>0</v>
      </c>
      <c r="M23" s="81"/>
    </row>
    <row r="24" spans="1:13" ht="30">
      <c r="A24" s="62"/>
      <c r="B24" s="66"/>
      <c r="C24" s="72">
        <v>0</v>
      </c>
      <c r="D24" s="72">
        <v>7</v>
      </c>
      <c r="E24" s="63">
        <f>D24+1-C24</f>
        <v>8</v>
      </c>
      <c r="F24" s="63" t="str">
        <f>CONCATENATE(E24,"'h",K24)</f>
        <v>8'h0</v>
      </c>
      <c r="G24" s="63" t="s">
        <v>129</v>
      </c>
      <c r="H24" s="83" t="s">
        <v>1679</v>
      </c>
      <c r="I24" s="69" t="s">
        <v>1678</v>
      </c>
      <c r="J24" s="72">
        <v>0</v>
      </c>
      <c r="K24" s="72" t="str">
        <f>LOWER(DEC2HEX((J24)))</f>
        <v>0</v>
      </c>
      <c r="L24" s="72">
        <f>J24*(2^C24)</f>
        <v>0</v>
      </c>
      <c r="M24" s="81"/>
    </row>
    <row r="25" spans="1:13" ht="15">
      <c r="A25" s="57"/>
      <c r="B25" s="58" t="s">
        <v>1677</v>
      </c>
      <c r="C25" s="57"/>
      <c r="D25" s="57"/>
      <c r="E25" s="57">
        <f>SUM(E26:E27)</f>
        <v>32</v>
      </c>
      <c r="F25" s="45" t="str">
        <f>CONCATENATE("32'h",K25)</f>
        <v>32'h00000000</v>
      </c>
      <c r="G25" s="45"/>
      <c r="H25" s="60" t="s">
        <v>1676</v>
      </c>
      <c r="I25" s="60"/>
      <c r="J25" s="57"/>
      <c r="K25" s="57" t="str">
        <f>LOWER(DEC2HEX(L25,8))</f>
        <v>00000000</v>
      </c>
      <c r="L25" s="57">
        <f>SUM(L26:L27)</f>
        <v>0</v>
      </c>
      <c r="M25" s="57"/>
    </row>
    <row r="26" spans="1:13" ht="15">
      <c r="A26" s="62"/>
      <c r="B26" s="66"/>
      <c r="C26" s="72">
        <v>1</v>
      </c>
      <c r="D26" s="72">
        <v>31</v>
      </c>
      <c r="E26" s="63">
        <f>D26+1-C26</f>
        <v>31</v>
      </c>
      <c r="F26" s="63" t="str">
        <f>CONCATENATE(E26,"'h",K26)</f>
        <v>31'h0</v>
      </c>
      <c r="G26" s="63" t="s">
        <v>1666</v>
      </c>
      <c r="H26" s="82" t="s">
        <v>19</v>
      </c>
      <c r="I26" s="69" t="s">
        <v>1671</v>
      </c>
      <c r="J26" s="72">
        <v>0</v>
      </c>
      <c r="K26" s="72" t="str">
        <f>LOWER(DEC2HEX((J26)))</f>
        <v>0</v>
      </c>
      <c r="L26" s="72">
        <f>J26*(2^C26)</f>
        <v>0</v>
      </c>
      <c r="M26" s="81"/>
    </row>
    <row r="27" spans="1:13" ht="15">
      <c r="A27" s="62"/>
      <c r="B27" s="66"/>
      <c r="C27" s="72">
        <v>0</v>
      </c>
      <c r="D27" s="72">
        <v>0</v>
      </c>
      <c r="E27" s="63">
        <f>D27+1-C27</f>
        <v>1</v>
      </c>
      <c r="F27" s="63" t="str">
        <f>CONCATENATE(E27,"'h",K27)</f>
        <v>1'h0</v>
      </c>
      <c r="G27" s="63" t="s">
        <v>129</v>
      </c>
      <c r="H27" s="83" t="s">
        <v>1675</v>
      </c>
      <c r="I27" s="69" t="s">
        <v>1674</v>
      </c>
      <c r="J27" s="72">
        <v>0</v>
      </c>
      <c r="K27" s="72" t="str">
        <f>LOWER(DEC2HEX((J27)))</f>
        <v>0</v>
      </c>
      <c r="L27" s="72">
        <f>J27*(2^C27)</f>
        <v>0</v>
      </c>
      <c r="M27" s="81"/>
    </row>
    <row r="28" spans="1:13" ht="15">
      <c r="A28" s="57"/>
      <c r="B28" s="58" t="s">
        <v>1673</v>
      </c>
      <c r="C28" s="57"/>
      <c r="D28" s="57"/>
      <c r="E28" s="57">
        <f>SUM(E29:E30)</f>
        <v>32</v>
      </c>
      <c r="F28" s="45" t="str">
        <f>CONCATENATE("32'h",K28)</f>
        <v>32'h00000001</v>
      </c>
      <c r="G28" s="45"/>
      <c r="H28" s="60" t="s">
        <v>1672</v>
      </c>
      <c r="I28" s="60"/>
      <c r="J28" s="57"/>
      <c r="K28" s="57" t="str">
        <f>LOWER(DEC2HEX(L28,8))</f>
        <v>00000001</v>
      </c>
      <c r="L28" s="57">
        <f>SUM(L29:L30)</f>
        <v>1</v>
      </c>
      <c r="M28" s="57"/>
    </row>
    <row r="29" spans="1:13" ht="15">
      <c r="A29" s="62"/>
      <c r="B29" s="66"/>
      <c r="C29" s="72">
        <v>1</v>
      </c>
      <c r="D29" s="72">
        <v>31</v>
      </c>
      <c r="E29" s="63">
        <f>D29+1-C29</f>
        <v>31</v>
      </c>
      <c r="F29" s="63" t="str">
        <f>CONCATENATE(E29,"'h",K29)</f>
        <v>31'h0</v>
      </c>
      <c r="G29" s="63" t="s">
        <v>1666</v>
      </c>
      <c r="H29" s="83" t="s">
        <v>19</v>
      </c>
      <c r="I29" s="69" t="s">
        <v>1671</v>
      </c>
      <c r="J29" s="72">
        <v>0</v>
      </c>
      <c r="K29" s="72" t="str">
        <f>LOWER(DEC2HEX((J29)))</f>
        <v>0</v>
      </c>
      <c r="L29" s="72">
        <f>J29*(2^C29)</f>
        <v>0</v>
      </c>
      <c r="M29" s="81"/>
    </row>
    <row r="30" spans="1:13" ht="90">
      <c r="A30" s="62"/>
      <c r="B30" s="66"/>
      <c r="C30" s="72">
        <v>0</v>
      </c>
      <c r="D30" s="72">
        <v>0</v>
      </c>
      <c r="E30" s="63">
        <f>D30+1-C30</f>
        <v>1</v>
      </c>
      <c r="F30" s="63" t="str">
        <f>CONCATENATE(E30,"'h",K30)</f>
        <v>1'h1</v>
      </c>
      <c r="G30" s="63" t="s">
        <v>149</v>
      </c>
      <c r="H30" s="83" t="s">
        <v>1670</v>
      </c>
      <c r="I30" s="69" t="s">
        <v>1669</v>
      </c>
      <c r="J30" s="72">
        <v>1</v>
      </c>
      <c r="K30" s="72" t="str">
        <f>LOWER(DEC2HEX((J30)))</f>
        <v>1</v>
      </c>
      <c r="L30" s="72">
        <f>J30*(2^C30)</f>
        <v>1</v>
      </c>
      <c r="M30" s="81"/>
    </row>
    <row r="31" spans="1:13" ht="15">
      <c r="A31" s="57"/>
      <c r="B31" s="58" t="s">
        <v>1668</v>
      </c>
      <c r="C31" s="57"/>
      <c r="D31" s="57"/>
      <c r="E31" s="57">
        <f>SUM(E32:E34)</f>
        <v>32</v>
      </c>
      <c r="F31" s="45" t="str">
        <f>CONCATENATE("32'h",K31)</f>
        <v>32'h80000000</v>
      </c>
      <c r="G31" s="45"/>
      <c r="H31" s="60" t="s">
        <v>1667</v>
      </c>
      <c r="I31" s="60"/>
      <c r="J31" s="57"/>
      <c r="K31" s="57" t="str">
        <f>LOWER(DEC2HEX(L31,8))</f>
        <v>80000000</v>
      </c>
      <c r="L31" s="57">
        <f>SUM(L32:L34)</f>
        <v>2147483648</v>
      </c>
      <c r="M31" s="57"/>
    </row>
    <row r="32" spans="1:13" ht="30">
      <c r="A32" s="62"/>
      <c r="B32" s="62"/>
      <c r="C32" s="72">
        <v>31</v>
      </c>
      <c r="D32" s="72">
        <v>31</v>
      </c>
      <c r="E32" s="63">
        <f>D32+1-C32</f>
        <v>1</v>
      </c>
      <c r="F32" s="63" t="str">
        <f>CONCATENATE(E32,"'h",K32)</f>
        <v>1'h1</v>
      </c>
      <c r="G32" s="63" t="s">
        <v>1666</v>
      </c>
      <c r="H32" s="80" t="s">
        <v>1764</v>
      </c>
      <c r="I32" s="76" t="s">
        <v>1765</v>
      </c>
      <c r="J32" s="72">
        <v>1</v>
      </c>
      <c r="K32" s="72" t="str">
        <f>LOWER(DEC2HEX((J32)))</f>
        <v>1</v>
      </c>
      <c r="L32" s="72">
        <f>J32*(2^C32)</f>
        <v>2147483648</v>
      </c>
      <c r="M32" s="81"/>
    </row>
    <row r="33" spans="1:13" ht="15">
      <c r="A33" s="62"/>
      <c r="B33" s="62"/>
      <c r="C33" s="72">
        <v>1</v>
      </c>
      <c r="D33" s="72">
        <v>30</v>
      </c>
      <c r="E33" s="63">
        <f>D33+1-C33</f>
        <v>30</v>
      </c>
      <c r="F33" s="63" t="str">
        <f>CONCATENATE(E33,"'h",K33)</f>
        <v>30'h0</v>
      </c>
      <c r="G33" s="63" t="s">
        <v>765</v>
      </c>
      <c r="H33" s="80" t="s">
        <v>19</v>
      </c>
      <c r="I33" s="76" t="s">
        <v>140</v>
      </c>
      <c r="J33" s="72">
        <v>0</v>
      </c>
      <c r="K33" s="72" t="str">
        <f>LOWER(DEC2HEX((J33)))</f>
        <v>0</v>
      </c>
      <c r="L33" s="72">
        <f>J33*(2^C33)</f>
        <v>0</v>
      </c>
      <c r="M33" s="81"/>
    </row>
    <row r="34" spans="1:13" ht="60">
      <c r="A34" s="62"/>
      <c r="B34" s="66"/>
      <c r="C34" s="72">
        <v>0</v>
      </c>
      <c r="D34" s="72">
        <v>0</v>
      </c>
      <c r="E34" s="63">
        <f>D34+1-C34</f>
        <v>1</v>
      </c>
      <c r="F34" s="63" t="str">
        <f>CONCATENATE(E34,"'h",K34)</f>
        <v>1'h0</v>
      </c>
      <c r="G34" s="63" t="s">
        <v>149</v>
      </c>
      <c r="H34" s="83" t="s">
        <v>1665</v>
      </c>
      <c r="I34" s="69" t="s">
        <v>1664</v>
      </c>
      <c r="J34" s="72">
        <v>0</v>
      </c>
      <c r="K34" s="72" t="str">
        <f>LOWER(DEC2HEX((J34)))</f>
        <v>0</v>
      </c>
      <c r="L34" s="72">
        <f>J34*(2^C34)</f>
        <v>0</v>
      </c>
      <c r="M34" s="81"/>
    </row>
  </sheetData>
  <phoneticPr fontId="13"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3"/>
  <sheetViews>
    <sheetView topLeftCell="A7" workbookViewId="0">
      <selection activeCell="K11" sqref="K11"/>
    </sheetView>
  </sheetViews>
  <sheetFormatPr defaultColWidth="9" defaultRowHeight="13.5"/>
  <cols>
    <col min="1" max="1" width="8.875" style="56" customWidth="1"/>
    <col min="2" max="5" width="9" style="56"/>
    <col min="6" max="6" width="11.625" style="56" customWidth="1"/>
    <col min="7" max="7" width="8.125" style="56" customWidth="1"/>
    <col min="8" max="8" width="23.875" style="56" customWidth="1"/>
    <col min="9" max="9" width="66" style="70" customWidth="1"/>
    <col min="10" max="10" width="10.5" style="56" customWidth="1"/>
    <col min="11" max="11" width="10.625" style="56" customWidth="1"/>
    <col min="12" max="12" width="11.125" style="56" customWidth="1"/>
    <col min="13" max="14" width="11.375" style="56" customWidth="1"/>
    <col min="15" max="16384" width="9" style="56"/>
  </cols>
  <sheetData>
    <row r="1" spans="1:14" ht="30">
      <c r="A1" s="54" t="s">
        <v>19</v>
      </c>
      <c r="B1" s="55" t="s">
        <v>113</v>
      </c>
      <c r="C1" s="54" t="s">
        <v>114</v>
      </c>
      <c r="D1" s="54" t="s">
        <v>115</v>
      </c>
      <c r="E1" s="54" t="s">
        <v>116</v>
      </c>
      <c r="F1" s="54" t="s">
        <v>117</v>
      </c>
      <c r="G1" s="54" t="s">
        <v>118</v>
      </c>
      <c r="H1" s="54" t="s">
        <v>119</v>
      </c>
      <c r="I1" s="54" t="s">
        <v>120</v>
      </c>
      <c r="J1" s="54" t="s">
        <v>121</v>
      </c>
      <c r="K1" s="54" t="s">
        <v>122</v>
      </c>
      <c r="L1" s="54" t="s">
        <v>123</v>
      </c>
      <c r="M1" s="54" t="s">
        <v>124</v>
      </c>
      <c r="N1" s="54" t="s">
        <v>125</v>
      </c>
    </row>
    <row r="2" spans="1:14" ht="16.5">
      <c r="A2" s="57"/>
      <c r="B2" s="58" t="s">
        <v>163</v>
      </c>
      <c r="C2" s="57"/>
      <c r="D2" s="57"/>
      <c r="E2" s="57">
        <f>SUM(E3:E17)</f>
        <v>32</v>
      </c>
      <c r="F2" s="45" t="str">
        <f>CONCATENATE("32'h",K2)</f>
        <v>32'hf0000000</v>
      </c>
      <c r="G2" s="45"/>
      <c r="H2" s="59" t="s">
        <v>164</v>
      </c>
      <c r="I2" s="60"/>
      <c r="J2" s="57"/>
      <c r="K2" s="57" t="str">
        <f>LOWER(DEC2HEX(L2,8))</f>
        <v>f0000000</v>
      </c>
      <c r="L2" s="57">
        <f>SUM(L3:L17)</f>
        <v>4026531840</v>
      </c>
      <c r="M2" s="57">
        <v>12</v>
      </c>
      <c r="N2" s="61" t="s">
        <v>165</v>
      </c>
    </row>
    <row r="3" spans="1:14" ht="16.5">
      <c r="A3" s="62"/>
      <c r="B3" s="62"/>
      <c r="C3" s="63">
        <v>28</v>
      </c>
      <c r="D3" s="63">
        <v>31</v>
      </c>
      <c r="E3" s="63">
        <f>D3+1-C3</f>
        <v>4</v>
      </c>
      <c r="F3" s="64" t="s">
        <v>166</v>
      </c>
      <c r="G3" s="64" t="s">
        <v>132</v>
      </c>
      <c r="H3" s="64" t="s">
        <v>167</v>
      </c>
      <c r="I3" s="64" t="s">
        <v>168</v>
      </c>
      <c r="J3" s="63">
        <v>15</v>
      </c>
      <c r="K3" s="63">
        <v>15</v>
      </c>
      <c r="L3" s="63">
        <f>J3*(2^C3)</f>
        <v>4026531840</v>
      </c>
      <c r="M3" s="61"/>
      <c r="N3" s="61"/>
    </row>
    <row r="4" spans="1:14" ht="16.5">
      <c r="A4" s="62"/>
      <c r="B4" s="62"/>
      <c r="C4" s="63">
        <v>27</v>
      </c>
      <c r="D4" s="63">
        <v>27</v>
      </c>
      <c r="E4" s="63">
        <v>1</v>
      </c>
      <c r="F4" s="64" t="s">
        <v>1495</v>
      </c>
      <c r="G4" s="64" t="s">
        <v>1496</v>
      </c>
      <c r="H4" s="64" t="s">
        <v>708</v>
      </c>
      <c r="I4" s="64"/>
      <c r="J4" s="63">
        <v>0</v>
      </c>
      <c r="K4" s="63">
        <v>0</v>
      </c>
      <c r="L4" s="63">
        <v>0</v>
      </c>
      <c r="M4" s="61"/>
      <c r="N4" s="61"/>
    </row>
    <row r="5" spans="1:14" ht="16.5">
      <c r="A5" s="62"/>
      <c r="B5" s="62"/>
      <c r="C5" s="63">
        <v>26</v>
      </c>
      <c r="D5" s="63">
        <v>26</v>
      </c>
      <c r="E5" s="63">
        <f t="shared" ref="E5:E15" si="0">D5+1-C5</f>
        <v>1</v>
      </c>
      <c r="F5" s="64" t="s">
        <v>1493</v>
      </c>
      <c r="G5" s="64" t="s">
        <v>1494</v>
      </c>
      <c r="H5" s="64" t="s">
        <v>1497</v>
      </c>
      <c r="I5" s="65" t="s">
        <v>1498</v>
      </c>
      <c r="J5" s="63">
        <v>0</v>
      </c>
      <c r="K5" s="63">
        <v>0</v>
      </c>
      <c r="L5" s="63">
        <f t="shared" ref="L5:L16" si="1">J5*(2^C5)</f>
        <v>0</v>
      </c>
      <c r="M5" s="61"/>
      <c r="N5" s="61"/>
    </row>
    <row r="6" spans="1:14" ht="33">
      <c r="A6" s="62"/>
      <c r="B6" s="62"/>
      <c r="C6" s="63">
        <v>25</v>
      </c>
      <c r="D6" s="63">
        <v>25</v>
      </c>
      <c r="E6" s="63">
        <f t="shared" si="0"/>
        <v>1</v>
      </c>
      <c r="F6" s="64" t="s">
        <v>171</v>
      </c>
      <c r="G6" s="64" t="s">
        <v>132</v>
      </c>
      <c r="H6" s="64" t="s">
        <v>172</v>
      </c>
      <c r="I6" s="64" t="s">
        <v>173</v>
      </c>
      <c r="J6" s="63">
        <v>0</v>
      </c>
      <c r="K6" s="63">
        <v>0</v>
      </c>
      <c r="L6" s="63">
        <f t="shared" si="1"/>
        <v>0</v>
      </c>
      <c r="M6" s="61"/>
      <c r="N6" s="61"/>
    </row>
    <row r="7" spans="1:14" ht="99">
      <c r="A7" s="62"/>
      <c r="B7" s="62"/>
      <c r="C7" s="63">
        <v>24</v>
      </c>
      <c r="D7" s="63">
        <v>24</v>
      </c>
      <c r="E7" s="63">
        <f t="shared" si="0"/>
        <v>1</v>
      </c>
      <c r="F7" s="64" t="s">
        <v>174</v>
      </c>
      <c r="G7" s="64" t="s">
        <v>132</v>
      </c>
      <c r="H7" s="64" t="s">
        <v>175</v>
      </c>
      <c r="I7" s="64" t="s">
        <v>176</v>
      </c>
      <c r="J7" s="63">
        <v>0</v>
      </c>
      <c r="K7" s="63">
        <v>0</v>
      </c>
      <c r="L7" s="63">
        <f t="shared" si="1"/>
        <v>0</v>
      </c>
      <c r="M7" s="61"/>
      <c r="N7" s="61"/>
    </row>
    <row r="8" spans="1:14" ht="99">
      <c r="A8" s="62"/>
      <c r="B8" s="62"/>
      <c r="C8" s="63">
        <v>23</v>
      </c>
      <c r="D8" s="63">
        <v>23</v>
      </c>
      <c r="E8" s="63">
        <f t="shared" si="0"/>
        <v>1</v>
      </c>
      <c r="F8" s="64" t="s">
        <v>174</v>
      </c>
      <c r="G8" s="64" t="s">
        <v>132</v>
      </c>
      <c r="H8" s="64" t="s">
        <v>177</v>
      </c>
      <c r="I8" s="64" t="s">
        <v>178</v>
      </c>
      <c r="J8" s="63">
        <v>0</v>
      </c>
      <c r="K8" s="63">
        <v>0</v>
      </c>
      <c r="L8" s="63">
        <f t="shared" si="1"/>
        <v>0</v>
      </c>
      <c r="M8" s="61"/>
      <c r="N8" s="61"/>
    </row>
    <row r="9" spans="1:14" ht="82.5">
      <c r="A9" s="62"/>
      <c r="B9" s="62"/>
      <c r="C9" s="63">
        <v>22</v>
      </c>
      <c r="D9" s="63">
        <v>22</v>
      </c>
      <c r="E9" s="63">
        <f t="shared" si="0"/>
        <v>1</v>
      </c>
      <c r="F9" s="64" t="s">
        <v>171</v>
      </c>
      <c r="G9" s="64" t="s">
        <v>132</v>
      </c>
      <c r="H9" s="64" t="s">
        <v>179</v>
      </c>
      <c r="I9" s="64" t="s">
        <v>180</v>
      </c>
      <c r="J9" s="63">
        <v>0</v>
      </c>
      <c r="K9" s="63">
        <v>0</v>
      </c>
      <c r="L9" s="63">
        <f t="shared" si="1"/>
        <v>0</v>
      </c>
      <c r="M9" s="61"/>
      <c r="N9" s="61"/>
    </row>
    <row r="10" spans="1:14" ht="33">
      <c r="A10" s="62"/>
      <c r="B10" s="62"/>
      <c r="C10" s="63">
        <v>21</v>
      </c>
      <c r="D10" s="63">
        <v>21</v>
      </c>
      <c r="E10" s="63">
        <f t="shared" si="0"/>
        <v>1</v>
      </c>
      <c r="F10" s="64" t="s">
        <v>174</v>
      </c>
      <c r="G10" s="64" t="s">
        <v>132</v>
      </c>
      <c r="H10" s="64" t="s">
        <v>181</v>
      </c>
      <c r="I10" s="64" t="s">
        <v>182</v>
      </c>
      <c r="J10" s="63">
        <v>0</v>
      </c>
      <c r="K10" s="63">
        <v>0</v>
      </c>
      <c r="L10" s="63">
        <f t="shared" si="1"/>
        <v>0</v>
      </c>
      <c r="M10" s="61"/>
      <c r="N10" s="61"/>
    </row>
    <row r="11" spans="1:14" ht="115.5">
      <c r="A11" s="62"/>
      <c r="B11" s="62"/>
      <c r="C11" s="63">
        <v>20</v>
      </c>
      <c r="D11" s="63">
        <v>20</v>
      </c>
      <c r="E11" s="63">
        <f t="shared" si="0"/>
        <v>1</v>
      </c>
      <c r="F11" s="64" t="s">
        <v>174</v>
      </c>
      <c r="G11" s="64" t="s">
        <v>132</v>
      </c>
      <c r="H11" s="64" t="s">
        <v>183</v>
      </c>
      <c r="I11" s="64" t="s">
        <v>184</v>
      </c>
      <c r="J11" s="63">
        <v>0</v>
      </c>
      <c r="K11" s="63">
        <v>0</v>
      </c>
      <c r="L11" s="63">
        <f t="shared" si="1"/>
        <v>0</v>
      </c>
      <c r="M11" s="61"/>
      <c r="N11" s="61"/>
    </row>
    <row r="12" spans="1:14" ht="16.5">
      <c r="A12" s="62"/>
      <c r="B12" s="62"/>
      <c r="C12" s="63">
        <v>6</v>
      </c>
      <c r="D12" s="63">
        <v>19</v>
      </c>
      <c r="E12" s="63">
        <f t="shared" si="0"/>
        <v>14</v>
      </c>
      <c r="F12" s="64" t="s">
        <v>185</v>
      </c>
      <c r="G12" s="64" t="s">
        <v>129</v>
      </c>
      <c r="H12" s="64" t="s">
        <v>135</v>
      </c>
      <c r="I12" s="65"/>
      <c r="J12" s="63">
        <v>0</v>
      </c>
      <c r="K12" s="63">
        <v>0</v>
      </c>
      <c r="L12" s="63">
        <f t="shared" si="1"/>
        <v>0</v>
      </c>
      <c r="M12" s="61"/>
      <c r="N12" s="61"/>
    </row>
    <row r="13" spans="1:14" ht="115.5">
      <c r="A13" s="62"/>
      <c r="B13" s="62"/>
      <c r="C13" s="63">
        <v>4</v>
      </c>
      <c r="D13" s="63">
        <v>5</v>
      </c>
      <c r="E13" s="63">
        <f t="shared" si="0"/>
        <v>2</v>
      </c>
      <c r="F13" s="64" t="s">
        <v>186</v>
      </c>
      <c r="G13" s="64" t="s">
        <v>132</v>
      </c>
      <c r="H13" s="64" t="s">
        <v>187</v>
      </c>
      <c r="I13" s="64" t="s">
        <v>188</v>
      </c>
      <c r="J13" s="63">
        <v>0</v>
      </c>
      <c r="K13" s="63">
        <v>0</v>
      </c>
      <c r="L13" s="63">
        <f t="shared" si="1"/>
        <v>0</v>
      </c>
      <c r="M13" s="61"/>
      <c r="N13" s="61"/>
    </row>
    <row r="14" spans="1:14" ht="66">
      <c r="A14" s="62"/>
      <c r="B14" s="62"/>
      <c r="C14" s="63">
        <v>3</v>
      </c>
      <c r="D14" s="63">
        <v>3</v>
      </c>
      <c r="E14" s="63">
        <f t="shared" si="0"/>
        <v>1</v>
      </c>
      <c r="F14" s="64" t="s">
        <v>174</v>
      </c>
      <c r="G14" s="64" t="s">
        <v>132</v>
      </c>
      <c r="H14" s="64" t="s">
        <v>189</v>
      </c>
      <c r="I14" s="64" t="s">
        <v>190</v>
      </c>
      <c r="J14" s="63">
        <v>0</v>
      </c>
      <c r="K14" s="63">
        <v>0</v>
      </c>
      <c r="L14" s="63">
        <f t="shared" si="1"/>
        <v>0</v>
      </c>
      <c r="M14" s="61"/>
      <c r="N14" s="61"/>
    </row>
    <row r="15" spans="1:14" ht="82.5">
      <c r="A15" s="62"/>
      <c r="B15" s="62"/>
      <c r="C15" s="63">
        <v>2</v>
      </c>
      <c r="D15" s="63">
        <v>2</v>
      </c>
      <c r="E15" s="63">
        <f t="shared" si="0"/>
        <v>1</v>
      </c>
      <c r="F15" s="64" t="s">
        <v>174</v>
      </c>
      <c r="G15" s="64" t="s">
        <v>132</v>
      </c>
      <c r="H15" s="64" t="s">
        <v>191</v>
      </c>
      <c r="I15" s="64" t="s">
        <v>192</v>
      </c>
      <c r="J15" s="63">
        <v>0</v>
      </c>
      <c r="K15" s="63">
        <v>0</v>
      </c>
      <c r="L15" s="63">
        <f t="shared" si="1"/>
        <v>0</v>
      </c>
      <c r="M15" s="61"/>
      <c r="N15" s="61"/>
    </row>
    <row r="16" spans="1:14" ht="49.5">
      <c r="A16" s="62"/>
      <c r="B16" s="62"/>
      <c r="C16" s="63">
        <v>1</v>
      </c>
      <c r="D16" s="63">
        <v>1</v>
      </c>
      <c r="E16" s="63">
        <v>1</v>
      </c>
      <c r="F16" s="64" t="s">
        <v>174</v>
      </c>
      <c r="G16" s="64" t="s">
        <v>132</v>
      </c>
      <c r="H16" s="64" t="s">
        <v>193</v>
      </c>
      <c r="I16" s="64" t="s">
        <v>194</v>
      </c>
      <c r="J16" s="63">
        <v>0</v>
      </c>
      <c r="K16" s="63">
        <v>0</v>
      </c>
      <c r="L16" s="63">
        <f t="shared" si="1"/>
        <v>0</v>
      </c>
      <c r="M16" s="61"/>
      <c r="N16" s="61"/>
    </row>
    <row r="17" spans="1:14" ht="49.5">
      <c r="A17" s="62"/>
      <c r="B17" s="66"/>
      <c r="C17" s="63">
        <v>0</v>
      </c>
      <c r="D17" s="63">
        <v>0</v>
      </c>
      <c r="E17" s="63">
        <f>D17+1-C17</f>
        <v>1</v>
      </c>
      <c r="F17" s="64" t="s">
        <v>174</v>
      </c>
      <c r="G17" s="64" t="s">
        <v>132</v>
      </c>
      <c r="H17" s="64" t="s">
        <v>195</v>
      </c>
      <c r="I17" s="64" t="s">
        <v>196</v>
      </c>
      <c r="J17" s="63">
        <v>0</v>
      </c>
      <c r="K17" s="63" t="str">
        <f>LOWER(DEC2HEX((J17)))</f>
        <v>0</v>
      </c>
      <c r="L17" s="63">
        <f>J17*(2^C17)</f>
        <v>0</v>
      </c>
      <c r="M17" s="61"/>
      <c r="N17" s="61"/>
    </row>
    <row r="18" spans="1:14" ht="16.5">
      <c r="A18" s="57"/>
      <c r="B18" s="58" t="s">
        <v>197</v>
      </c>
      <c r="C18" s="57"/>
      <c r="D18" s="57"/>
      <c r="E18" s="57">
        <f>SUM(E19:E36)</f>
        <v>32</v>
      </c>
      <c r="F18" s="45" t="str">
        <f>CONCATENATE("32'h",K18)</f>
        <v>32'h02001000</v>
      </c>
      <c r="G18" s="45"/>
      <c r="H18" s="59" t="s">
        <v>198</v>
      </c>
      <c r="I18" s="60"/>
      <c r="J18" s="57"/>
      <c r="K18" s="57" t="str">
        <f>LOWER(DEC2HEX(L18,8))</f>
        <v>02001000</v>
      </c>
      <c r="L18" s="57">
        <f>SUM(L19:L36)</f>
        <v>33558528</v>
      </c>
      <c r="M18" s="57">
        <v>12</v>
      </c>
      <c r="N18" s="61" t="s">
        <v>165</v>
      </c>
    </row>
    <row r="19" spans="1:14" ht="33">
      <c r="A19" s="62"/>
      <c r="B19" s="62"/>
      <c r="C19" s="63">
        <v>31</v>
      </c>
      <c r="D19" s="63">
        <v>31</v>
      </c>
      <c r="E19" s="63">
        <f>D19+1-C19</f>
        <v>1</v>
      </c>
      <c r="F19" s="65" t="s">
        <v>174</v>
      </c>
      <c r="G19" s="64" t="s">
        <v>129</v>
      </c>
      <c r="H19" s="65" t="s">
        <v>199</v>
      </c>
      <c r="I19" s="65" t="s">
        <v>200</v>
      </c>
      <c r="J19" s="63">
        <v>0</v>
      </c>
      <c r="K19" s="63" t="str">
        <f>LOWER(DEC2HEX((J19)))</f>
        <v>0</v>
      </c>
      <c r="L19" s="63">
        <f>J19*(2^C19)</f>
        <v>0</v>
      </c>
      <c r="M19" s="61"/>
      <c r="N19" s="61"/>
    </row>
    <row r="20" spans="1:14" ht="16.5">
      <c r="A20" s="62"/>
      <c r="B20" s="62"/>
      <c r="C20" s="63">
        <v>29</v>
      </c>
      <c r="D20" s="63">
        <v>30</v>
      </c>
      <c r="E20" s="63">
        <f t="shared" ref="E20:E34" si="2">D20+1-C20</f>
        <v>2</v>
      </c>
      <c r="F20" s="65" t="s">
        <v>169</v>
      </c>
      <c r="G20" s="64" t="s">
        <v>129</v>
      </c>
      <c r="H20" s="65" t="s">
        <v>135</v>
      </c>
      <c r="I20" s="65"/>
      <c r="J20" s="63">
        <v>0</v>
      </c>
      <c r="K20" s="63" t="str">
        <f t="shared" ref="K20:K36" si="3">LOWER(DEC2HEX((J20)))</f>
        <v>0</v>
      </c>
      <c r="L20" s="63">
        <f t="shared" ref="L20:L36" si="4">J20*(2^C20)</f>
        <v>0</v>
      </c>
      <c r="M20" s="61"/>
      <c r="N20" s="61"/>
    </row>
    <row r="21" spans="1:14" ht="16.5">
      <c r="A21" s="62"/>
      <c r="B21" s="62"/>
      <c r="C21" s="63">
        <v>28</v>
      </c>
      <c r="D21" s="63">
        <v>28</v>
      </c>
      <c r="E21" s="63">
        <f t="shared" si="2"/>
        <v>1</v>
      </c>
      <c r="F21" s="65" t="s">
        <v>174</v>
      </c>
      <c r="G21" s="64" t="s">
        <v>129</v>
      </c>
      <c r="H21" s="65" t="s">
        <v>201</v>
      </c>
      <c r="I21" s="65" t="s">
        <v>202</v>
      </c>
      <c r="J21" s="63">
        <v>0</v>
      </c>
      <c r="K21" s="63" t="str">
        <f t="shared" si="3"/>
        <v>0</v>
      </c>
      <c r="L21" s="63">
        <f t="shared" si="4"/>
        <v>0</v>
      </c>
      <c r="M21" s="61"/>
      <c r="N21" s="61"/>
    </row>
    <row r="22" spans="1:14" ht="16.5">
      <c r="A22" s="62"/>
      <c r="B22" s="62"/>
      <c r="C22" s="63">
        <v>26</v>
      </c>
      <c r="D22" s="63">
        <v>27</v>
      </c>
      <c r="E22" s="63">
        <f t="shared" si="2"/>
        <v>2</v>
      </c>
      <c r="F22" s="65" t="s">
        <v>203</v>
      </c>
      <c r="G22" s="64" t="s">
        <v>129</v>
      </c>
      <c r="H22" s="65" t="s">
        <v>135</v>
      </c>
      <c r="I22" s="65"/>
      <c r="J22" s="63">
        <v>0</v>
      </c>
      <c r="K22" s="63" t="str">
        <f t="shared" si="3"/>
        <v>0</v>
      </c>
      <c r="L22" s="63">
        <f t="shared" si="4"/>
        <v>0</v>
      </c>
      <c r="M22" s="61"/>
      <c r="N22" s="61"/>
    </row>
    <row r="23" spans="1:14" ht="49.5">
      <c r="A23" s="62"/>
      <c r="B23" s="62"/>
      <c r="C23" s="63">
        <v>25</v>
      </c>
      <c r="D23" s="63">
        <v>25</v>
      </c>
      <c r="E23" s="63">
        <f t="shared" si="2"/>
        <v>1</v>
      </c>
      <c r="F23" s="65" t="s">
        <v>204</v>
      </c>
      <c r="G23" s="64" t="s">
        <v>129</v>
      </c>
      <c r="H23" s="65" t="s">
        <v>205</v>
      </c>
      <c r="I23" s="65" t="s">
        <v>206</v>
      </c>
      <c r="J23" s="63">
        <v>1</v>
      </c>
      <c r="K23" s="63" t="str">
        <f t="shared" si="3"/>
        <v>1</v>
      </c>
      <c r="L23" s="63">
        <f t="shared" si="4"/>
        <v>33554432</v>
      </c>
      <c r="M23" s="61"/>
      <c r="N23" s="61"/>
    </row>
    <row r="24" spans="1:14" ht="49.5">
      <c r="A24" s="62"/>
      <c r="B24" s="62"/>
      <c r="C24" s="63">
        <v>24</v>
      </c>
      <c r="D24" s="63">
        <v>24</v>
      </c>
      <c r="E24" s="63">
        <f t="shared" si="2"/>
        <v>1</v>
      </c>
      <c r="F24" s="65" t="s">
        <v>174</v>
      </c>
      <c r="G24" s="64" t="s">
        <v>129</v>
      </c>
      <c r="H24" s="65" t="s">
        <v>207</v>
      </c>
      <c r="I24" s="65" t="s">
        <v>208</v>
      </c>
      <c r="J24" s="63">
        <v>0</v>
      </c>
      <c r="K24" s="63" t="str">
        <f t="shared" si="3"/>
        <v>0</v>
      </c>
      <c r="L24" s="63">
        <f t="shared" si="4"/>
        <v>0</v>
      </c>
      <c r="M24" s="61"/>
      <c r="N24" s="61"/>
    </row>
    <row r="25" spans="1:14" ht="16.5">
      <c r="A25" s="62"/>
      <c r="B25" s="62"/>
      <c r="C25" s="63">
        <v>21</v>
      </c>
      <c r="D25" s="63">
        <v>23</v>
      </c>
      <c r="E25" s="63">
        <f t="shared" si="2"/>
        <v>3</v>
      </c>
      <c r="F25" s="65" t="s">
        <v>209</v>
      </c>
      <c r="G25" s="64" t="s">
        <v>129</v>
      </c>
      <c r="H25" s="65" t="s">
        <v>135</v>
      </c>
      <c r="I25" s="65"/>
      <c r="J25" s="63">
        <v>0</v>
      </c>
      <c r="K25" s="63" t="str">
        <f t="shared" si="3"/>
        <v>0</v>
      </c>
      <c r="L25" s="63">
        <f t="shared" si="4"/>
        <v>0</v>
      </c>
      <c r="M25" s="61"/>
      <c r="N25" s="61"/>
    </row>
    <row r="26" spans="1:14" ht="66">
      <c r="A26" s="62"/>
      <c r="B26" s="62"/>
      <c r="C26" s="63">
        <v>20</v>
      </c>
      <c r="D26" s="63">
        <v>20</v>
      </c>
      <c r="E26" s="63">
        <f t="shared" si="2"/>
        <v>1</v>
      </c>
      <c r="F26" s="65" t="s">
        <v>174</v>
      </c>
      <c r="G26" s="64" t="s">
        <v>129</v>
      </c>
      <c r="H26" s="65" t="s">
        <v>210</v>
      </c>
      <c r="I26" s="65" t="s">
        <v>211</v>
      </c>
      <c r="J26" s="63">
        <v>0</v>
      </c>
      <c r="K26" s="63" t="str">
        <f t="shared" si="3"/>
        <v>0</v>
      </c>
      <c r="L26" s="63">
        <f t="shared" si="4"/>
        <v>0</v>
      </c>
      <c r="M26" s="61"/>
      <c r="N26" s="61"/>
    </row>
    <row r="27" spans="1:14" ht="49.5">
      <c r="A27" s="62"/>
      <c r="B27" s="62"/>
      <c r="C27" s="63">
        <v>19</v>
      </c>
      <c r="D27" s="63">
        <v>19</v>
      </c>
      <c r="E27" s="63">
        <f t="shared" si="2"/>
        <v>1</v>
      </c>
      <c r="F27" s="65" t="s">
        <v>174</v>
      </c>
      <c r="G27" s="64" t="s">
        <v>129</v>
      </c>
      <c r="H27" s="65" t="s">
        <v>212</v>
      </c>
      <c r="I27" s="65" t="s">
        <v>213</v>
      </c>
      <c r="J27" s="63">
        <v>0</v>
      </c>
      <c r="K27" s="63" t="str">
        <f t="shared" si="3"/>
        <v>0</v>
      </c>
      <c r="L27" s="63">
        <f t="shared" si="4"/>
        <v>0</v>
      </c>
      <c r="M27" s="61"/>
      <c r="N27" s="61"/>
    </row>
    <row r="28" spans="1:14" ht="49.5">
      <c r="A28" s="62"/>
      <c r="B28" s="62"/>
      <c r="C28" s="63">
        <v>18</v>
      </c>
      <c r="D28" s="63">
        <v>18</v>
      </c>
      <c r="E28" s="63">
        <f t="shared" si="2"/>
        <v>1</v>
      </c>
      <c r="F28" s="65" t="s">
        <v>174</v>
      </c>
      <c r="G28" s="64" t="s">
        <v>129</v>
      </c>
      <c r="H28" s="65" t="s">
        <v>214</v>
      </c>
      <c r="I28" s="65" t="s">
        <v>215</v>
      </c>
      <c r="J28" s="63">
        <v>0</v>
      </c>
      <c r="K28" s="63" t="str">
        <f t="shared" si="3"/>
        <v>0</v>
      </c>
      <c r="L28" s="63">
        <f t="shared" si="4"/>
        <v>0</v>
      </c>
      <c r="M28" s="61"/>
      <c r="N28" s="61"/>
    </row>
    <row r="29" spans="1:14" ht="49.5">
      <c r="A29" s="62"/>
      <c r="B29" s="62"/>
      <c r="C29" s="63">
        <v>17</v>
      </c>
      <c r="D29" s="63">
        <v>17</v>
      </c>
      <c r="E29" s="63">
        <f t="shared" si="2"/>
        <v>1</v>
      </c>
      <c r="F29" s="65" t="s">
        <v>216</v>
      </c>
      <c r="G29" s="64" t="s">
        <v>129</v>
      </c>
      <c r="H29" s="65" t="s">
        <v>217</v>
      </c>
      <c r="I29" s="65" t="s">
        <v>218</v>
      </c>
      <c r="J29" s="63">
        <v>0</v>
      </c>
      <c r="K29" s="63" t="str">
        <f t="shared" si="3"/>
        <v>0</v>
      </c>
      <c r="L29" s="63">
        <f t="shared" si="4"/>
        <v>0</v>
      </c>
      <c r="M29" s="61"/>
      <c r="N29" s="61"/>
    </row>
    <row r="30" spans="1:14" ht="49.5">
      <c r="A30" s="62"/>
      <c r="B30" s="62"/>
      <c r="C30" s="63">
        <v>16</v>
      </c>
      <c r="D30" s="63">
        <v>16</v>
      </c>
      <c r="E30" s="63">
        <f t="shared" si="2"/>
        <v>1</v>
      </c>
      <c r="F30" s="65" t="s">
        <v>216</v>
      </c>
      <c r="G30" s="64" t="s">
        <v>129</v>
      </c>
      <c r="H30" s="65" t="s">
        <v>219</v>
      </c>
      <c r="I30" s="65" t="s">
        <v>220</v>
      </c>
      <c r="J30" s="63">
        <v>0</v>
      </c>
      <c r="K30" s="63" t="str">
        <f t="shared" si="3"/>
        <v>0</v>
      </c>
      <c r="L30" s="63">
        <f t="shared" si="4"/>
        <v>0</v>
      </c>
      <c r="M30" s="61"/>
      <c r="N30" s="61"/>
    </row>
    <row r="31" spans="1:14" ht="16.5">
      <c r="A31" s="62"/>
      <c r="B31" s="62"/>
      <c r="C31" s="63">
        <v>15</v>
      </c>
      <c r="D31" s="63">
        <v>15</v>
      </c>
      <c r="E31" s="63">
        <f t="shared" si="2"/>
        <v>1</v>
      </c>
      <c r="F31" s="65" t="s">
        <v>174</v>
      </c>
      <c r="G31" s="64" t="s">
        <v>129</v>
      </c>
      <c r="H31" s="65" t="s">
        <v>221</v>
      </c>
      <c r="I31" s="65" t="s">
        <v>222</v>
      </c>
      <c r="J31" s="63">
        <v>0</v>
      </c>
      <c r="K31" s="63" t="str">
        <f t="shared" si="3"/>
        <v>0</v>
      </c>
      <c r="L31" s="63">
        <f t="shared" si="4"/>
        <v>0</v>
      </c>
      <c r="M31" s="61"/>
      <c r="N31" s="61"/>
    </row>
    <row r="32" spans="1:14" ht="33">
      <c r="A32" s="62"/>
      <c r="B32" s="62"/>
      <c r="C32" s="63">
        <v>14</v>
      </c>
      <c r="D32" s="63">
        <v>14</v>
      </c>
      <c r="E32" s="63">
        <f t="shared" si="2"/>
        <v>1</v>
      </c>
      <c r="F32" s="65" t="s">
        <v>174</v>
      </c>
      <c r="G32" s="64" t="s">
        <v>129</v>
      </c>
      <c r="H32" s="65" t="s">
        <v>223</v>
      </c>
      <c r="I32" s="65" t="s">
        <v>224</v>
      </c>
      <c r="J32" s="63">
        <v>0</v>
      </c>
      <c r="K32" s="63" t="str">
        <f t="shared" si="3"/>
        <v>0</v>
      </c>
      <c r="L32" s="63">
        <f t="shared" si="4"/>
        <v>0</v>
      </c>
      <c r="M32" s="61"/>
      <c r="N32" s="61"/>
    </row>
    <row r="33" spans="1:14" ht="16.5">
      <c r="A33" s="62"/>
      <c r="B33" s="62"/>
      <c r="C33" s="63">
        <v>13</v>
      </c>
      <c r="D33" s="63">
        <v>13</v>
      </c>
      <c r="E33" s="63">
        <f t="shared" si="2"/>
        <v>1</v>
      </c>
      <c r="F33" s="65" t="s">
        <v>225</v>
      </c>
      <c r="G33" s="64" t="s">
        <v>129</v>
      </c>
      <c r="H33" s="65" t="s">
        <v>135</v>
      </c>
      <c r="I33" s="64"/>
      <c r="J33" s="63">
        <v>0</v>
      </c>
      <c r="K33" s="63" t="str">
        <f t="shared" si="3"/>
        <v>0</v>
      </c>
      <c r="L33" s="63">
        <f t="shared" si="4"/>
        <v>0</v>
      </c>
      <c r="M33" s="61"/>
      <c r="N33" s="61"/>
    </row>
    <row r="34" spans="1:14" ht="16.5">
      <c r="A34" s="62"/>
      <c r="B34" s="62"/>
      <c r="C34" s="63">
        <v>8</v>
      </c>
      <c r="D34" s="63">
        <v>12</v>
      </c>
      <c r="E34" s="63">
        <f t="shared" si="2"/>
        <v>5</v>
      </c>
      <c r="F34" s="65" t="s">
        <v>216</v>
      </c>
      <c r="G34" s="64" t="s">
        <v>129</v>
      </c>
      <c r="H34" s="65" t="s">
        <v>226</v>
      </c>
      <c r="I34" s="64" t="s">
        <v>227</v>
      </c>
      <c r="J34" s="63">
        <v>16</v>
      </c>
      <c r="K34" s="63" t="str">
        <f t="shared" si="3"/>
        <v>10</v>
      </c>
      <c r="L34" s="63">
        <f t="shared" si="4"/>
        <v>4096</v>
      </c>
      <c r="M34" s="61"/>
      <c r="N34" s="61"/>
    </row>
    <row r="35" spans="1:14" ht="16.5">
      <c r="A35" s="62"/>
      <c r="B35" s="62"/>
      <c r="C35" s="63">
        <v>7</v>
      </c>
      <c r="D35" s="63">
        <v>7</v>
      </c>
      <c r="E35" s="63">
        <v>1</v>
      </c>
      <c r="F35" s="65" t="s">
        <v>174</v>
      </c>
      <c r="G35" s="64" t="s">
        <v>129</v>
      </c>
      <c r="H35" s="65" t="s">
        <v>135</v>
      </c>
      <c r="I35" s="65"/>
      <c r="J35" s="63">
        <v>0</v>
      </c>
      <c r="K35" s="63" t="str">
        <f t="shared" si="3"/>
        <v>0</v>
      </c>
      <c r="L35" s="63">
        <f t="shared" si="4"/>
        <v>0</v>
      </c>
      <c r="M35" s="61"/>
      <c r="N35" s="61"/>
    </row>
    <row r="36" spans="1:14" ht="33">
      <c r="A36" s="62"/>
      <c r="B36" s="66"/>
      <c r="C36" s="63">
        <v>0</v>
      </c>
      <c r="D36" s="63">
        <v>6</v>
      </c>
      <c r="E36" s="63">
        <f>D36+1-C36</f>
        <v>7</v>
      </c>
      <c r="F36" s="65" t="s">
        <v>216</v>
      </c>
      <c r="G36" s="64" t="s">
        <v>129</v>
      </c>
      <c r="H36" s="64" t="s">
        <v>228</v>
      </c>
      <c r="I36" s="64" t="s">
        <v>229</v>
      </c>
      <c r="J36" s="63">
        <v>0</v>
      </c>
      <c r="K36" s="63" t="str">
        <f t="shared" si="3"/>
        <v>0</v>
      </c>
      <c r="L36" s="63">
        <f t="shared" si="4"/>
        <v>0</v>
      </c>
      <c r="M36" s="61"/>
      <c r="N36" s="61"/>
    </row>
    <row r="37" spans="1:14" ht="16.5">
      <c r="A37" s="57"/>
      <c r="B37" s="58" t="s">
        <v>230</v>
      </c>
      <c r="C37" s="57"/>
      <c r="D37" s="57"/>
      <c r="E37" s="57">
        <f>SUM(E38:E39)</f>
        <v>32</v>
      </c>
      <c r="F37" s="45" t="str">
        <f>CONCATENATE("32'h",K37)</f>
        <v>32'h00000000</v>
      </c>
      <c r="G37" s="45"/>
      <c r="H37" s="59" t="s">
        <v>231</v>
      </c>
      <c r="I37" s="60"/>
      <c r="J37" s="57"/>
      <c r="K37" s="57" t="str">
        <f>LOWER(DEC2HEX(L37,8))</f>
        <v>00000000</v>
      </c>
      <c r="L37" s="57">
        <f>SUM(L38:L39)</f>
        <v>0</v>
      </c>
      <c r="M37" s="57">
        <v>12</v>
      </c>
      <c r="N37" s="61" t="s">
        <v>165</v>
      </c>
    </row>
    <row r="38" spans="1:14" ht="15">
      <c r="A38" s="62"/>
      <c r="B38" s="62"/>
      <c r="C38" s="63">
        <v>8</v>
      </c>
      <c r="D38" s="63">
        <v>31</v>
      </c>
      <c r="E38" s="63">
        <f>D38+1-C38</f>
        <v>24</v>
      </c>
      <c r="F38" s="63" t="str">
        <f>CONCATENATE(E38,"'h",K38)</f>
        <v>24'h0</v>
      </c>
      <c r="G38" s="63" t="s">
        <v>129</v>
      </c>
      <c r="H38" s="67" t="s">
        <v>19</v>
      </c>
      <c r="I38" s="68" t="s">
        <v>130</v>
      </c>
      <c r="J38" s="63">
        <v>0</v>
      </c>
      <c r="K38" s="63" t="str">
        <f>LOWER(DEC2HEX((J38)))</f>
        <v>0</v>
      </c>
      <c r="L38" s="63">
        <f>J38*(2^C38)</f>
        <v>0</v>
      </c>
      <c r="M38" s="61"/>
      <c r="N38" s="61"/>
    </row>
    <row r="39" spans="1:14" ht="66">
      <c r="A39" s="62"/>
      <c r="B39" s="66"/>
      <c r="C39" s="63">
        <v>0</v>
      </c>
      <c r="D39" s="63">
        <v>7</v>
      </c>
      <c r="E39" s="63">
        <f>D39+1-C39</f>
        <v>8</v>
      </c>
      <c r="F39" s="63" t="str">
        <f>CONCATENATE(E39,"'h",K39)</f>
        <v>8'h0</v>
      </c>
      <c r="G39" s="63" t="s">
        <v>129</v>
      </c>
      <c r="H39" s="65" t="s">
        <v>232</v>
      </c>
      <c r="I39" s="65" t="s">
        <v>233</v>
      </c>
      <c r="J39" s="63">
        <v>0</v>
      </c>
      <c r="K39" s="63" t="str">
        <f>LOWER(DEC2HEX((J39)))</f>
        <v>0</v>
      </c>
      <c r="L39" s="63">
        <f>J39*(2^C39)</f>
        <v>0</v>
      </c>
      <c r="M39" s="61"/>
      <c r="N39" s="61"/>
    </row>
    <row r="40" spans="1:14" ht="16.5">
      <c r="A40" s="57"/>
      <c r="B40" s="58" t="s">
        <v>234</v>
      </c>
      <c r="C40" s="57"/>
      <c r="D40" s="57"/>
      <c r="E40" s="57">
        <f>SUM(E41:E51)</f>
        <v>32</v>
      </c>
      <c r="F40" s="45" t="str">
        <f>CONCATENATE("32'h",K40)</f>
        <v>32'h00000000</v>
      </c>
      <c r="G40" s="45"/>
      <c r="H40" s="59" t="s">
        <v>235</v>
      </c>
      <c r="I40" s="60"/>
      <c r="J40" s="57"/>
      <c r="K40" s="57" t="str">
        <f>LOWER(DEC2HEX(L40,8))</f>
        <v>00000000</v>
      </c>
      <c r="L40" s="57">
        <f>SUM(L41:L43)</f>
        <v>0</v>
      </c>
      <c r="M40" s="61"/>
      <c r="N40" s="61"/>
    </row>
    <row r="41" spans="1:14" ht="16.5">
      <c r="A41" s="62"/>
      <c r="B41" s="62"/>
      <c r="C41" s="63">
        <v>10</v>
      </c>
      <c r="D41" s="63">
        <v>31</v>
      </c>
      <c r="E41" s="63">
        <f>D41+1-C41</f>
        <v>22</v>
      </c>
      <c r="F41" s="63" t="str">
        <f>CONCATENATE(E41,"'h",K41)</f>
        <v>22'h0</v>
      </c>
      <c r="G41" s="64" t="s">
        <v>129</v>
      </c>
      <c r="H41" s="64" t="s">
        <v>135</v>
      </c>
      <c r="I41" s="68" t="s">
        <v>130</v>
      </c>
      <c r="J41" s="63">
        <v>0</v>
      </c>
      <c r="K41" s="63" t="str">
        <f>LOWER(DEC2HEX((J41)))</f>
        <v>0</v>
      </c>
      <c r="L41" s="63">
        <f>J41*(2^C41)</f>
        <v>0</v>
      </c>
      <c r="M41" s="61"/>
      <c r="N41" s="61"/>
    </row>
    <row r="42" spans="1:14" ht="15.75" customHeight="1">
      <c r="A42" s="62"/>
      <c r="B42" s="62"/>
      <c r="C42" s="63">
        <v>9</v>
      </c>
      <c r="D42" s="63">
        <v>9</v>
      </c>
      <c r="E42" s="63">
        <f t="shared" ref="E42:E51" si="5">D42+1-C42</f>
        <v>1</v>
      </c>
      <c r="F42" s="63" t="str">
        <f t="shared" ref="F42:F51" si="6">CONCATENATE(E42,"'h",K42)</f>
        <v>1'h0</v>
      </c>
      <c r="G42" s="65" t="s">
        <v>236</v>
      </c>
      <c r="H42" s="65" t="s">
        <v>237</v>
      </c>
      <c r="I42" s="65" t="s">
        <v>238</v>
      </c>
      <c r="J42" s="63">
        <v>0</v>
      </c>
      <c r="K42" s="63" t="str">
        <f t="shared" ref="K42:K51" si="7">LOWER(DEC2HEX((J42)))</f>
        <v>0</v>
      </c>
      <c r="L42" s="63">
        <f t="shared" ref="L42:L51" si="8">J42*(2^C42)</f>
        <v>0</v>
      </c>
      <c r="M42" s="61"/>
      <c r="N42" s="61"/>
    </row>
    <row r="43" spans="1:14" ht="15.75" customHeight="1">
      <c r="A43" s="62"/>
      <c r="B43" s="62"/>
      <c r="C43" s="63">
        <v>8</v>
      </c>
      <c r="D43" s="63">
        <v>8</v>
      </c>
      <c r="E43" s="63">
        <f t="shared" si="5"/>
        <v>1</v>
      </c>
      <c r="F43" s="63" t="str">
        <f t="shared" si="6"/>
        <v>1'h0</v>
      </c>
      <c r="G43" s="65" t="s">
        <v>132</v>
      </c>
      <c r="H43" s="65" t="s">
        <v>239</v>
      </c>
      <c r="I43" s="65" t="s">
        <v>240</v>
      </c>
      <c r="J43" s="63">
        <v>0</v>
      </c>
      <c r="K43" s="63" t="str">
        <f t="shared" si="7"/>
        <v>0</v>
      </c>
      <c r="L43" s="63">
        <f t="shared" si="8"/>
        <v>0</v>
      </c>
      <c r="M43" s="61"/>
      <c r="N43" s="61"/>
    </row>
    <row r="44" spans="1:14" ht="15.75" customHeight="1">
      <c r="A44" s="62"/>
      <c r="B44" s="62"/>
      <c r="C44" s="63">
        <v>7</v>
      </c>
      <c r="D44" s="63">
        <v>7</v>
      </c>
      <c r="E44" s="63">
        <f t="shared" si="5"/>
        <v>1</v>
      </c>
      <c r="F44" s="63" t="str">
        <f t="shared" si="6"/>
        <v>1'h0</v>
      </c>
      <c r="G44" s="65" t="s">
        <v>132</v>
      </c>
      <c r="H44" s="65" t="s">
        <v>241</v>
      </c>
      <c r="I44" s="65" t="s">
        <v>242</v>
      </c>
      <c r="J44" s="63">
        <v>0</v>
      </c>
      <c r="K44" s="63" t="str">
        <f t="shared" si="7"/>
        <v>0</v>
      </c>
      <c r="L44" s="63">
        <f t="shared" si="8"/>
        <v>0</v>
      </c>
      <c r="M44" s="61"/>
      <c r="N44" s="61"/>
    </row>
    <row r="45" spans="1:14" ht="15.75" customHeight="1">
      <c r="A45" s="62"/>
      <c r="B45" s="62"/>
      <c r="C45" s="63">
        <v>6</v>
      </c>
      <c r="D45" s="63">
        <v>6</v>
      </c>
      <c r="E45" s="63">
        <f t="shared" si="5"/>
        <v>1</v>
      </c>
      <c r="F45" s="63" t="str">
        <f t="shared" si="6"/>
        <v>1'h0</v>
      </c>
      <c r="G45" s="65" t="s">
        <v>132</v>
      </c>
      <c r="H45" s="65" t="s">
        <v>243</v>
      </c>
      <c r="I45" s="65" t="s">
        <v>244</v>
      </c>
      <c r="J45" s="63">
        <v>0</v>
      </c>
      <c r="K45" s="63" t="str">
        <f t="shared" si="7"/>
        <v>0</v>
      </c>
      <c r="L45" s="63">
        <f t="shared" si="8"/>
        <v>0</v>
      </c>
      <c r="M45" s="61"/>
      <c r="N45" s="61"/>
    </row>
    <row r="46" spans="1:14" ht="15.75" customHeight="1">
      <c r="A46" s="62"/>
      <c r="B46" s="62"/>
      <c r="C46" s="63">
        <v>5</v>
      </c>
      <c r="D46" s="63">
        <v>5</v>
      </c>
      <c r="E46" s="63">
        <f t="shared" si="5"/>
        <v>1</v>
      </c>
      <c r="F46" s="63" t="str">
        <f t="shared" si="6"/>
        <v>1'h0</v>
      </c>
      <c r="G46" s="65" t="s">
        <v>236</v>
      </c>
      <c r="H46" s="65" t="s">
        <v>245</v>
      </c>
      <c r="I46" s="65" t="s">
        <v>246</v>
      </c>
      <c r="J46" s="63">
        <v>0</v>
      </c>
      <c r="K46" s="63" t="str">
        <f t="shared" si="7"/>
        <v>0</v>
      </c>
      <c r="L46" s="63">
        <f t="shared" si="8"/>
        <v>0</v>
      </c>
      <c r="M46" s="61"/>
      <c r="N46" s="61"/>
    </row>
    <row r="47" spans="1:14" ht="15.75" customHeight="1">
      <c r="A47" s="62"/>
      <c r="B47" s="62"/>
      <c r="C47" s="63">
        <v>4</v>
      </c>
      <c r="D47" s="63">
        <v>4</v>
      </c>
      <c r="E47" s="63">
        <f t="shared" si="5"/>
        <v>1</v>
      </c>
      <c r="F47" s="63" t="str">
        <f t="shared" si="6"/>
        <v>1'h0</v>
      </c>
      <c r="G47" s="65" t="s">
        <v>132</v>
      </c>
      <c r="H47" s="65" t="s">
        <v>247</v>
      </c>
      <c r="I47" s="65" t="s">
        <v>248</v>
      </c>
      <c r="J47" s="63">
        <v>0</v>
      </c>
      <c r="K47" s="63" t="str">
        <f t="shared" si="7"/>
        <v>0</v>
      </c>
      <c r="L47" s="63">
        <f t="shared" si="8"/>
        <v>0</v>
      </c>
      <c r="M47" s="61"/>
      <c r="N47" s="61"/>
    </row>
    <row r="48" spans="1:14" ht="15.75" customHeight="1">
      <c r="A48" s="62"/>
      <c r="B48" s="62"/>
      <c r="C48" s="63">
        <v>3</v>
      </c>
      <c r="D48" s="63">
        <v>3</v>
      </c>
      <c r="E48" s="63">
        <f t="shared" si="5"/>
        <v>1</v>
      </c>
      <c r="F48" s="63" t="str">
        <f t="shared" si="6"/>
        <v>1'h0</v>
      </c>
      <c r="G48" s="65" t="s">
        <v>132</v>
      </c>
      <c r="H48" s="65" t="s">
        <v>249</v>
      </c>
      <c r="I48" s="65" t="s">
        <v>250</v>
      </c>
      <c r="J48" s="63">
        <v>0</v>
      </c>
      <c r="K48" s="63" t="str">
        <f t="shared" si="7"/>
        <v>0</v>
      </c>
      <c r="L48" s="63">
        <f t="shared" si="8"/>
        <v>0</v>
      </c>
      <c r="M48" s="61"/>
      <c r="N48" s="61"/>
    </row>
    <row r="49" spans="1:14" ht="15.75" customHeight="1">
      <c r="A49" s="62"/>
      <c r="B49" s="62"/>
      <c r="C49" s="63">
        <v>2</v>
      </c>
      <c r="D49" s="63">
        <v>2</v>
      </c>
      <c r="E49" s="63">
        <f t="shared" si="5"/>
        <v>1</v>
      </c>
      <c r="F49" s="63" t="str">
        <f t="shared" si="6"/>
        <v>1'h0</v>
      </c>
      <c r="G49" s="65" t="s">
        <v>132</v>
      </c>
      <c r="H49" s="65" t="s">
        <v>251</v>
      </c>
      <c r="I49" s="65" t="s">
        <v>252</v>
      </c>
      <c r="J49" s="63">
        <v>0</v>
      </c>
      <c r="K49" s="63" t="str">
        <f t="shared" si="7"/>
        <v>0</v>
      </c>
      <c r="L49" s="63">
        <f t="shared" si="8"/>
        <v>0</v>
      </c>
      <c r="M49" s="61"/>
      <c r="N49" s="61"/>
    </row>
    <row r="50" spans="1:14" ht="15.75" customHeight="1">
      <c r="A50" s="62"/>
      <c r="B50" s="62"/>
      <c r="C50" s="63">
        <v>1</v>
      </c>
      <c r="D50" s="63">
        <v>1</v>
      </c>
      <c r="E50" s="63">
        <f t="shared" si="5"/>
        <v>1</v>
      </c>
      <c r="F50" s="63" t="str">
        <f t="shared" si="6"/>
        <v>1'h0</v>
      </c>
      <c r="G50" s="65" t="s">
        <v>132</v>
      </c>
      <c r="H50" s="65" t="s">
        <v>253</v>
      </c>
      <c r="I50" s="65" t="s">
        <v>254</v>
      </c>
      <c r="J50" s="63">
        <v>0</v>
      </c>
      <c r="K50" s="63" t="str">
        <f t="shared" si="7"/>
        <v>0</v>
      </c>
      <c r="L50" s="63">
        <f t="shared" si="8"/>
        <v>0</v>
      </c>
      <c r="M50" s="61"/>
      <c r="N50" s="61"/>
    </row>
    <row r="51" spans="1:14" ht="16.5">
      <c r="A51" s="62"/>
      <c r="B51" s="66"/>
      <c r="C51" s="63">
        <v>0</v>
      </c>
      <c r="D51" s="63">
        <v>0</v>
      </c>
      <c r="E51" s="63">
        <f t="shared" si="5"/>
        <v>1</v>
      </c>
      <c r="F51" s="63" t="str">
        <f t="shared" si="6"/>
        <v>1'h0</v>
      </c>
      <c r="G51" s="65" t="s">
        <v>132</v>
      </c>
      <c r="H51" s="65" t="s">
        <v>255</v>
      </c>
      <c r="I51" s="65" t="s">
        <v>256</v>
      </c>
      <c r="J51" s="63">
        <v>0</v>
      </c>
      <c r="K51" s="63" t="str">
        <f t="shared" si="7"/>
        <v>0</v>
      </c>
      <c r="L51" s="63">
        <f t="shared" si="8"/>
        <v>0</v>
      </c>
      <c r="M51" s="61"/>
      <c r="N51" s="61"/>
    </row>
    <row r="52" spans="1:14" ht="16.5">
      <c r="A52" s="57"/>
      <c r="B52" s="58" t="s">
        <v>257</v>
      </c>
      <c r="C52" s="57"/>
      <c r="D52" s="57"/>
      <c r="E52" s="57">
        <f>SUM(E53:E74)</f>
        <v>32</v>
      </c>
      <c r="F52" s="45" t="str">
        <f>CONCATENATE("32'h",K52)</f>
        <v>32'h00040000</v>
      </c>
      <c r="G52" s="45"/>
      <c r="H52" s="59" t="s">
        <v>258</v>
      </c>
      <c r="I52" s="60"/>
      <c r="J52" s="57"/>
      <c r="K52" s="57" t="str">
        <f>LOWER(DEC2HEX(L52,8))</f>
        <v>00040000</v>
      </c>
      <c r="L52" s="57">
        <f>SUM(L53:L74)</f>
        <v>262144</v>
      </c>
      <c r="M52" s="61"/>
      <c r="N52" s="61"/>
    </row>
    <row r="53" spans="1:14" ht="16.5">
      <c r="A53" s="62"/>
      <c r="B53" s="62"/>
      <c r="C53" s="63">
        <v>26</v>
      </c>
      <c r="D53" s="63">
        <v>31</v>
      </c>
      <c r="E53" s="63">
        <f>D53+1-C53</f>
        <v>6</v>
      </c>
      <c r="F53" s="65" t="s">
        <v>259</v>
      </c>
      <c r="G53" s="63" t="s">
        <v>129</v>
      </c>
      <c r="H53" s="64" t="s">
        <v>135</v>
      </c>
      <c r="I53" s="68" t="s">
        <v>130</v>
      </c>
      <c r="J53" s="63">
        <v>0</v>
      </c>
      <c r="K53" s="63" t="str">
        <f>LOWER(DEC2HEX((J53)))</f>
        <v>0</v>
      </c>
      <c r="L53" s="63">
        <f>J53*(2^C53)</f>
        <v>0</v>
      </c>
      <c r="M53" s="61"/>
      <c r="N53" s="61"/>
    </row>
    <row r="54" spans="1:14" ht="16.5">
      <c r="A54" s="62"/>
      <c r="B54" s="66"/>
      <c r="C54" s="63">
        <v>25</v>
      </c>
      <c r="D54" s="63">
        <v>25</v>
      </c>
      <c r="E54" s="63">
        <f t="shared" ref="E54:E74" si="9">D54+1-C54</f>
        <v>1</v>
      </c>
      <c r="F54" s="65" t="s">
        <v>225</v>
      </c>
      <c r="G54" s="63" t="s">
        <v>129</v>
      </c>
      <c r="H54" s="65" t="s">
        <v>260</v>
      </c>
      <c r="I54" s="65" t="s">
        <v>261</v>
      </c>
      <c r="J54" s="63">
        <v>0</v>
      </c>
      <c r="K54" s="63" t="str">
        <f t="shared" ref="K54:K74" si="10">LOWER(DEC2HEX((J54)))</f>
        <v>0</v>
      </c>
      <c r="L54" s="63">
        <f t="shared" ref="L54:L74" si="11">J54*(2^C54)</f>
        <v>0</v>
      </c>
      <c r="M54" s="61"/>
      <c r="N54" s="61"/>
    </row>
    <row r="55" spans="1:14" ht="16.5">
      <c r="A55" s="62"/>
      <c r="B55" s="66"/>
      <c r="C55" s="63">
        <v>24</v>
      </c>
      <c r="D55" s="63">
        <v>24</v>
      </c>
      <c r="E55" s="63">
        <f t="shared" si="9"/>
        <v>1</v>
      </c>
      <c r="F55" s="65" t="s">
        <v>225</v>
      </c>
      <c r="G55" s="63" t="s">
        <v>129</v>
      </c>
      <c r="H55" s="65" t="s">
        <v>262</v>
      </c>
      <c r="I55" s="65" t="s">
        <v>261</v>
      </c>
      <c r="J55" s="63">
        <v>0</v>
      </c>
      <c r="K55" s="63" t="str">
        <f t="shared" si="10"/>
        <v>0</v>
      </c>
      <c r="L55" s="63">
        <f t="shared" si="11"/>
        <v>0</v>
      </c>
      <c r="M55" s="61"/>
      <c r="N55" s="61"/>
    </row>
    <row r="56" spans="1:14" ht="16.5">
      <c r="A56" s="62"/>
      <c r="B56" s="66"/>
      <c r="C56" s="63">
        <v>23</v>
      </c>
      <c r="D56" s="63">
        <v>23</v>
      </c>
      <c r="E56" s="63">
        <f t="shared" si="9"/>
        <v>1</v>
      </c>
      <c r="F56" s="65" t="s">
        <v>225</v>
      </c>
      <c r="G56" s="63" t="s">
        <v>129</v>
      </c>
      <c r="H56" s="65" t="s">
        <v>263</v>
      </c>
      <c r="I56" s="65" t="s">
        <v>261</v>
      </c>
      <c r="J56" s="63">
        <v>0</v>
      </c>
      <c r="K56" s="63" t="str">
        <f t="shared" si="10"/>
        <v>0</v>
      </c>
      <c r="L56" s="63">
        <f t="shared" si="11"/>
        <v>0</v>
      </c>
      <c r="M56" s="61"/>
      <c r="N56" s="61"/>
    </row>
    <row r="57" spans="1:14" ht="16.5">
      <c r="A57" s="62"/>
      <c r="B57" s="66"/>
      <c r="C57" s="63">
        <v>22</v>
      </c>
      <c r="D57" s="63">
        <v>22</v>
      </c>
      <c r="E57" s="63">
        <f t="shared" si="9"/>
        <v>1</v>
      </c>
      <c r="F57" s="65" t="s">
        <v>225</v>
      </c>
      <c r="G57" s="63" t="s">
        <v>129</v>
      </c>
      <c r="H57" s="65" t="s">
        <v>264</v>
      </c>
      <c r="I57" s="65" t="s">
        <v>261</v>
      </c>
      <c r="J57" s="63">
        <v>0</v>
      </c>
      <c r="K57" s="63" t="str">
        <f t="shared" si="10"/>
        <v>0</v>
      </c>
      <c r="L57" s="63">
        <f t="shared" si="11"/>
        <v>0</v>
      </c>
      <c r="M57" s="61"/>
      <c r="N57" s="61"/>
    </row>
    <row r="58" spans="1:14" ht="16.5">
      <c r="A58" s="62"/>
      <c r="B58" s="66"/>
      <c r="C58" s="63">
        <v>21</v>
      </c>
      <c r="D58" s="63">
        <v>21</v>
      </c>
      <c r="E58" s="63">
        <f t="shared" si="9"/>
        <v>1</v>
      </c>
      <c r="F58" s="65" t="s">
        <v>225</v>
      </c>
      <c r="G58" s="63" t="s">
        <v>129</v>
      </c>
      <c r="H58" s="65" t="s">
        <v>265</v>
      </c>
      <c r="I58" s="65" t="s">
        <v>261</v>
      </c>
      <c r="J58" s="63">
        <v>0</v>
      </c>
      <c r="K58" s="63" t="str">
        <f t="shared" si="10"/>
        <v>0</v>
      </c>
      <c r="L58" s="63">
        <f t="shared" si="11"/>
        <v>0</v>
      </c>
      <c r="M58" s="61"/>
      <c r="N58" s="61"/>
    </row>
    <row r="59" spans="1:14" ht="16.5">
      <c r="A59" s="62"/>
      <c r="B59" s="66"/>
      <c r="C59" s="63">
        <v>20</v>
      </c>
      <c r="D59" s="63">
        <v>20</v>
      </c>
      <c r="E59" s="63">
        <f t="shared" si="9"/>
        <v>1</v>
      </c>
      <c r="F59" s="65" t="s">
        <v>225</v>
      </c>
      <c r="G59" s="63" t="s">
        <v>129</v>
      </c>
      <c r="H59" s="65" t="s">
        <v>266</v>
      </c>
      <c r="I59" s="65" t="s">
        <v>261</v>
      </c>
      <c r="J59" s="63">
        <v>0</v>
      </c>
      <c r="K59" s="63" t="str">
        <f t="shared" si="10"/>
        <v>0</v>
      </c>
      <c r="L59" s="63">
        <f t="shared" si="11"/>
        <v>0</v>
      </c>
      <c r="M59" s="61"/>
      <c r="N59" s="61"/>
    </row>
    <row r="60" spans="1:14" ht="16.5">
      <c r="A60" s="62"/>
      <c r="B60" s="66"/>
      <c r="C60" s="63">
        <v>19</v>
      </c>
      <c r="D60" s="63">
        <v>19</v>
      </c>
      <c r="E60" s="63">
        <f t="shared" si="9"/>
        <v>1</v>
      </c>
      <c r="F60" s="65" t="s">
        <v>225</v>
      </c>
      <c r="G60" s="63" t="s">
        <v>129</v>
      </c>
      <c r="H60" s="65" t="s">
        <v>267</v>
      </c>
      <c r="I60" s="65" t="s">
        <v>261</v>
      </c>
      <c r="J60" s="63">
        <v>0</v>
      </c>
      <c r="K60" s="63" t="str">
        <f t="shared" si="10"/>
        <v>0</v>
      </c>
      <c r="L60" s="63">
        <f t="shared" si="11"/>
        <v>0</v>
      </c>
      <c r="M60" s="61"/>
      <c r="N60" s="61"/>
    </row>
    <row r="61" spans="1:14" ht="16.5">
      <c r="A61" s="62"/>
      <c r="B61" s="66"/>
      <c r="C61" s="63">
        <v>18</v>
      </c>
      <c r="D61" s="63">
        <v>18</v>
      </c>
      <c r="E61" s="63">
        <f t="shared" si="9"/>
        <v>1</v>
      </c>
      <c r="F61" s="65" t="s">
        <v>268</v>
      </c>
      <c r="G61" s="63" t="s">
        <v>129</v>
      </c>
      <c r="H61" s="65" t="s">
        <v>269</v>
      </c>
      <c r="I61" s="65" t="s">
        <v>261</v>
      </c>
      <c r="J61" s="63">
        <v>1</v>
      </c>
      <c r="K61" s="63" t="str">
        <f t="shared" si="10"/>
        <v>1</v>
      </c>
      <c r="L61" s="63">
        <f t="shared" si="11"/>
        <v>262144</v>
      </c>
      <c r="M61" s="61"/>
      <c r="N61" s="61"/>
    </row>
    <row r="62" spans="1:14" ht="16.5">
      <c r="A62" s="62"/>
      <c r="B62" s="66"/>
      <c r="C62" s="63">
        <v>17</v>
      </c>
      <c r="D62" s="63">
        <v>17</v>
      </c>
      <c r="E62" s="63">
        <f t="shared" si="9"/>
        <v>1</v>
      </c>
      <c r="F62" s="65" t="s">
        <v>225</v>
      </c>
      <c r="G62" s="63" t="s">
        <v>129</v>
      </c>
      <c r="H62" s="65" t="s">
        <v>270</v>
      </c>
      <c r="I62" s="65" t="s">
        <v>261</v>
      </c>
      <c r="J62" s="63">
        <v>0</v>
      </c>
      <c r="K62" s="63" t="str">
        <f t="shared" si="10"/>
        <v>0</v>
      </c>
      <c r="L62" s="63">
        <f t="shared" si="11"/>
        <v>0</v>
      </c>
      <c r="M62" s="61"/>
      <c r="N62" s="61"/>
    </row>
    <row r="63" spans="1:14" ht="16.5">
      <c r="A63" s="62"/>
      <c r="B63" s="66"/>
      <c r="C63" s="63">
        <v>16</v>
      </c>
      <c r="D63" s="63">
        <v>16</v>
      </c>
      <c r="E63" s="63">
        <f t="shared" si="9"/>
        <v>1</v>
      </c>
      <c r="F63" s="65" t="s">
        <v>225</v>
      </c>
      <c r="G63" s="63" t="s">
        <v>129</v>
      </c>
      <c r="H63" s="65" t="s">
        <v>271</v>
      </c>
      <c r="I63" s="65" t="s">
        <v>261</v>
      </c>
      <c r="J63" s="63">
        <v>0</v>
      </c>
      <c r="K63" s="63" t="str">
        <f t="shared" si="10"/>
        <v>0</v>
      </c>
      <c r="L63" s="63">
        <f t="shared" si="11"/>
        <v>0</v>
      </c>
      <c r="M63" s="61"/>
      <c r="N63" s="61"/>
    </row>
    <row r="64" spans="1:14" ht="16.5">
      <c r="A64" s="62"/>
      <c r="B64" s="66"/>
      <c r="C64" s="63">
        <v>10</v>
      </c>
      <c r="D64" s="63">
        <v>15</v>
      </c>
      <c r="E64" s="63">
        <f t="shared" si="9"/>
        <v>6</v>
      </c>
      <c r="F64" s="65" t="s">
        <v>259</v>
      </c>
      <c r="G64" s="63" t="s">
        <v>129</v>
      </c>
      <c r="H64" s="65" t="s">
        <v>170</v>
      </c>
      <c r="I64" s="68" t="s">
        <v>130</v>
      </c>
      <c r="J64" s="63">
        <v>0</v>
      </c>
      <c r="K64" s="63" t="str">
        <f t="shared" si="10"/>
        <v>0</v>
      </c>
      <c r="L64" s="63">
        <f t="shared" si="11"/>
        <v>0</v>
      </c>
      <c r="M64" s="61"/>
      <c r="N64" s="61"/>
    </row>
    <row r="65" spans="1:14" ht="33">
      <c r="A65" s="62"/>
      <c r="B65" s="66"/>
      <c r="C65" s="63">
        <v>9</v>
      </c>
      <c r="D65" s="63">
        <v>9</v>
      </c>
      <c r="E65" s="63">
        <f t="shared" si="9"/>
        <v>1</v>
      </c>
      <c r="F65" s="65" t="s">
        <v>225</v>
      </c>
      <c r="G65" s="65" t="s">
        <v>134</v>
      </c>
      <c r="H65" s="65" t="s">
        <v>237</v>
      </c>
      <c r="I65" s="65" t="s">
        <v>272</v>
      </c>
      <c r="J65" s="63">
        <v>0</v>
      </c>
      <c r="K65" s="63" t="str">
        <f t="shared" si="10"/>
        <v>0</v>
      </c>
      <c r="L65" s="63">
        <f t="shared" si="11"/>
        <v>0</v>
      </c>
      <c r="M65" s="61"/>
      <c r="N65" s="61"/>
    </row>
    <row r="66" spans="1:14" ht="33">
      <c r="A66" s="62"/>
      <c r="B66" s="66"/>
      <c r="C66" s="63">
        <v>8</v>
      </c>
      <c r="D66" s="63">
        <v>8</v>
      </c>
      <c r="E66" s="63">
        <f t="shared" si="9"/>
        <v>1</v>
      </c>
      <c r="F66" s="65" t="s">
        <v>225</v>
      </c>
      <c r="G66" s="63" t="s">
        <v>134</v>
      </c>
      <c r="H66" s="65" t="s">
        <v>239</v>
      </c>
      <c r="I66" s="65" t="s">
        <v>273</v>
      </c>
      <c r="J66" s="63">
        <v>0</v>
      </c>
      <c r="K66" s="63" t="str">
        <f t="shared" si="10"/>
        <v>0</v>
      </c>
      <c r="L66" s="63">
        <f t="shared" si="11"/>
        <v>0</v>
      </c>
      <c r="M66" s="61"/>
      <c r="N66" s="61"/>
    </row>
    <row r="67" spans="1:14" ht="49.5">
      <c r="A67" s="62"/>
      <c r="B67" s="66"/>
      <c r="C67" s="63">
        <v>7</v>
      </c>
      <c r="D67" s="63">
        <v>7</v>
      </c>
      <c r="E67" s="63">
        <f t="shared" si="9"/>
        <v>1</v>
      </c>
      <c r="F67" s="65" t="s">
        <v>225</v>
      </c>
      <c r="G67" s="63" t="s">
        <v>134</v>
      </c>
      <c r="H67" s="65" t="s">
        <v>241</v>
      </c>
      <c r="I67" s="65" t="s">
        <v>242</v>
      </c>
      <c r="J67" s="63">
        <v>0</v>
      </c>
      <c r="K67" s="63" t="str">
        <f t="shared" si="10"/>
        <v>0</v>
      </c>
      <c r="L67" s="63">
        <f t="shared" si="11"/>
        <v>0</v>
      </c>
      <c r="M67" s="61"/>
      <c r="N67" s="61"/>
    </row>
    <row r="68" spans="1:14" ht="33">
      <c r="A68" s="62"/>
      <c r="B68" s="66"/>
      <c r="C68" s="63">
        <v>6</v>
      </c>
      <c r="D68" s="63">
        <v>6</v>
      </c>
      <c r="E68" s="63">
        <f t="shared" si="9"/>
        <v>1</v>
      </c>
      <c r="F68" s="65" t="s">
        <v>225</v>
      </c>
      <c r="G68" s="63" t="s">
        <v>134</v>
      </c>
      <c r="H68" s="65" t="s">
        <v>243</v>
      </c>
      <c r="I68" s="65" t="s">
        <v>274</v>
      </c>
      <c r="J68" s="63">
        <v>0</v>
      </c>
      <c r="K68" s="63" t="str">
        <f t="shared" si="10"/>
        <v>0</v>
      </c>
      <c r="L68" s="63">
        <f t="shared" si="11"/>
        <v>0</v>
      </c>
      <c r="M68" s="61"/>
      <c r="N68" s="61"/>
    </row>
    <row r="69" spans="1:14" ht="33">
      <c r="A69" s="62"/>
      <c r="B69" s="66"/>
      <c r="C69" s="63">
        <v>5</v>
      </c>
      <c r="D69" s="63">
        <v>5</v>
      </c>
      <c r="E69" s="63">
        <f t="shared" si="9"/>
        <v>1</v>
      </c>
      <c r="F69" s="65" t="s">
        <v>225</v>
      </c>
      <c r="G69" s="63" t="s">
        <v>134</v>
      </c>
      <c r="H69" s="65" t="s">
        <v>245</v>
      </c>
      <c r="I69" s="65" t="s">
        <v>275</v>
      </c>
      <c r="J69" s="63">
        <v>0</v>
      </c>
      <c r="K69" s="63" t="str">
        <f t="shared" si="10"/>
        <v>0</v>
      </c>
      <c r="L69" s="63">
        <f t="shared" si="11"/>
        <v>0</v>
      </c>
      <c r="M69" s="61"/>
      <c r="N69" s="61"/>
    </row>
    <row r="70" spans="1:14" ht="49.5">
      <c r="A70" s="62"/>
      <c r="B70" s="66"/>
      <c r="C70" s="63">
        <v>4</v>
      </c>
      <c r="D70" s="63">
        <v>4</v>
      </c>
      <c r="E70" s="63">
        <f t="shared" si="9"/>
        <v>1</v>
      </c>
      <c r="F70" s="65" t="s">
        <v>225</v>
      </c>
      <c r="G70" s="63" t="s">
        <v>129</v>
      </c>
      <c r="H70" s="65" t="s">
        <v>247</v>
      </c>
      <c r="I70" s="65" t="s">
        <v>276</v>
      </c>
      <c r="J70" s="63">
        <v>0</v>
      </c>
      <c r="K70" s="63" t="str">
        <f t="shared" si="10"/>
        <v>0</v>
      </c>
      <c r="L70" s="63">
        <f t="shared" si="11"/>
        <v>0</v>
      </c>
      <c r="M70" s="61"/>
      <c r="N70" s="61"/>
    </row>
    <row r="71" spans="1:14" ht="49.5">
      <c r="A71" s="62"/>
      <c r="B71" s="66"/>
      <c r="C71" s="63">
        <v>3</v>
      </c>
      <c r="D71" s="63">
        <v>3</v>
      </c>
      <c r="E71" s="63">
        <f t="shared" si="9"/>
        <v>1</v>
      </c>
      <c r="F71" s="65" t="s">
        <v>225</v>
      </c>
      <c r="G71" s="63" t="s">
        <v>129</v>
      </c>
      <c r="H71" s="65" t="s">
        <v>249</v>
      </c>
      <c r="I71" s="65" t="s">
        <v>277</v>
      </c>
      <c r="J71" s="63">
        <v>0</v>
      </c>
      <c r="K71" s="63" t="str">
        <f t="shared" si="10"/>
        <v>0</v>
      </c>
      <c r="L71" s="63">
        <f t="shared" si="11"/>
        <v>0</v>
      </c>
      <c r="M71" s="61"/>
      <c r="N71" s="61"/>
    </row>
    <row r="72" spans="1:14" ht="49.5">
      <c r="A72" s="62"/>
      <c r="B72" s="66"/>
      <c r="C72" s="63">
        <v>2</v>
      </c>
      <c r="D72" s="63">
        <v>2</v>
      </c>
      <c r="E72" s="63">
        <f t="shared" si="9"/>
        <v>1</v>
      </c>
      <c r="F72" s="65" t="s">
        <v>225</v>
      </c>
      <c r="G72" s="63" t="s">
        <v>129</v>
      </c>
      <c r="H72" s="65" t="s">
        <v>251</v>
      </c>
      <c r="I72" s="65" t="s">
        <v>278</v>
      </c>
      <c r="J72" s="63">
        <v>0</v>
      </c>
      <c r="K72" s="63" t="str">
        <f t="shared" si="10"/>
        <v>0</v>
      </c>
      <c r="L72" s="63">
        <f t="shared" si="11"/>
        <v>0</v>
      </c>
      <c r="M72" s="61"/>
      <c r="N72" s="61"/>
    </row>
    <row r="73" spans="1:14" ht="49.5">
      <c r="A73" s="62"/>
      <c r="B73" s="66"/>
      <c r="C73" s="63">
        <v>1</v>
      </c>
      <c r="D73" s="63">
        <v>1</v>
      </c>
      <c r="E73" s="63">
        <f t="shared" si="9"/>
        <v>1</v>
      </c>
      <c r="F73" s="65" t="s">
        <v>225</v>
      </c>
      <c r="G73" s="63" t="s">
        <v>129</v>
      </c>
      <c r="H73" s="65" t="s">
        <v>253</v>
      </c>
      <c r="I73" s="65" t="s">
        <v>279</v>
      </c>
      <c r="J73" s="63">
        <v>0</v>
      </c>
      <c r="K73" s="63" t="str">
        <f t="shared" si="10"/>
        <v>0</v>
      </c>
      <c r="L73" s="63">
        <f t="shared" si="11"/>
        <v>0</v>
      </c>
      <c r="M73" s="61"/>
      <c r="N73" s="61"/>
    </row>
    <row r="74" spans="1:14" ht="33">
      <c r="A74" s="62"/>
      <c r="B74" s="66"/>
      <c r="C74" s="63">
        <v>0</v>
      </c>
      <c r="D74" s="63">
        <v>0</v>
      </c>
      <c r="E74" s="63">
        <f t="shared" si="9"/>
        <v>1</v>
      </c>
      <c r="F74" s="65" t="s">
        <v>225</v>
      </c>
      <c r="G74" s="63" t="s">
        <v>129</v>
      </c>
      <c r="H74" s="65" t="s">
        <v>255</v>
      </c>
      <c r="I74" s="65" t="s">
        <v>280</v>
      </c>
      <c r="J74" s="63">
        <v>0</v>
      </c>
      <c r="K74" s="63" t="str">
        <f t="shared" si="10"/>
        <v>0</v>
      </c>
      <c r="L74" s="63">
        <f t="shared" si="11"/>
        <v>0</v>
      </c>
      <c r="M74" s="61"/>
      <c r="N74" s="61"/>
    </row>
    <row r="75" spans="1:14" ht="16.5">
      <c r="A75" s="57"/>
      <c r="B75" s="58" t="s">
        <v>281</v>
      </c>
      <c r="C75" s="57"/>
      <c r="D75" s="57"/>
      <c r="E75" s="57">
        <f>SUM(E76:E81)</f>
        <v>32</v>
      </c>
      <c r="F75" s="45" t="str">
        <f>CONCATENATE("32'h",K75)</f>
        <v>32'h00000000</v>
      </c>
      <c r="G75" s="45"/>
      <c r="H75" s="59" t="s">
        <v>282</v>
      </c>
      <c r="I75" s="60"/>
      <c r="J75" s="57"/>
      <c r="K75" s="57" t="str">
        <f>LOWER(DEC2HEX(L75,8))</f>
        <v>00000000</v>
      </c>
      <c r="L75" s="57">
        <f>SUM(L76:L81)</f>
        <v>0</v>
      </c>
      <c r="M75" s="61"/>
      <c r="N75" s="61"/>
    </row>
    <row r="76" spans="1:14" ht="16.5">
      <c r="A76" s="62"/>
      <c r="B76" s="62"/>
      <c r="C76" s="63">
        <v>22</v>
      </c>
      <c r="D76" s="63">
        <v>31</v>
      </c>
      <c r="E76" s="63">
        <f t="shared" ref="E76:E81" si="12">D76+1-C76</f>
        <v>10</v>
      </c>
      <c r="F76" s="64" t="s">
        <v>283</v>
      </c>
      <c r="G76" s="64" t="s">
        <v>129</v>
      </c>
      <c r="H76" s="64" t="s">
        <v>135</v>
      </c>
      <c r="I76" s="68" t="s">
        <v>130</v>
      </c>
      <c r="J76" s="63">
        <v>0</v>
      </c>
      <c r="K76" s="63" t="str">
        <f t="shared" ref="K76:K81" si="13">LOWER(DEC2HEX((J76)))</f>
        <v>0</v>
      </c>
      <c r="L76" s="63">
        <f t="shared" ref="L76:L81" si="14">J76*(2^C76)</f>
        <v>0</v>
      </c>
      <c r="M76" s="61"/>
      <c r="N76" s="61"/>
    </row>
    <row r="77" spans="1:14" ht="66">
      <c r="A77" s="62"/>
      <c r="B77" s="62"/>
      <c r="C77" s="63">
        <v>16</v>
      </c>
      <c r="D77" s="63">
        <v>21</v>
      </c>
      <c r="E77" s="63">
        <f t="shared" si="12"/>
        <v>6</v>
      </c>
      <c r="F77" s="64" t="s">
        <v>284</v>
      </c>
      <c r="G77" s="64" t="s">
        <v>132</v>
      </c>
      <c r="H77" s="65" t="s">
        <v>285</v>
      </c>
      <c r="I77" s="65" t="s">
        <v>286</v>
      </c>
      <c r="J77" s="63">
        <v>0</v>
      </c>
      <c r="K77" s="63" t="str">
        <f t="shared" si="13"/>
        <v>0</v>
      </c>
      <c r="L77" s="63">
        <f t="shared" si="14"/>
        <v>0</v>
      </c>
      <c r="M77" s="61"/>
      <c r="N77" s="61"/>
    </row>
    <row r="78" spans="1:14" ht="16.5">
      <c r="A78" s="62"/>
      <c r="B78" s="62"/>
      <c r="C78" s="63">
        <v>12</v>
      </c>
      <c r="D78" s="63">
        <v>15</v>
      </c>
      <c r="E78" s="63">
        <f t="shared" si="12"/>
        <v>4</v>
      </c>
      <c r="F78" s="65" t="s">
        <v>287</v>
      </c>
      <c r="G78" s="65" t="s">
        <v>288</v>
      </c>
      <c r="H78" s="65" t="s">
        <v>135</v>
      </c>
      <c r="I78" s="68" t="s">
        <v>130</v>
      </c>
      <c r="J78" s="63">
        <v>0</v>
      </c>
      <c r="K78" s="63" t="str">
        <f t="shared" si="13"/>
        <v>0</v>
      </c>
      <c r="L78" s="63">
        <f t="shared" si="14"/>
        <v>0</v>
      </c>
      <c r="M78" s="61"/>
      <c r="N78" s="61"/>
    </row>
    <row r="79" spans="1:14" ht="66">
      <c r="A79" s="62"/>
      <c r="B79" s="62"/>
      <c r="C79" s="63">
        <v>8</v>
      </c>
      <c r="D79" s="63">
        <v>11</v>
      </c>
      <c r="E79" s="63">
        <f t="shared" si="12"/>
        <v>4</v>
      </c>
      <c r="F79" s="65" t="s">
        <v>289</v>
      </c>
      <c r="G79" s="65" t="s">
        <v>236</v>
      </c>
      <c r="H79" s="65" t="s">
        <v>290</v>
      </c>
      <c r="I79" s="65" t="s">
        <v>291</v>
      </c>
      <c r="J79" s="63">
        <v>0</v>
      </c>
      <c r="K79" s="63" t="str">
        <f t="shared" si="13"/>
        <v>0</v>
      </c>
      <c r="L79" s="63">
        <f t="shared" si="14"/>
        <v>0</v>
      </c>
      <c r="M79" s="61"/>
      <c r="N79" s="61"/>
    </row>
    <row r="80" spans="1:14" ht="16.5">
      <c r="A80" s="62"/>
      <c r="B80" s="66"/>
      <c r="C80" s="63">
        <v>6</v>
      </c>
      <c r="D80" s="63">
        <v>7</v>
      </c>
      <c r="E80" s="63">
        <f t="shared" si="12"/>
        <v>2</v>
      </c>
      <c r="F80" s="65" t="s">
        <v>169</v>
      </c>
      <c r="G80" s="65" t="s">
        <v>288</v>
      </c>
      <c r="H80" s="65" t="s">
        <v>135</v>
      </c>
      <c r="I80" s="68" t="s">
        <v>130</v>
      </c>
      <c r="J80" s="63">
        <v>0</v>
      </c>
      <c r="K80" s="63" t="str">
        <f t="shared" si="13"/>
        <v>0</v>
      </c>
      <c r="L80" s="63">
        <f t="shared" si="14"/>
        <v>0</v>
      </c>
      <c r="M80" s="61"/>
      <c r="N80" s="61"/>
    </row>
    <row r="81" spans="1:14" ht="66">
      <c r="A81" s="62"/>
      <c r="B81" s="66"/>
      <c r="C81" s="63">
        <v>0</v>
      </c>
      <c r="D81" s="63">
        <v>5</v>
      </c>
      <c r="E81" s="63">
        <f t="shared" si="12"/>
        <v>6</v>
      </c>
      <c r="F81" s="65" t="s">
        <v>292</v>
      </c>
      <c r="G81" s="65" t="s">
        <v>236</v>
      </c>
      <c r="H81" s="65" t="s">
        <v>293</v>
      </c>
      <c r="I81" s="65" t="s">
        <v>294</v>
      </c>
      <c r="J81" s="63">
        <v>0</v>
      </c>
      <c r="K81" s="63" t="str">
        <f t="shared" si="13"/>
        <v>0</v>
      </c>
      <c r="L81" s="63">
        <f t="shared" si="14"/>
        <v>0</v>
      </c>
      <c r="M81" s="61"/>
      <c r="N81" s="61"/>
    </row>
    <row r="82" spans="1:14" ht="16.5">
      <c r="A82" s="57"/>
      <c r="B82" s="58" t="s">
        <v>295</v>
      </c>
      <c r="C82" s="57"/>
      <c r="D82" s="57"/>
      <c r="E82" s="57">
        <f>SUM(E83:E91)</f>
        <v>32</v>
      </c>
      <c r="F82" s="45" t="str">
        <f>CONCATENATE("32'h",K82)</f>
        <v>32'h00000000</v>
      </c>
      <c r="G82" s="45"/>
      <c r="H82" s="59" t="s">
        <v>296</v>
      </c>
      <c r="I82" s="60"/>
      <c r="J82" s="57"/>
      <c r="K82" s="57" t="str">
        <f>LOWER(DEC2HEX(L82,8))</f>
        <v>00000000</v>
      </c>
      <c r="L82" s="57">
        <f>SUM(L83:L91)</f>
        <v>0</v>
      </c>
      <c r="M82" s="61"/>
      <c r="N82" s="61"/>
    </row>
    <row r="83" spans="1:14" ht="16.5">
      <c r="A83" s="62"/>
      <c r="B83" s="62"/>
      <c r="C83" s="63">
        <v>8</v>
      </c>
      <c r="D83" s="63">
        <v>31</v>
      </c>
      <c r="E83" s="63">
        <f t="shared" ref="E83:E91" si="15">D83+1-C83</f>
        <v>24</v>
      </c>
      <c r="F83" s="65" t="s">
        <v>297</v>
      </c>
      <c r="G83" s="65" t="s">
        <v>288</v>
      </c>
      <c r="H83" s="65" t="s">
        <v>170</v>
      </c>
      <c r="I83" s="68" t="s">
        <v>130</v>
      </c>
      <c r="J83" s="63">
        <v>0</v>
      </c>
      <c r="K83" s="63" t="str">
        <f t="shared" ref="K83:K91" si="16">LOWER(DEC2HEX((J83)))</f>
        <v>0</v>
      </c>
      <c r="L83" s="63">
        <f t="shared" ref="L83:L91" si="17">J83*(2^C83)</f>
        <v>0</v>
      </c>
      <c r="M83" s="61"/>
      <c r="N83" s="61"/>
    </row>
    <row r="84" spans="1:14" ht="33">
      <c r="A84" s="62"/>
      <c r="B84" s="62"/>
      <c r="C84" s="63">
        <v>7</v>
      </c>
      <c r="D84" s="63">
        <v>7</v>
      </c>
      <c r="E84" s="63">
        <f t="shared" si="15"/>
        <v>1</v>
      </c>
      <c r="F84" s="65" t="s">
        <v>174</v>
      </c>
      <c r="G84" s="65" t="s">
        <v>149</v>
      </c>
      <c r="H84" s="65" t="s">
        <v>298</v>
      </c>
      <c r="I84" s="65" t="s">
        <v>299</v>
      </c>
      <c r="J84" s="63">
        <v>0</v>
      </c>
      <c r="K84" s="63" t="str">
        <f t="shared" si="16"/>
        <v>0</v>
      </c>
      <c r="L84" s="63">
        <f t="shared" si="17"/>
        <v>0</v>
      </c>
      <c r="M84" s="61"/>
      <c r="N84" s="61"/>
    </row>
    <row r="85" spans="1:14" ht="33">
      <c r="A85" s="62"/>
      <c r="B85" s="62"/>
      <c r="C85" s="63">
        <v>6</v>
      </c>
      <c r="D85" s="63">
        <v>6</v>
      </c>
      <c r="E85" s="63">
        <f t="shared" si="15"/>
        <v>1</v>
      </c>
      <c r="F85" s="65" t="s">
        <v>174</v>
      </c>
      <c r="G85" s="65" t="s">
        <v>149</v>
      </c>
      <c r="H85" s="65" t="s">
        <v>300</v>
      </c>
      <c r="I85" s="65" t="s">
        <v>301</v>
      </c>
      <c r="J85" s="63">
        <v>0</v>
      </c>
      <c r="K85" s="63" t="str">
        <f t="shared" si="16"/>
        <v>0</v>
      </c>
      <c r="L85" s="63">
        <f t="shared" si="17"/>
        <v>0</v>
      </c>
      <c r="M85" s="61"/>
      <c r="N85" s="61"/>
    </row>
    <row r="86" spans="1:14" ht="33">
      <c r="A86" s="62"/>
      <c r="B86" s="62"/>
      <c r="C86" s="63">
        <v>5</v>
      </c>
      <c r="D86" s="63">
        <v>5</v>
      </c>
      <c r="E86" s="63">
        <f t="shared" si="15"/>
        <v>1</v>
      </c>
      <c r="F86" s="65" t="s">
        <v>174</v>
      </c>
      <c r="G86" s="65" t="s">
        <v>302</v>
      </c>
      <c r="H86" s="65" t="s">
        <v>303</v>
      </c>
      <c r="I86" s="65" t="s">
        <v>304</v>
      </c>
      <c r="J86" s="63">
        <v>0</v>
      </c>
      <c r="K86" s="63" t="str">
        <f t="shared" si="16"/>
        <v>0</v>
      </c>
      <c r="L86" s="63">
        <f t="shared" si="17"/>
        <v>0</v>
      </c>
      <c r="M86" s="61"/>
      <c r="N86" s="61"/>
    </row>
    <row r="87" spans="1:14" ht="16.5">
      <c r="A87" s="62"/>
      <c r="B87" s="66"/>
      <c r="C87" s="63">
        <v>4</v>
      </c>
      <c r="D87" s="63">
        <v>4</v>
      </c>
      <c r="E87" s="63">
        <f t="shared" si="15"/>
        <v>1</v>
      </c>
      <c r="F87" s="65" t="s">
        <v>174</v>
      </c>
      <c r="G87" s="65" t="s">
        <v>302</v>
      </c>
      <c r="H87" s="65" t="s">
        <v>305</v>
      </c>
      <c r="I87" s="65" t="s">
        <v>306</v>
      </c>
      <c r="J87" s="63">
        <v>0</v>
      </c>
      <c r="K87" s="63" t="str">
        <f t="shared" si="16"/>
        <v>0</v>
      </c>
      <c r="L87" s="63">
        <f t="shared" si="17"/>
        <v>0</v>
      </c>
      <c r="M87" s="61"/>
      <c r="N87" s="61"/>
    </row>
    <row r="88" spans="1:14" ht="16.5">
      <c r="A88" s="62"/>
      <c r="B88" s="66"/>
      <c r="C88" s="63">
        <v>3</v>
      </c>
      <c r="D88" s="63">
        <v>3</v>
      </c>
      <c r="E88" s="63">
        <f t="shared" si="15"/>
        <v>1</v>
      </c>
      <c r="F88" s="65" t="s">
        <v>174</v>
      </c>
      <c r="G88" s="65" t="s">
        <v>302</v>
      </c>
      <c r="H88" s="65" t="s">
        <v>307</v>
      </c>
      <c r="I88" s="65" t="s">
        <v>306</v>
      </c>
      <c r="J88" s="63">
        <v>0</v>
      </c>
      <c r="K88" s="63" t="str">
        <f t="shared" si="16"/>
        <v>0</v>
      </c>
      <c r="L88" s="63">
        <f t="shared" si="17"/>
        <v>0</v>
      </c>
      <c r="M88" s="61"/>
      <c r="N88" s="61"/>
    </row>
    <row r="89" spans="1:14" ht="16.5">
      <c r="A89" s="62"/>
      <c r="B89" s="66"/>
      <c r="C89" s="63">
        <v>2</v>
      </c>
      <c r="D89" s="63">
        <v>2</v>
      </c>
      <c r="E89" s="63">
        <f t="shared" si="15"/>
        <v>1</v>
      </c>
      <c r="F89" s="65" t="s">
        <v>174</v>
      </c>
      <c r="G89" s="65" t="s">
        <v>302</v>
      </c>
      <c r="H89" s="65" t="s">
        <v>308</v>
      </c>
      <c r="I89" s="65" t="s">
        <v>306</v>
      </c>
      <c r="J89" s="63">
        <v>0</v>
      </c>
      <c r="K89" s="63" t="str">
        <f t="shared" si="16"/>
        <v>0</v>
      </c>
      <c r="L89" s="63">
        <f t="shared" si="17"/>
        <v>0</v>
      </c>
      <c r="M89" s="61"/>
      <c r="N89" s="61"/>
    </row>
    <row r="90" spans="1:14" ht="16.5">
      <c r="A90" s="62"/>
      <c r="B90" s="66"/>
      <c r="C90" s="63">
        <v>1</v>
      </c>
      <c r="D90" s="63">
        <v>1</v>
      </c>
      <c r="E90" s="63">
        <f t="shared" si="15"/>
        <v>1</v>
      </c>
      <c r="F90" s="65" t="s">
        <v>174</v>
      </c>
      <c r="G90" s="65" t="s">
        <v>302</v>
      </c>
      <c r="H90" s="65" t="s">
        <v>309</v>
      </c>
      <c r="I90" s="65" t="s">
        <v>306</v>
      </c>
      <c r="J90" s="63">
        <v>0</v>
      </c>
      <c r="K90" s="63" t="str">
        <f t="shared" si="16"/>
        <v>0</v>
      </c>
      <c r="L90" s="63">
        <f t="shared" si="17"/>
        <v>0</v>
      </c>
      <c r="M90" s="61"/>
      <c r="N90" s="61"/>
    </row>
    <row r="91" spans="1:14" ht="16.5">
      <c r="A91" s="62"/>
      <c r="B91" s="66"/>
      <c r="C91" s="63">
        <v>0</v>
      </c>
      <c r="D91" s="63">
        <v>0</v>
      </c>
      <c r="E91" s="63">
        <f t="shared" si="15"/>
        <v>1</v>
      </c>
      <c r="F91" s="65" t="s">
        <v>174</v>
      </c>
      <c r="G91" s="65" t="s">
        <v>302</v>
      </c>
      <c r="H91" s="65" t="s">
        <v>310</v>
      </c>
      <c r="I91" s="65" t="s">
        <v>306</v>
      </c>
      <c r="J91" s="63">
        <v>0</v>
      </c>
      <c r="K91" s="63" t="str">
        <f t="shared" si="16"/>
        <v>0</v>
      </c>
      <c r="L91" s="63">
        <f t="shared" si="17"/>
        <v>0</v>
      </c>
      <c r="M91" s="61"/>
      <c r="N91" s="61"/>
    </row>
    <row r="92" spans="1:14" ht="16.5">
      <c r="A92" s="57"/>
      <c r="B92" s="58" t="s">
        <v>311</v>
      </c>
      <c r="C92" s="57"/>
      <c r="D92" s="57"/>
      <c r="E92" s="57">
        <f>SUM(E93:E99)</f>
        <v>32</v>
      </c>
      <c r="F92" s="45" t="str">
        <f>CONCATENATE("32'h",K92)</f>
        <v>32'h00000000</v>
      </c>
      <c r="G92" s="45"/>
      <c r="H92" s="59" t="s">
        <v>312</v>
      </c>
      <c r="I92" s="60"/>
      <c r="J92" s="57"/>
      <c r="K92" s="57" t="str">
        <f>LOWER(DEC2HEX(L92,8))</f>
        <v>00000000</v>
      </c>
      <c r="L92" s="57">
        <f>SUM(L93:L99)</f>
        <v>0</v>
      </c>
      <c r="M92" s="61"/>
      <c r="N92" s="61"/>
    </row>
    <row r="93" spans="1:14" ht="16.5">
      <c r="A93" s="62"/>
      <c r="B93" s="62"/>
      <c r="C93" s="63">
        <v>6</v>
      </c>
      <c r="D93" s="63">
        <v>31</v>
      </c>
      <c r="E93" s="63">
        <f>D93+1-C93</f>
        <v>26</v>
      </c>
      <c r="F93" s="64" t="s">
        <v>313</v>
      </c>
      <c r="G93" s="64" t="s">
        <v>288</v>
      </c>
      <c r="H93" s="65" t="s">
        <v>170</v>
      </c>
      <c r="I93" s="68" t="s">
        <v>130</v>
      </c>
      <c r="J93" s="63">
        <v>0</v>
      </c>
      <c r="K93" s="63" t="str">
        <f t="shared" ref="K93:K99" si="18">LOWER(DEC2HEX((J93)))</f>
        <v>0</v>
      </c>
      <c r="L93" s="63">
        <f t="shared" ref="L93:L99" si="19">J93*(2^C93)</f>
        <v>0</v>
      </c>
      <c r="M93" s="61"/>
      <c r="N93" s="61"/>
    </row>
    <row r="94" spans="1:14" ht="33">
      <c r="A94" s="62"/>
      <c r="B94" s="62"/>
      <c r="C94" s="63">
        <v>5</v>
      </c>
      <c r="D94" s="63">
        <v>5</v>
      </c>
      <c r="E94" s="63">
        <f t="shared" ref="E94:E99" si="20">D94+1-C94</f>
        <v>1</v>
      </c>
      <c r="F94" s="65" t="s">
        <v>174</v>
      </c>
      <c r="G94" s="65" t="s">
        <v>314</v>
      </c>
      <c r="H94" s="65" t="s">
        <v>315</v>
      </c>
      <c r="I94" s="64" t="s">
        <v>316</v>
      </c>
      <c r="J94" s="63">
        <v>0</v>
      </c>
      <c r="K94" s="63" t="str">
        <f t="shared" si="18"/>
        <v>0</v>
      </c>
      <c r="L94" s="63">
        <f t="shared" si="19"/>
        <v>0</v>
      </c>
      <c r="M94" s="61"/>
      <c r="N94" s="61"/>
    </row>
    <row r="95" spans="1:14" ht="16.5">
      <c r="A95" s="62"/>
      <c r="B95" s="62"/>
      <c r="C95" s="63">
        <v>4</v>
      </c>
      <c r="D95" s="63">
        <v>4</v>
      </c>
      <c r="E95" s="63">
        <f t="shared" si="20"/>
        <v>1</v>
      </c>
      <c r="F95" s="65" t="s">
        <v>174</v>
      </c>
      <c r="G95" s="65" t="s">
        <v>314</v>
      </c>
      <c r="H95" s="65" t="s">
        <v>305</v>
      </c>
      <c r="I95" s="65" t="s">
        <v>306</v>
      </c>
      <c r="J95" s="63">
        <v>0</v>
      </c>
      <c r="K95" s="63" t="str">
        <f t="shared" si="18"/>
        <v>0</v>
      </c>
      <c r="L95" s="63">
        <f t="shared" si="19"/>
        <v>0</v>
      </c>
      <c r="M95" s="61"/>
      <c r="N95" s="61"/>
    </row>
    <row r="96" spans="1:14" ht="16.5">
      <c r="A96" s="62"/>
      <c r="B96" s="62"/>
      <c r="C96" s="63">
        <v>3</v>
      </c>
      <c r="D96" s="63">
        <v>3</v>
      </c>
      <c r="E96" s="63">
        <f t="shared" si="20"/>
        <v>1</v>
      </c>
      <c r="F96" s="65" t="s">
        <v>174</v>
      </c>
      <c r="G96" s="65" t="s">
        <v>314</v>
      </c>
      <c r="H96" s="65" t="s">
        <v>307</v>
      </c>
      <c r="I96" s="65" t="s">
        <v>306</v>
      </c>
      <c r="J96" s="63">
        <v>0</v>
      </c>
      <c r="K96" s="63" t="str">
        <f t="shared" si="18"/>
        <v>0</v>
      </c>
      <c r="L96" s="63">
        <f t="shared" si="19"/>
        <v>0</v>
      </c>
      <c r="M96" s="61"/>
      <c r="N96" s="61"/>
    </row>
    <row r="97" spans="1:14" ht="16.5">
      <c r="A97" s="62"/>
      <c r="B97" s="62"/>
      <c r="C97" s="63">
        <v>2</v>
      </c>
      <c r="D97" s="63">
        <v>2</v>
      </c>
      <c r="E97" s="63">
        <f t="shared" si="20"/>
        <v>1</v>
      </c>
      <c r="F97" s="65" t="s">
        <v>174</v>
      </c>
      <c r="G97" s="65" t="s">
        <v>314</v>
      </c>
      <c r="H97" s="65" t="s">
        <v>308</v>
      </c>
      <c r="I97" s="65" t="s">
        <v>306</v>
      </c>
      <c r="J97" s="63">
        <v>0</v>
      </c>
      <c r="K97" s="63" t="str">
        <f t="shared" si="18"/>
        <v>0</v>
      </c>
      <c r="L97" s="63">
        <f t="shared" si="19"/>
        <v>0</v>
      </c>
      <c r="M97" s="61"/>
      <c r="N97" s="61"/>
    </row>
    <row r="98" spans="1:14" ht="16.5">
      <c r="A98" s="62"/>
      <c r="B98" s="62"/>
      <c r="C98" s="63">
        <v>1</v>
      </c>
      <c r="D98" s="63">
        <v>1</v>
      </c>
      <c r="E98" s="63">
        <f t="shared" si="20"/>
        <v>1</v>
      </c>
      <c r="F98" s="65" t="s">
        <v>174</v>
      </c>
      <c r="G98" s="65" t="s">
        <v>314</v>
      </c>
      <c r="H98" s="65" t="s">
        <v>317</v>
      </c>
      <c r="I98" s="65" t="s">
        <v>306</v>
      </c>
      <c r="J98" s="63">
        <v>0</v>
      </c>
      <c r="K98" s="63" t="str">
        <f t="shared" si="18"/>
        <v>0</v>
      </c>
      <c r="L98" s="63">
        <f t="shared" si="19"/>
        <v>0</v>
      </c>
      <c r="M98" s="61"/>
      <c r="N98" s="61"/>
    </row>
    <row r="99" spans="1:14" ht="16.5">
      <c r="A99" s="62"/>
      <c r="B99" s="66"/>
      <c r="C99" s="63">
        <v>0</v>
      </c>
      <c r="D99" s="63">
        <v>0</v>
      </c>
      <c r="E99" s="63">
        <f t="shared" si="20"/>
        <v>1</v>
      </c>
      <c r="F99" s="65" t="s">
        <v>174</v>
      </c>
      <c r="G99" s="65" t="s">
        <v>314</v>
      </c>
      <c r="H99" s="65" t="s">
        <v>310</v>
      </c>
      <c r="I99" s="65" t="s">
        <v>306</v>
      </c>
      <c r="J99" s="63">
        <v>0</v>
      </c>
      <c r="K99" s="63" t="str">
        <f t="shared" si="18"/>
        <v>0</v>
      </c>
      <c r="L99" s="63">
        <f t="shared" si="19"/>
        <v>0</v>
      </c>
      <c r="M99" s="61"/>
      <c r="N99" s="61"/>
    </row>
    <row r="100" spans="1:14" ht="16.5">
      <c r="A100" s="57"/>
      <c r="B100" s="58" t="s">
        <v>318</v>
      </c>
      <c r="C100" s="57"/>
      <c r="D100" s="57"/>
      <c r="E100" s="57">
        <f>SUM(E101:E107)</f>
        <v>32</v>
      </c>
      <c r="F100" s="45" t="str">
        <f>CONCATENATE("32'h",K100)</f>
        <v>32'h00544100</v>
      </c>
      <c r="G100" s="45"/>
      <c r="H100" s="59" t="s">
        <v>319</v>
      </c>
      <c r="I100" s="60"/>
      <c r="J100" s="57"/>
      <c r="K100" s="57" t="str">
        <f>LOWER(DEC2HEX(L100,8))</f>
        <v>00544100</v>
      </c>
      <c r="L100" s="57">
        <f>SUM(L102:L107)</f>
        <v>5521664</v>
      </c>
      <c r="M100" s="61"/>
      <c r="N100" s="61"/>
    </row>
    <row r="101" spans="1:14" ht="16.5">
      <c r="A101" s="62"/>
      <c r="B101" s="62"/>
      <c r="C101" s="63">
        <v>24</v>
      </c>
      <c r="D101" s="63">
        <v>31</v>
      </c>
      <c r="E101" s="63">
        <f t="shared" ref="E101:E107" si="21">D101+1-C101</f>
        <v>8</v>
      </c>
      <c r="F101" s="64" t="s">
        <v>320</v>
      </c>
      <c r="G101" s="64" t="s">
        <v>288</v>
      </c>
      <c r="H101" s="65" t="s">
        <v>170</v>
      </c>
      <c r="I101" s="68"/>
      <c r="J101" s="63">
        <v>0</v>
      </c>
      <c r="K101" s="63" t="str">
        <f t="shared" ref="K101:K107" si="22">LOWER(DEC2HEX((J101)))</f>
        <v>0</v>
      </c>
      <c r="L101" s="63">
        <f>J101*(2^C101)</f>
        <v>0</v>
      </c>
      <c r="M101" s="61"/>
      <c r="N101" s="61"/>
    </row>
    <row r="102" spans="1:14" ht="16.5">
      <c r="A102" s="62"/>
      <c r="B102" s="62"/>
      <c r="C102" s="63">
        <v>16</v>
      </c>
      <c r="D102" s="63">
        <v>23</v>
      </c>
      <c r="E102" s="63">
        <f t="shared" si="21"/>
        <v>8</v>
      </c>
      <c r="F102" s="64" t="s">
        <v>321</v>
      </c>
      <c r="G102" s="64" t="s">
        <v>236</v>
      </c>
      <c r="H102" s="65" t="s">
        <v>322</v>
      </c>
      <c r="I102" s="68"/>
      <c r="J102" s="63">
        <v>84</v>
      </c>
      <c r="K102" s="63" t="str">
        <f t="shared" si="22"/>
        <v>54</v>
      </c>
      <c r="L102" s="63">
        <f>J102*(2^C102)</f>
        <v>5505024</v>
      </c>
      <c r="M102" s="61"/>
      <c r="N102" s="61"/>
    </row>
    <row r="103" spans="1:14" ht="16.5">
      <c r="A103" s="62"/>
      <c r="B103" s="62"/>
      <c r="C103" s="63">
        <v>8</v>
      </c>
      <c r="D103" s="63">
        <v>15</v>
      </c>
      <c r="E103" s="63">
        <f t="shared" si="21"/>
        <v>8</v>
      </c>
      <c r="F103" s="64" t="s">
        <v>323</v>
      </c>
      <c r="G103" s="64" t="s">
        <v>236</v>
      </c>
      <c r="H103" s="65" t="s">
        <v>324</v>
      </c>
      <c r="I103" s="68"/>
      <c r="J103" s="63">
        <v>65</v>
      </c>
      <c r="K103" s="63" t="str">
        <f t="shared" si="22"/>
        <v>41</v>
      </c>
      <c r="L103" s="63">
        <f>J103*(2^C103)</f>
        <v>16640</v>
      </c>
      <c r="M103" s="61"/>
      <c r="N103" s="61"/>
    </row>
    <row r="104" spans="1:14" ht="16.5">
      <c r="A104" s="62"/>
      <c r="B104" s="62"/>
      <c r="C104" s="63">
        <v>3</v>
      </c>
      <c r="D104" s="63">
        <v>7</v>
      </c>
      <c r="E104" s="63">
        <f t="shared" si="21"/>
        <v>5</v>
      </c>
      <c r="F104" s="64" t="s">
        <v>325</v>
      </c>
      <c r="G104" s="64" t="s">
        <v>288</v>
      </c>
      <c r="H104" s="65" t="s">
        <v>135</v>
      </c>
      <c r="I104" s="68"/>
      <c r="J104" s="63">
        <v>0</v>
      </c>
      <c r="K104" s="63" t="str">
        <f t="shared" si="22"/>
        <v>0</v>
      </c>
      <c r="L104" s="63">
        <f>J104*(2^C104)</f>
        <v>0</v>
      </c>
      <c r="M104" s="61"/>
      <c r="N104" s="61"/>
    </row>
    <row r="105" spans="1:14" ht="16.5">
      <c r="A105" s="62"/>
      <c r="B105" s="62"/>
      <c r="C105" s="63">
        <v>2</v>
      </c>
      <c r="D105" s="63">
        <v>2</v>
      </c>
      <c r="E105" s="63">
        <f t="shared" si="21"/>
        <v>1</v>
      </c>
      <c r="F105" s="64" t="s">
        <v>326</v>
      </c>
      <c r="G105" s="64" t="s">
        <v>236</v>
      </c>
      <c r="H105" s="65" t="s">
        <v>327</v>
      </c>
      <c r="I105" s="68"/>
      <c r="J105" s="63">
        <v>0</v>
      </c>
      <c r="K105" s="63" t="str">
        <f t="shared" si="22"/>
        <v>0</v>
      </c>
      <c r="M105" s="61"/>
      <c r="N105" s="61"/>
    </row>
    <row r="106" spans="1:14" ht="16.5">
      <c r="A106" s="62"/>
      <c r="B106" s="62"/>
      <c r="C106" s="63">
        <v>1</v>
      </c>
      <c r="D106" s="63">
        <v>1</v>
      </c>
      <c r="E106" s="63">
        <f t="shared" si="21"/>
        <v>1</v>
      </c>
      <c r="F106" s="64" t="s">
        <v>326</v>
      </c>
      <c r="G106" s="64" t="s">
        <v>236</v>
      </c>
      <c r="H106" s="65" t="s">
        <v>328</v>
      </c>
      <c r="I106" s="68"/>
      <c r="J106" s="63">
        <v>0</v>
      </c>
      <c r="K106" s="63" t="str">
        <f t="shared" si="22"/>
        <v>0</v>
      </c>
      <c r="L106" s="63">
        <f>J101*(2^C101)</f>
        <v>0</v>
      </c>
      <c r="M106" s="61"/>
      <c r="N106" s="61"/>
    </row>
    <row r="107" spans="1:14" ht="16.5">
      <c r="A107" s="62"/>
      <c r="B107" s="66"/>
      <c r="C107" s="63">
        <v>0</v>
      </c>
      <c r="D107" s="63">
        <v>0</v>
      </c>
      <c r="E107" s="63">
        <f t="shared" si="21"/>
        <v>1</v>
      </c>
      <c r="F107" s="64" t="s">
        <v>157</v>
      </c>
      <c r="G107" s="64" t="s">
        <v>132</v>
      </c>
      <c r="H107" s="65" t="s">
        <v>329</v>
      </c>
      <c r="I107" s="69"/>
      <c r="J107" s="63">
        <v>0</v>
      </c>
      <c r="K107" s="63" t="str">
        <f t="shared" si="22"/>
        <v>0</v>
      </c>
      <c r="L107" s="63">
        <f>J107*(2^C107)</f>
        <v>0</v>
      </c>
      <c r="M107" s="61"/>
      <c r="N107" s="61"/>
    </row>
    <row r="108" spans="1:14">
      <c r="I108" s="56"/>
    </row>
    <row r="109" spans="1:14">
      <c r="I109" s="56"/>
    </row>
    <row r="110" spans="1:14">
      <c r="I110" s="56"/>
    </row>
    <row r="111" spans="1:14">
      <c r="I111" s="56"/>
    </row>
    <row r="112" spans="1:14">
      <c r="I112" s="56"/>
    </row>
    <row r="113" spans="9:9">
      <c r="I113" s="56"/>
    </row>
    <row r="114" spans="9:9">
      <c r="I114" s="56"/>
    </row>
    <row r="115" spans="9:9">
      <c r="I115" s="56"/>
    </row>
    <row r="116" spans="9:9">
      <c r="I116" s="56"/>
    </row>
    <row r="117" spans="9:9">
      <c r="I117" s="56"/>
    </row>
    <row r="118" spans="9:9">
      <c r="I118" s="56"/>
    </row>
    <row r="119" spans="9:9">
      <c r="I119" s="56"/>
    </row>
    <row r="120" spans="9:9">
      <c r="I120" s="56"/>
    </row>
    <row r="121" spans="9:9">
      <c r="I121" s="56"/>
    </row>
    <row r="122" spans="9:9">
      <c r="I122" s="56"/>
    </row>
    <row r="123" spans="9:9">
      <c r="I123" s="56"/>
    </row>
    <row r="124" spans="9:9">
      <c r="I124" s="56"/>
    </row>
    <row r="125" spans="9:9">
      <c r="I125" s="56"/>
    </row>
    <row r="126" spans="9:9">
      <c r="I126" s="56"/>
    </row>
    <row r="127" spans="9:9">
      <c r="I127" s="56"/>
    </row>
    <row r="128" spans="9:9">
      <c r="I128" s="56"/>
    </row>
    <row r="129" spans="9:9">
      <c r="I129" s="56"/>
    </row>
    <row r="130" spans="9:9">
      <c r="I130" s="56"/>
    </row>
    <row r="131" spans="9:9">
      <c r="I131" s="56"/>
    </row>
    <row r="132" spans="9:9">
      <c r="I132" s="56"/>
    </row>
    <row r="133" spans="9:9">
      <c r="I133" s="56"/>
    </row>
    <row r="134" spans="9:9">
      <c r="I134" s="56"/>
    </row>
    <row r="135" spans="9:9">
      <c r="I135" s="56"/>
    </row>
    <row r="136" spans="9:9">
      <c r="I136" s="56"/>
    </row>
    <row r="137" spans="9:9">
      <c r="I137" s="56"/>
    </row>
    <row r="138" spans="9:9">
      <c r="I138" s="56"/>
    </row>
    <row r="139" spans="9:9">
      <c r="I139" s="56"/>
    </row>
    <row r="140" spans="9:9">
      <c r="I140" s="56"/>
    </row>
    <row r="141" spans="9:9">
      <c r="I141" s="56"/>
    </row>
    <row r="142" spans="9:9">
      <c r="I142" s="56"/>
    </row>
    <row r="143" spans="9:9">
      <c r="I143" s="56"/>
    </row>
    <row r="144" spans="9:9">
      <c r="I144" s="56"/>
    </row>
    <row r="145" spans="9:9">
      <c r="I145" s="56"/>
    </row>
    <row r="146" spans="9:9">
      <c r="I146" s="56"/>
    </row>
    <row r="147" spans="9:9">
      <c r="I147" s="56"/>
    </row>
    <row r="148" spans="9:9">
      <c r="I148" s="56"/>
    </row>
    <row r="149" spans="9:9">
      <c r="I149" s="56"/>
    </row>
    <row r="150" spans="9:9">
      <c r="I150" s="56"/>
    </row>
    <row r="151" spans="9:9">
      <c r="I151" s="56"/>
    </row>
    <row r="152" spans="9:9">
      <c r="I152" s="56"/>
    </row>
    <row r="153" spans="9:9">
      <c r="I153" s="56"/>
    </row>
    <row r="154" spans="9:9">
      <c r="I154" s="56"/>
    </row>
    <row r="155" spans="9:9">
      <c r="I155" s="56"/>
    </row>
    <row r="156" spans="9:9">
      <c r="I156" s="56"/>
    </row>
    <row r="157" spans="9:9">
      <c r="I157" s="56"/>
    </row>
    <row r="158" spans="9:9">
      <c r="I158" s="56"/>
    </row>
    <row r="159" spans="9:9">
      <c r="I159" s="56"/>
    </row>
    <row r="160" spans="9:9">
      <c r="I160" s="56"/>
    </row>
    <row r="161" spans="9:9">
      <c r="I161" s="56"/>
    </row>
    <row r="162" spans="9:9">
      <c r="I162" s="56"/>
    </row>
    <row r="163" spans="9:9">
      <c r="I163" s="56"/>
    </row>
    <row r="164" spans="9:9">
      <c r="I164" s="56"/>
    </row>
    <row r="165" spans="9:9">
      <c r="I165" s="56"/>
    </row>
    <row r="166" spans="9:9">
      <c r="I166" s="56"/>
    </row>
    <row r="167" spans="9:9">
      <c r="I167" s="56"/>
    </row>
    <row r="168" spans="9:9">
      <c r="I168" s="56"/>
    </row>
    <row r="169" spans="9:9">
      <c r="I169" s="56"/>
    </row>
    <row r="170" spans="9:9">
      <c r="I170" s="56"/>
    </row>
    <row r="171" spans="9:9">
      <c r="I171" s="56"/>
    </row>
    <row r="172" spans="9:9">
      <c r="I172" s="56"/>
    </row>
    <row r="173" spans="9:9">
      <c r="I173" s="56"/>
    </row>
    <row r="174" spans="9:9">
      <c r="I174" s="56"/>
    </row>
    <row r="175" spans="9:9">
      <c r="I175" s="56"/>
    </row>
    <row r="176" spans="9:9">
      <c r="I176" s="56"/>
    </row>
    <row r="177" spans="9:9">
      <c r="I177" s="56"/>
    </row>
    <row r="178" spans="9:9">
      <c r="I178" s="56"/>
    </row>
    <row r="179" spans="9:9">
      <c r="I179" s="56"/>
    </row>
    <row r="180" spans="9:9">
      <c r="I180" s="56"/>
    </row>
    <row r="181" spans="9:9">
      <c r="I181" s="56"/>
    </row>
    <row r="182" spans="9:9">
      <c r="I182" s="56"/>
    </row>
    <row r="183" spans="9:9">
      <c r="I183" s="56"/>
    </row>
    <row r="184" spans="9:9">
      <c r="I184" s="56"/>
    </row>
    <row r="185" spans="9:9">
      <c r="I185" s="56"/>
    </row>
    <row r="186" spans="9:9">
      <c r="I186" s="56"/>
    </row>
    <row r="187" spans="9:9">
      <c r="I187" s="56"/>
    </row>
    <row r="188" spans="9:9">
      <c r="I188" s="56"/>
    </row>
    <row r="189" spans="9:9">
      <c r="I189" s="56"/>
    </row>
    <row r="190" spans="9:9">
      <c r="I190" s="56"/>
    </row>
    <row r="191" spans="9:9">
      <c r="I191" s="56"/>
    </row>
    <row r="192" spans="9:9">
      <c r="I192" s="56"/>
    </row>
    <row r="193" spans="9:9">
      <c r="I193" s="56"/>
    </row>
    <row r="194" spans="9:9">
      <c r="I194" s="56"/>
    </row>
    <row r="195" spans="9:9">
      <c r="I195" s="56"/>
    </row>
    <row r="196" spans="9:9">
      <c r="I196" s="56"/>
    </row>
    <row r="197" spans="9:9">
      <c r="I197" s="56"/>
    </row>
    <row r="198" spans="9:9">
      <c r="I198" s="56"/>
    </row>
    <row r="199" spans="9:9">
      <c r="I199" s="56"/>
    </row>
    <row r="200" spans="9:9">
      <c r="I200" s="56"/>
    </row>
    <row r="201" spans="9:9">
      <c r="I201" s="56"/>
    </row>
    <row r="202" spans="9:9">
      <c r="I202" s="56"/>
    </row>
    <row r="203" spans="9:9">
      <c r="I203" s="56"/>
    </row>
    <row r="204" spans="9:9">
      <c r="I204" s="56"/>
    </row>
    <row r="205" spans="9:9">
      <c r="I205" s="56"/>
    </row>
    <row r="206" spans="9:9">
      <c r="I206" s="56"/>
    </row>
    <row r="207" spans="9:9">
      <c r="I207" s="56"/>
    </row>
    <row r="208" spans="9:9">
      <c r="I208" s="56"/>
    </row>
    <row r="209" spans="9:9">
      <c r="I209" s="56"/>
    </row>
    <row r="210" spans="9:9">
      <c r="I210" s="56"/>
    </row>
    <row r="211" spans="9:9">
      <c r="I211" s="56"/>
    </row>
    <row r="212" spans="9:9">
      <c r="I212" s="56"/>
    </row>
    <row r="213" spans="9:9">
      <c r="I213" s="56"/>
    </row>
    <row r="214" spans="9:9">
      <c r="I214" s="56"/>
    </row>
    <row r="215" spans="9:9">
      <c r="I215" s="56"/>
    </row>
    <row r="216" spans="9:9">
      <c r="I216" s="56"/>
    </row>
    <row r="217" spans="9:9">
      <c r="I217" s="56"/>
    </row>
    <row r="218" spans="9:9">
      <c r="I218" s="56"/>
    </row>
    <row r="219" spans="9:9">
      <c r="I219" s="56"/>
    </row>
    <row r="220" spans="9:9">
      <c r="I220" s="56"/>
    </row>
    <row r="221" spans="9:9">
      <c r="I221" s="56"/>
    </row>
    <row r="222" spans="9:9">
      <c r="I222" s="56"/>
    </row>
    <row r="223" spans="9:9">
      <c r="I223" s="56"/>
    </row>
    <row r="224" spans="9:9">
      <c r="I224" s="56"/>
    </row>
    <row r="225" spans="9:9">
      <c r="I225" s="56"/>
    </row>
    <row r="226" spans="9:9">
      <c r="I226" s="56"/>
    </row>
    <row r="227" spans="9:9">
      <c r="I227" s="56"/>
    </row>
    <row r="228" spans="9:9">
      <c r="I228" s="56"/>
    </row>
    <row r="229" spans="9:9">
      <c r="I229" s="56"/>
    </row>
    <row r="230" spans="9:9">
      <c r="I230" s="56"/>
    </row>
    <row r="231" spans="9:9">
      <c r="I231" s="56"/>
    </row>
    <row r="232" spans="9:9">
      <c r="I232" s="56"/>
    </row>
    <row r="233" spans="9:9">
      <c r="I233" s="56"/>
    </row>
    <row r="234" spans="9:9">
      <c r="I234" s="56"/>
    </row>
    <row r="235" spans="9:9">
      <c r="I235" s="56"/>
    </row>
    <row r="236" spans="9:9">
      <c r="I236" s="56"/>
    </row>
    <row r="237" spans="9:9">
      <c r="I237" s="56"/>
    </row>
    <row r="238" spans="9:9">
      <c r="I238" s="56"/>
    </row>
    <row r="239" spans="9:9">
      <c r="I239" s="56"/>
    </row>
    <row r="240" spans="9:9">
      <c r="I240" s="56"/>
    </row>
    <row r="241" spans="9:9">
      <c r="I241" s="56"/>
    </row>
    <row r="242" spans="9:9">
      <c r="I242" s="56"/>
    </row>
    <row r="243" spans="9:9">
      <c r="I243" s="56"/>
    </row>
  </sheetData>
  <phoneticPr fontId="1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activeCell="R25" sqref="R25"/>
    </sheetView>
  </sheetViews>
  <sheetFormatPr defaultColWidth="9" defaultRowHeight="13.5"/>
  <cols>
    <col min="1" max="1" width="8.75" style="56" customWidth="1"/>
    <col min="2" max="5" width="9" style="56"/>
    <col min="6" max="6" width="16.75" style="56" customWidth="1"/>
    <col min="7" max="7" width="8.25" style="56" customWidth="1"/>
    <col min="8" max="8" width="24.625" style="56" customWidth="1"/>
    <col min="9" max="9" width="71.25" style="70" customWidth="1"/>
    <col min="10" max="10" width="10.5" style="56" customWidth="1"/>
    <col min="11" max="11" width="10.75" style="56" customWidth="1"/>
    <col min="12" max="12" width="11.25" style="56" customWidth="1"/>
    <col min="13" max="13" width="11.375" style="56" customWidth="1"/>
    <col min="14" max="14" width="10.625" style="56" customWidth="1"/>
    <col min="15" max="16384" width="9" style="56"/>
  </cols>
  <sheetData>
    <row r="1" spans="1:14" s="71" customFormat="1" ht="30">
      <c r="A1" s="54" t="s">
        <v>19</v>
      </c>
      <c r="B1" s="55" t="s">
        <v>113</v>
      </c>
      <c r="C1" s="54" t="s">
        <v>114</v>
      </c>
      <c r="D1" s="54" t="s">
        <v>115</v>
      </c>
      <c r="E1" s="54" t="s">
        <v>116</v>
      </c>
      <c r="F1" s="54" t="s">
        <v>117</v>
      </c>
      <c r="G1" s="54" t="s">
        <v>118</v>
      </c>
      <c r="H1" s="54" t="s">
        <v>119</v>
      </c>
      <c r="I1" s="54" t="s">
        <v>120</v>
      </c>
      <c r="J1" s="54" t="s">
        <v>121</v>
      </c>
      <c r="K1" s="54" t="s">
        <v>122</v>
      </c>
      <c r="L1" s="54" t="s">
        <v>123</v>
      </c>
      <c r="M1" s="54" t="s">
        <v>124</v>
      </c>
      <c r="N1" s="54" t="s">
        <v>125</v>
      </c>
    </row>
    <row r="2" spans="1:14" ht="15">
      <c r="A2" s="57"/>
      <c r="B2" s="58" t="s">
        <v>126</v>
      </c>
      <c r="C2" s="57"/>
      <c r="D2" s="57"/>
      <c r="E2" s="57">
        <f>SUM(E3:E5)</f>
        <v>32</v>
      </c>
      <c r="F2" s="45" t="str">
        <f>CONCATENATE("32'h",K2)</f>
        <v>32'h02031001</v>
      </c>
      <c r="G2" s="45"/>
      <c r="H2" s="60" t="s">
        <v>330</v>
      </c>
      <c r="I2" s="60"/>
      <c r="J2" s="57"/>
      <c r="K2" s="57" t="str">
        <f>LOWER(DEC2HEX(L2,8))</f>
        <v>02031001</v>
      </c>
      <c r="L2" s="57">
        <f>SUM(L3:L5)</f>
        <v>33755137</v>
      </c>
      <c r="M2" s="57"/>
      <c r="N2" s="57"/>
    </row>
    <row r="3" spans="1:14" ht="15">
      <c r="A3" s="62"/>
      <c r="B3" s="66"/>
      <c r="C3" s="72">
        <v>12</v>
      </c>
      <c r="D3" s="72">
        <v>31</v>
      </c>
      <c r="E3" s="63">
        <f>D3+1-C3</f>
        <v>20</v>
      </c>
      <c r="F3" s="63" t="str">
        <f>CONCATENATE(E3,"'h",K3)</f>
        <v>20'h2031</v>
      </c>
      <c r="G3" s="63" t="s">
        <v>129</v>
      </c>
      <c r="H3" s="63" t="s">
        <v>331</v>
      </c>
      <c r="I3" s="63"/>
      <c r="J3" s="72">
        <v>8241</v>
      </c>
      <c r="K3" s="72" t="str">
        <f>LOWER(DEC2HEX((J3)))</f>
        <v>2031</v>
      </c>
      <c r="L3" s="72">
        <f>J3*(2^C3)</f>
        <v>33755136</v>
      </c>
      <c r="M3" s="73"/>
    </row>
    <row r="4" spans="1:14" ht="15">
      <c r="A4" s="62"/>
      <c r="B4" s="66"/>
      <c r="C4" s="72">
        <v>4</v>
      </c>
      <c r="D4" s="72">
        <v>11</v>
      </c>
      <c r="E4" s="63">
        <f>D4+1-C4</f>
        <v>8</v>
      </c>
      <c r="F4" s="63" t="str">
        <f>CONCATENATE(E4,"'h",K4)</f>
        <v>8'h0</v>
      </c>
      <c r="G4" s="63" t="s">
        <v>129</v>
      </c>
      <c r="H4" s="63" t="s">
        <v>332</v>
      </c>
      <c r="I4" s="63"/>
      <c r="J4" s="72">
        <v>0</v>
      </c>
      <c r="K4" s="72" t="str">
        <f>LOWER(DEC2HEX((J4)))</f>
        <v>0</v>
      </c>
      <c r="L4" s="72">
        <f>J4*(2^C4)</f>
        <v>0</v>
      </c>
      <c r="M4" s="73"/>
    </row>
    <row r="5" spans="1:14" ht="15">
      <c r="A5" s="62"/>
      <c r="B5" s="66"/>
      <c r="C5" s="72">
        <v>0</v>
      </c>
      <c r="D5" s="72">
        <v>3</v>
      </c>
      <c r="E5" s="63">
        <f>D5+1-C5</f>
        <v>4</v>
      </c>
      <c r="F5" s="63" t="str">
        <f>CONCATENATE(E5,"'h",K5)</f>
        <v>4'h1</v>
      </c>
      <c r="G5" s="63" t="s">
        <v>129</v>
      </c>
      <c r="H5" s="63" t="s">
        <v>333</v>
      </c>
      <c r="I5" s="63"/>
      <c r="J5" s="72">
        <v>1</v>
      </c>
      <c r="K5" s="72" t="str">
        <f>LOWER(DEC2HEX((J5)))</f>
        <v>1</v>
      </c>
      <c r="L5" s="72">
        <f>J5*(2^C5)</f>
        <v>1</v>
      </c>
      <c r="M5" s="73"/>
    </row>
    <row r="6" spans="1:14" ht="15">
      <c r="A6" s="57"/>
      <c r="B6" s="58" t="s">
        <v>158</v>
      </c>
      <c r="C6" s="57"/>
      <c r="D6" s="57"/>
      <c r="E6" s="57">
        <f>SUM(E7:E11)</f>
        <v>32</v>
      </c>
      <c r="F6" s="45" t="str">
        <f>CONCATENATE("32'h",K6)</f>
        <v>32'he0000020</v>
      </c>
      <c r="G6" s="45"/>
      <c r="H6" s="60" t="s">
        <v>334</v>
      </c>
      <c r="I6" s="60"/>
      <c r="J6" s="57"/>
      <c r="K6" s="57" t="str">
        <f>LOWER(DEC2HEX(L6,8))</f>
        <v>e0000020</v>
      </c>
      <c r="L6" s="57">
        <f>SUM(L7:L11)</f>
        <v>3758096416</v>
      </c>
      <c r="M6" s="73"/>
    </row>
    <row r="7" spans="1:14" ht="15">
      <c r="A7" s="62"/>
      <c r="B7" s="62"/>
      <c r="C7" s="74">
        <v>31</v>
      </c>
      <c r="D7" s="74">
        <v>31</v>
      </c>
      <c r="E7" s="74">
        <f>D7+1-C7</f>
        <v>1</v>
      </c>
      <c r="F7" s="74" t="str">
        <f>CONCATENATE(E7,"'h",K7)</f>
        <v>1'h1</v>
      </c>
      <c r="G7" s="74" t="s">
        <v>129</v>
      </c>
      <c r="H7" s="67" t="s">
        <v>335</v>
      </c>
      <c r="I7" s="68"/>
      <c r="J7" s="74">
        <v>1</v>
      </c>
      <c r="K7" s="74" t="str">
        <f>LOWER(DEC2HEX((J7)))</f>
        <v>1</v>
      </c>
      <c r="L7" s="74">
        <f>J7*(2^C7)</f>
        <v>2147483648</v>
      </c>
      <c r="M7" s="73"/>
    </row>
    <row r="8" spans="1:14" ht="15">
      <c r="A8" s="75"/>
      <c r="B8" s="75"/>
      <c r="C8" s="74">
        <v>30</v>
      </c>
      <c r="D8" s="74">
        <v>30</v>
      </c>
      <c r="E8" s="74">
        <f>D8+1-C8</f>
        <v>1</v>
      </c>
      <c r="F8" s="74" t="str">
        <f>CONCATENATE(E8,"'h",K8)</f>
        <v>1'h1</v>
      </c>
      <c r="G8" s="74" t="s">
        <v>129</v>
      </c>
      <c r="H8" s="67" t="s">
        <v>336</v>
      </c>
      <c r="I8" s="76"/>
      <c r="J8" s="74">
        <v>1</v>
      </c>
      <c r="K8" s="74" t="str">
        <f>LOWER(DEC2HEX((J8)))</f>
        <v>1</v>
      </c>
      <c r="L8" s="74">
        <f>J8*(2^C8)</f>
        <v>1073741824</v>
      </c>
      <c r="M8" s="73"/>
    </row>
    <row r="9" spans="1:14" ht="15">
      <c r="A9" s="75"/>
      <c r="B9" s="75"/>
      <c r="C9" s="74">
        <v>29</v>
      </c>
      <c r="D9" s="74">
        <v>29</v>
      </c>
      <c r="E9" s="74">
        <f>D9+1-C9</f>
        <v>1</v>
      </c>
      <c r="F9" s="74" t="str">
        <f>CONCATENATE(E9,"'h",K9)</f>
        <v>1'h1</v>
      </c>
      <c r="G9" s="74" t="s">
        <v>129</v>
      </c>
      <c r="H9" s="67" t="s">
        <v>337</v>
      </c>
      <c r="I9" s="76"/>
      <c r="J9" s="74">
        <v>1</v>
      </c>
      <c r="K9" s="74" t="str">
        <f>LOWER(DEC2HEX((J9)))</f>
        <v>1</v>
      </c>
      <c r="L9" s="74">
        <f>J9*(2^C9)</f>
        <v>536870912</v>
      </c>
      <c r="M9" s="73"/>
    </row>
    <row r="10" spans="1:14" ht="15">
      <c r="A10" s="75"/>
      <c r="B10" s="75"/>
      <c r="C10" s="74">
        <v>6</v>
      </c>
      <c r="D10" s="74">
        <v>28</v>
      </c>
      <c r="E10" s="74">
        <f>D10+1-C10</f>
        <v>23</v>
      </c>
      <c r="F10" s="74" t="str">
        <f>CONCATENATE(E10,"'h",K10)</f>
        <v>23'h0</v>
      </c>
      <c r="G10" s="74" t="s">
        <v>129</v>
      </c>
      <c r="H10" s="67" t="s">
        <v>19</v>
      </c>
      <c r="I10" s="76"/>
      <c r="J10" s="74">
        <v>0</v>
      </c>
      <c r="K10" s="74" t="str">
        <f>LOWER(DEC2HEX((J10)))</f>
        <v>0</v>
      </c>
      <c r="L10" s="74">
        <f>J10*(2^C10)</f>
        <v>0</v>
      </c>
      <c r="M10" s="73"/>
    </row>
    <row r="11" spans="1:14" ht="15">
      <c r="A11" s="75"/>
      <c r="B11" s="75"/>
      <c r="C11" s="74">
        <v>0</v>
      </c>
      <c r="D11" s="74">
        <v>5</v>
      </c>
      <c r="E11" s="74">
        <f>D11+1-C11</f>
        <v>6</v>
      </c>
      <c r="F11" s="74" t="str">
        <f>CONCATENATE(E11,"'h",K11)</f>
        <v>6'h20</v>
      </c>
      <c r="G11" s="74" t="s">
        <v>129</v>
      </c>
      <c r="H11" s="67" t="s">
        <v>338</v>
      </c>
      <c r="I11" s="76"/>
      <c r="J11" s="74">
        <v>32</v>
      </c>
      <c r="K11" s="74" t="str">
        <f>LOWER(DEC2HEX((J11)))</f>
        <v>20</v>
      </c>
      <c r="L11" s="74">
        <f>J11*(2^C11)</f>
        <v>32</v>
      </c>
      <c r="M11" s="73"/>
    </row>
    <row r="12" spans="1:14" ht="15">
      <c r="A12" s="57"/>
      <c r="B12" s="58" t="s">
        <v>153</v>
      </c>
      <c r="C12" s="57"/>
      <c r="D12" s="57"/>
      <c r="E12" s="57">
        <f>SUM(E13:E13)</f>
        <v>32</v>
      </c>
      <c r="F12" s="45" t="str">
        <f>CONCATENATE("32'h",K12)</f>
        <v>32'h00000000</v>
      </c>
      <c r="G12" s="45"/>
      <c r="H12" s="60" t="s">
        <v>339</v>
      </c>
      <c r="I12" s="60"/>
      <c r="J12" s="57"/>
      <c r="K12" s="57" t="str">
        <f>LOWER(DEC2HEX(L12,8))</f>
        <v>00000000</v>
      </c>
      <c r="L12" s="57">
        <f>SUM(L13:L13)</f>
        <v>0</v>
      </c>
      <c r="M12" s="73"/>
    </row>
    <row r="13" spans="1:14" ht="15">
      <c r="A13" s="75"/>
      <c r="B13" s="75"/>
      <c r="C13" s="74">
        <v>0</v>
      </c>
      <c r="D13" s="74">
        <v>31</v>
      </c>
      <c r="E13" s="74">
        <f>D13+1-C13</f>
        <v>32</v>
      </c>
      <c r="F13" s="74" t="str">
        <f>CONCATENATE(E13,"'h",K13)</f>
        <v>32'h0</v>
      </c>
      <c r="G13" s="74" t="s">
        <v>129</v>
      </c>
      <c r="H13" s="63" t="s">
        <v>340</v>
      </c>
      <c r="I13" s="77"/>
      <c r="J13" s="74">
        <v>0</v>
      </c>
      <c r="K13" s="74" t="str">
        <f>LOWER(DEC2HEX((J13)))</f>
        <v>0</v>
      </c>
      <c r="L13" s="74">
        <f>J13*(2^C13)</f>
        <v>0</v>
      </c>
      <c r="M13" s="73"/>
    </row>
    <row r="14" spans="1:14" ht="15">
      <c r="A14" s="57"/>
      <c r="B14" s="58" t="s">
        <v>152</v>
      </c>
      <c r="C14" s="57"/>
      <c r="D14" s="57"/>
      <c r="E14" s="57">
        <f>SUM(E15:E15)</f>
        <v>32</v>
      </c>
      <c r="F14" s="45" t="str">
        <f>CONCATENATE("32'h",K14)</f>
        <v>32'h00000000</v>
      </c>
      <c r="G14" s="45"/>
      <c r="H14" s="60" t="s">
        <v>341</v>
      </c>
      <c r="I14" s="60"/>
      <c r="J14" s="57"/>
      <c r="K14" s="57" t="str">
        <f>LOWER(DEC2HEX(L14,8))</f>
        <v>00000000</v>
      </c>
      <c r="L14" s="57">
        <f>SUM(L15:L15)</f>
        <v>0</v>
      </c>
      <c r="M14" s="73"/>
    </row>
    <row r="15" spans="1:14" ht="15">
      <c r="A15" s="62"/>
      <c r="B15" s="62"/>
      <c r="C15" s="72">
        <v>0</v>
      </c>
      <c r="D15" s="72">
        <v>31</v>
      </c>
      <c r="E15" s="63">
        <f>D15+1-C15</f>
        <v>32</v>
      </c>
      <c r="F15" s="63" t="str">
        <f>CONCATENATE(E15,"'h",K15)</f>
        <v>32'h0</v>
      </c>
      <c r="G15" s="63" t="s">
        <v>132</v>
      </c>
      <c r="H15" s="67" t="s">
        <v>342</v>
      </c>
      <c r="I15" s="68"/>
      <c r="J15" s="72">
        <v>0</v>
      </c>
      <c r="K15" s="72" t="str">
        <f>LOWER(DEC2HEX((J15)))</f>
        <v>0</v>
      </c>
      <c r="L15" s="72">
        <f>J15*(2^C15)</f>
        <v>0</v>
      </c>
      <c r="M15" s="73"/>
    </row>
    <row r="16" spans="1:14" ht="15">
      <c r="A16" s="57"/>
      <c r="B16" s="58" t="s">
        <v>151</v>
      </c>
      <c r="C16" s="57"/>
      <c r="D16" s="57"/>
      <c r="E16" s="57">
        <f>SUM(E17:E17)</f>
        <v>32</v>
      </c>
      <c r="F16" s="45" t="str">
        <f>CONCATENATE("32'h",K16)</f>
        <v>32'h00000000</v>
      </c>
      <c r="G16" s="45"/>
      <c r="H16" s="60" t="s">
        <v>343</v>
      </c>
      <c r="I16" s="60"/>
      <c r="J16" s="57"/>
      <c r="K16" s="57" t="str">
        <f>LOWER(DEC2HEX(L16,8))</f>
        <v>00000000</v>
      </c>
      <c r="L16" s="57">
        <f>SUM(L17:L17)</f>
        <v>0</v>
      </c>
      <c r="M16" s="73"/>
    </row>
    <row r="17" spans="1:13" ht="15">
      <c r="A17" s="62"/>
      <c r="B17" s="62"/>
      <c r="C17" s="72">
        <v>0</v>
      </c>
      <c r="D17" s="72">
        <v>31</v>
      </c>
      <c r="E17" s="63">
        <f>D17+1-C17</f>
        <v>32</v>
      </c>
      <c r="F17" s="63" t="str">
        <f>CONCATENATE(E17,"'h",K17)</f>
        <v>32'h0</v>
      </c>
      <c r="G17" s="63" t="s">
        <v>132</v>
      </c>
      <c r="H17" s="67" t="s">
        <v>344</v>
      </c>
      <c r="I17" s="68"/>
      <c r="J17" s="72">
        <v>0</v>
      </c>
      <c r="K17" s="72" t="str">
        <f>LOWER(DEC2HEX((J17)))</f>
        <v>0</v>
      </c>
      <c r="L17" s="72">
        <f>J17*(2^C17)</f>
        <v>0</v>
      </c>
      <c r="M17" s="73"/>
    </row>
    <row r="18" spans="1:13" ht="15">
      <c r="A18" s="57"/>
      <c r="B18" s="58" t="s">
        <v>150</v>
      </c>
      <c r="C18" s="57"/>
      <c r="D18" s="57"/>
      <c r="E18" s="57">
        <f>SUM(E19:E19)</f>
        <v>32</v>
      </c>
      <c r="F18" s="45" t="str">
        <f>CONCATENATE("32'h",K18)</f>
        <v>32'h00000000</v>
      </c>
      <c r="G18" s="45"/>
      <c r="H18" s="60" t="s">
        <v>345</v>
      </c>
      <c r="I18" s="60"/>
      <c r="J18" s="57"/>
      <c r="K18" s="57" t="str">
        <f>LOWER(DEC2HEX(L18,8))</f>
        <v>00000000</v>
      </c>
      <c r="L18" s="57">
        <f>SUM(L19:L19)</f>
        <v>0</v>
      </c>
      <c r="M18" s="73"/>
    </row>
    <row r="19" spans="1:13" ht="15">
      <c r="A19" s="75"/>
      <c r="B19" s="75"/>
      <c r="C19" s="74">
        <v>0</v>
      </c>
      <c r="D19" s="74">
        <v>31</v>
      </c>
      <c r="E19" s="74">
        <f>D19+1-C19</f>
        <v>32</v>
      </c>
      <c r="F19" s="74" t="str">
        <f>CONCATENATE(E19,"'h",K19)</f>
        <v>32'h0</v>
      </c>
      <c r="G19" s="74" t="s">
        <v>149</v>
      </c>
      <c r="H19" s="67" t="s">
        <v>346</v>
      </c>
      <c r="I19" s="76"/>
      <c r="J19" s="74">
        <v>0</v>
      </c>
      <c r="K19" s="74" t="str">
        <f>LOWER(DEC2HEX((J19)))</f>
        <v>0</v>
      </c>
      <c r="L19" s="74">
        <f>J19*(2^C19)</f>
        <v>0</v>
      </c>
      <c r="M19" s="73"/>
    </row>
    <row r="20" spans="1:13" ht="15">
      <c r="A20" s="57"/>
      <c r="B20" s="58" t="s">
        <v>148</v>
      </c>
      <c r="C20" s="57"/>
      <c r="D20" s="57"/>
      <c r="E20" s="57">
        <f>SUM(E21:E21)</f>
        <v>32</v>
      </c>
      <c r="F20" s="45" t="str">
        <f>CONCATENATE("32'h",K20)</f>
        <v>32'h00000000</v>
      </c>
      <c r="G20" s="45"/>
      <c r="H20" s="60" t="s">
        <v>347</v>
      </c>
      <c r="I20" s="60"/>
      <c r="J20" s="57"/>
      <c r="K20" s="57" t="str">
        <f>LOWER(DEC2HEX(L20,8))</f>
        <v>00000000</v>
      </c>
      <c r="L20" s="57">
        <f>SUM(L21:L21)</f>
        <v>0</v>
      </c>
      <c r="M20" s="73"/>
    </row>
    <row r="21" spans="1:13" ht="15">
      <c r="A21" s="75"/>
      <c r="B21" s="75"/>
      <c r="C21" s="74">
        <v>0</v>
      </c>
      <c r="D21" s="74">
        <v>31</v>
      </c>
      <c r="E21" s="74">
        <f>D21+1-C21</f>
        <v>32</v>
      </c>
      <c r="F21" s="74" t="str">
        <f>CONCATENATE(E21,"'h",K21)</f>
        <v>32'h0</v>
      </c>
      <c r="G21" s="74" t="s">
        <v>149</v>
      </c>
      <c r="H21" s="67" t="s">
        <v>348</v>
      </c>
      <c r="I21" s="76"/>
      <c r="J21" s="74">
        <v>0</v>
      </c>
      <c r="K21" s="74" t="str">
        <f>LOWER(DEC2HEX((J21)))</f>
        <v>0</v>
      </c>
      <c r="L21" s="74">
        <f>J21*(2^C21)</f>
        <v>0</v>
      </c>
      <c r="M21" s="73"/>
    </row>
    <row r="22" spans="1:13" ht="15">
      <c r="A22" s="57"/>
      <c r="B22" s="58" t="s">
        <v>142</v>
      </c>
      <c r="C22" s="57"/>
      <c r="D22" s="57"/>
      <c r="E22" s="57">
        <f>SUM(E23:E23)</f>
        <v>32</v>
      </c>
      <c r="F22" s="45" t="str">
        <f>CONCATENATE("32'h",K22)</f>
        <v>32'h1</v>
      </c>
      <c r="G22" s="45"/>
      <c r="H22" s="60" t="s">
        <v>349</v>
      </c>
      <c r="I22" s="60"/>
      <c r="J22" s="57"/>
      <c r="K22" s="57">
        <f>J23</f>
        <v>1</v>
      </c>
      <c r="L22" s="57">
        <f>SUM(L23:L23)</f>
        <v>1</v>
      </c>
      <c r="M22" s="78"/>
    </row>
    <row r="23" spans="1:13" ht="15">
      <c r="A23" s="62"/>
      <c r="B23" s="66"/>
      <c r="C23" s="72">
        <v>0</v>
      </c>
      <c r="D23" s="72">
        <v>31</v>
      </c>
      <c r="E23" s="63">
        <f>D23+1-C23</f>
        <v>32</v>
      </c>
      <c r="F23" s="63" t="str">
        <f>CONCATENATE(E23,"'h",K23)</f>
        <v>32'h1</v>
      </c>
      <c r="G23" s="63" t="s">
        <v>132</v>
      </c>
      <c r="H23" s="63" t="s">
        <v>350</v>
      </c>
      <c r="I23" s="63"/>
      <c r="J23" s="72">
        <v>1</v>
      </c>
      <c r="K23" s="72">
        <f>J23</f>
        <v>1</v>
      </c>
      <c r="L23" s="72">
        <f>J23*(2^C23)</f>
        <v>1</v>
      </c>
      <c r="M23" s="73"/>
    </row>
    <row r="24" spans="1:13" ht="15">
      <c r="A24" s="57"/>
      <c r="B24" s="58" t="s">
        <v>141</v>
      </c>
      <c r="C24" s="57"/>
      <c r="D24" s="57"/>
      <c r="E24" s="57">
        <f>SUM(E25:E25)</f>
        <v>32</v>
      </c>
      <c r="F24" s="45" t="str">
        <f>CONCATENATE("32'h",K24)</f>
        <v>32'h00000000</v>
      </c>
      <c r="G24" s="45"/>
      <c r="H24" s="60" t="s">
        <v>351</v>
      </c>
      <c r="I24" s="60"/>
      <c r="J24" s="57"/>
      <c r="K24" s="57" t="str">
        <f>LOWER(DEC2HEX(L24,8))</f>
        <v>00000000</v>
      </c>
      <c r="L24" s="57">
        <f>SUM(L25:L25)</f>
        <v>0</v>
      </c>
      <c r="M24" s="73"/>
    </row>
    <row r="25" spans="1:13" ht="15">
      <c r="A25" s="75"/>
      <c r="B25" s="75"/>
      <c r="C25" s="74">
        <v>0</v>
      </c>
      <c r="D25" s="74">
        <v>31</v>
      </c>
      <c r="E25" s="74">
        <f>D25+1-C25</f>
        <v>32</v>
      </c>
      <c r="F25" s="74" t="str">
        <f>CONCATENATE(E25,"'h",K25)</f>
        <v>32'h0</v>
      </c>
      <c r="G25" s="74" t="s">
        <v>132</v>
      </c>
      <c r="H25" s="67" t="s">
        <v>352</v>
      </c>
      <c r="I25" s="76"/>
      <c r="J25" s="74">
        <v>0</v>
      </c>
      <c r="K25" s="74" t="str">
        <f>LOWER(DEC2HEX((J25)))</f>
        <v>0</v>
      </c>
      <c r="L25" s="74">
        <f>J25*(2^C25)</f>
        <v>0</v>
      </c>
      <c r="M25" s="73"/>
    </row>
    <row r="26" spans="1:13" ht="15">
      <c r="A26" s="57"/>
      <c r="B26" s="58" t="s">
        <v>353</v>
      </c>
      <c r="C26" s="57"/>
      <c r="D26" s="57"/>
      <c r="E26" s="57">
        <f>SUM(E27:E27)</f>
        <v>32</v>
      </c>
      <c r="F26" s="45" t="str">
        <f>CONCATENATE("32'h",K26)</f>
        <v>32'h00000000</v>
      </c>
      <c r="G26" s="45"/>
      <c r="H26" s="60" t="s">
        <v>354</v>
      </c>
      <c r="I26" s="60"/>
      <c r="J26" s="57"/>
      <c r="K26" s="57" t="str">
        <f>LOWER(DEC2HEX(L26,8))</f>
        <v>00000000</v>
      </c>
      <c r="L26" s="57">
        <f>SUM(L27:L27)</f>
        <v>0</v>
      </c>
      <c r="M26" s="73"/>
    </row>
    <row r="27" spans="1:13" ht="15">
      <c r="A27" s="62"/>
      <c r="B27" s="62"/>
      <c r="C27" s="72">
        <v>0</v>
      </c>
      <c r="D27" s="72">
        <v>31</v>
      </c>
      <c r="E27" s="63">
        <f>D27+1-C27</f>
        <v>32</v>
      </c>
      <c r="F27" s="63" t="str">
        <f>CONCATENATE(E27,"'h",K27)</f>
        <v>32'h0</v>
      </c>
      <c r="G27" s="63" t="s">
        <v>132</v>
      </c>
      <c r="H27" s="67" t="s">
        <v>355</v>
      </c>
      <c r="I27" s="68"/>
      <c r="J27" s="72">
        <v>0</v>
      </c>
      <c r="K27" s="72" t="str">
        <f>LOWER(DEC2HEX((J27)))</f>
        <v>0</v>
      </c>
      <c r="L27" s="72">
        <f>J27*(2^C27)</f>
        <v>0</v>
      </c>
      <c r="M27" s="73"/>
    </row>
    <row r="28" spans="1:13" ht="15">
      <c r="A28" s="57"/>
      <c r="B28" s="58" t="s">
        <v>356</v>
      </c>
      <c r="C28" s="57"/>
      <c r="D28" s="57"/>
      <c r="E28" s="57">
        <f>SUM(E29:E44)</f>
        <v>32</v>
      </c>
      <c r="F28" s="45" t="str">
        <f>CONCATENATE("32'h",K28)</f>
        <v>32'h00000000</v>
      </c>
      <c r="G28" s="45"/>
      <c r="H28" s="60" t="s">
        <v>357</v>
      </c>
      <c r="I28" s="60"/>
      <c r="J28" s="57"/>
      <c r="K28" s="57" t="str">
        <f>LOWER(DEC2HEX(L28,8))</f>
        <v>00000000</v>
      </c>
      <c r="L28" s="57">
        <f>SUM(L41:L44)</f>
        <v>0</v>
      </c>
      <c r="M28" s="73"/>
    </row>
    <row r="29" spans="1:13" ht="15">
      <c r="A29" s="75"/>
      <c r="B29" s="75"/>
      <c r="C29" s="74">
        <v>31</v>
      </c>
      <c r="D29" s="74">
        <v>31</v>
      </c>
      <c r="E29" s="74">
        <f t="shared" ref="E29:E44" si="0">D29+1-C29</f>
        <v>1</v>
      </c>
      <c r="F29" s="74" t="str">
        <f t="shared" ref="F29:F44" si="1">CONCATENATE(E29,"'h",K29)</f>
        <v>1'h0</v>
      </c>
      <c r="G29" s="74" t="s">
        <v>129</v>
      </c>
      <c r="H29" s="67" t="s">
        <v>19</v>
      </c>
      <c r="I29" s="68"/>
      <c r="J29" s="74">
        <v>0</v>
      </c>
      <c r="K29" s="74" t="str">
        <f t="shared" ref="K29:K44" si="2">LOWER(DEC2HEX((J29)))</f>
        <v>0</v>
      </c>
      <c r="L29" s="74">
        <f t="shared" ref="L29:L44" si="3">J29*(2^C29)</f>
        <v>0</v>
      </c>
      <c r="M29" s="73"/>
    </row>
    <row r="30" spans="1:13" ht="15">
      <c r="A30" s="75"/>
      <c r="B30" s="75"/>
      <c r="C30" s="74">
        <v>28</v>
      </c>
      <c r="D30" s="74">
        <v>30</v>
      </c>
      <c r="E30" s="74">
        <f t="shared" si="0"/>
        <v>3</v>
      </c>
      <c r="F30" s="74" t="str">
        <f t="shared" si="1"/>
        <v>3'h0</v>
      </c>
      <c r="G30" s="74" t="s">
        <v>132</v>
      </c>
      <c r="H30" s="67" t="s">
        <v>358</v>
      </c>
      <c r="I30" s="76"/>
      <c r="J30" s="74">
        <v>0</v>
      </c>
      <c r="K30" s="74" t="str">
        <f t="shared" si="2"/>
        <v>0</v>
      </c>
      <c r="L30" s="74">
        <f t="shared" si="3"/>
        <v>0</v>
      </c>
      <c r="M30" s="73"/>
    </row>
    <row r="31" spans="1:13" ht="15">
      <c r="A31" s="75"/>
      <c r="B31" s="75"/>
      <c r="C31" s="74">
        <v>27</v>
      </c>
      <c r="D31" s="74">
        <v>27</v>
      </c>
      <c r="E31" s="74">
        <f t="shared" si="0"/>
        <v>1</v>
      </c>
      <c r="F31" s="74" t="str">
        <f t="shared" si="1"/>
        <v>1'h0</v>
      </c>
      <c r="G31" s="74" t="s">
        <v>129</v>
      </c>
      <c r="H31" s="67" t="s">
        <v>19</v>
      </c>
      <c r="I31" s="68"/>
      <c r="J31" s="74">
        <v>0</v>
      </c>
      <c r="K31" s="74" t="str">
        <f t="shared" si="2"/>
        <v>0</v>
      </c>
      <c r="L31" s="74">
        <f t="shared" si="3"/>
        <v>0</v>
      </c>
      <c r="M31" s="73"/>
    </row>
    <row r="32" spans="1:13" ht="15">
      <c r="A32" s="75"/>
      <c r="B32" s="75"/>
      <c r="C32" s="74">
        <v>24</v>
      </c>
      <c r="D32" s="74">
        <v>26</v>
      </c>
      <c r="E32" s="74">
        <f t="shared" si="0"/>
        <v>3</v>
      </c>
      <c r="F32" s="74" t="str">
        <f t="shared" si="1"/>
        <v>3'h0</v>
      </c>
      <c r="G32" s="74" t="s">
        <v>132</v>
      </c>
      <c r="H32" s="67" t="s">
        <v>359</v>
      </c>
      <c r="I32" s="76"/>
      <c r="J32" s="74">
        <v>0</v>
      </c>
      <c r="K32" s="74" t="str">
        <f t="shared" si="2"/>
        <v>0</v>
      </c>
      <c r="L32" s="74">
        <f t="shared" si="3"/>
        <v>0</v>
      </c>
      <c r="M32" s="73"/>
    </row>
    <row r="33" spans="1:13" ht="15">
      <c r="A33" s="75"/>
      <c r="B33" s="75"/>
      <c r="C33" s="74">
        <v>23</v>
      </c>
      <c r="D33" s="74">
        <v>23</v>
      </c>
      <c r="E33" s="74">
        <f t="shared" si="0"/>
        <v>1</v>
      </c>
      <c r="F33" s="74" t="str">
        <f t="shared" si="1"/>
        <v>1'h0</v>
      </c>
      <c r="G33" s="74" t="s">
        <v>129</v>
      </c>
      <c r="H33" s="67" t="s">
        <v>19</v>
      </c>
      <c r="I33" s="68"/>
      <c r="J33" s="74">
        <v>0</v>
      </c>
      <c r="K33" s="74" t="str">
        <f t="shared" si="2"/>
        <v>0</v>
      </c>
      <c r="L33" s="74">
        <f t="shared" si="3"/>
        <v>0</v>
      </c>
      <c r="M33" s="73"/>
    </row>
    <row r="34" spans="1:13" ht="15">
      <c r="A34" s="75"/>
      <c r="B34" s="75"/>
      <c r="C34" s="74">
        <v>20</v>
      </c>
      <c r="D34" s="74">
        <v>22</v>
      </c>
      <c r="E34" s="74">
        <f t="shared" si="0"/>
        <v>3</v>
      </c>
      <c r="F34" s="74" t="str">
        <f t="shared" si="1"/>
        <v>3'h0</v>
      </c>
      <c r="G34" s="74" t="s">
        <v>132</v>
      </c>
      <c r="H34" s="67" t="s">
        <v>360</v>
      </c>
      <c r="I34" s="76"/>
      <c r="J34" s="74">
        <v>0</v>
      </c>
      <c r="K34" s="74" t="str">
        <f t="shared" si="2"/>
        <v>0</v>
      </c>
      <c r="L34" s="74">
        <f t="shared" si="3"/>
        <v>0</v>
      </c>
      <c r="M34" s="73"/>
    </row>
    <row r="35" spans="1:13" ht="15">
      <c r="A35" s="75"/>
      <c r="B35" s="75"/>
      <c r="C35" s="74">
        <v>19</v>
      </c>
      <c r="D35" s="74">
        <v>19</v>
      </c>
      <c r="E35" s="74">
        <f t="shared" si="0"/>
        <v>1</v>
      </c>
      <c r="F35" s="74" t="str">
        <f t="shared" si="1"/>
        <v>1'h0</v>
      </c>
      <c r="G35" s="74" t="s">
        <v>129</v>
      </c>
      <c r="H35" s="67" t="s">
        <v>19</v>
      </c>
      <c r="I35" s="68"/>
      <c r="J35" s="74">
        <v>0</v>
      </c>
      <c r="K35" s="74" t="str">
        <f t="shared" si="2"/>
        <v>0</v>
      </c>
      <c r="L35" s="74">
        <f t="shared" si="3"/>
        <v>0</v>
      </c>
      <c r="M35" s="73"/>
    </row>
    <row r="36" spans="1:13" ht="15">
      <c r="A36" s="75"/>
      <c r="B36" s="75"/>
      <c r="C36" s="74">
        <v>16</v>
      </c>
      <c r="D36" s="74">
        <v>18</v>
      </c>
      <c r="E36" s="74">
        <f t="shared" si="0"/>
        <v>3</v>
      </c>
      <c r="F36" s="74" t="str">
        <f t="shared" si="1"/>
        <v>3'h0</v>
      </c>
      <c r="G36" s="74" t="s">
        <v>132</v>
      </c>
      <c r="H36" s="67" t="s">
        <v>361</v>
      </c>
      <c r="I36" s="76"/>
      <c r="J36" s="74">
        <v>0</v>
      </c>
      <c r="K36" s="74" t="str">
        <f t="shared" si="2"/>
        <v>0</v>
      </c>
      <c r="L36" s="74">
        <f t="shared" si="3"/>
        <v>0</v>
      </c>
      <c r="M36" s="73"/>
    </row>
    <row r="37" spans="1:13" ht="15">
      <c r="A37" s="75"/>
      <c r="B37" s="75"/>
      <c r="C37" s="74">
        <v>15</v>
      </c>
      <c r="D37" s="74">
        <v>15</v>
      </c>
      <c r="E37" s="74">
        <f t="shared" si="0"/>
        <v>1</v>
      </c>
      <c r="F37" s="74" t="str">
        <f t="shared" si="1"/>
        <v>1'h0</v>
      </c>
      <c r="G37" s="74" t="s">
        <v>129</v>
      </c>
      <c r="H37" s="67" t="s">
        <v>19</v>
      </c>
      <c r="I37" s="68"/>
      <c r="J37" s="74">
        <v>0</v>
      </c>
      <c r="K37" s="74" t="str">
        <f t="shared" si="2"/>
        <v>0</v>
      </c>
      <c r="L37" s="74">
        <f t="shared" si="3"/>
        <v>0</v>
      </c>
      <c r="M37" s="73"/>
    </row>
    <row r="38" spans="1:13" ht="15">
      <c r="A38" s="75"/>
      <c r="B38" s="75"/>
      <c r="C38" s="74">
        <v>12</v>
      </c>
      <c r="D38" s="74">
        <v>14</v>
      </c>
      <c r="E38" s="74">
        <f t="shared" si="0"/>
        <v>3</v>
      </c>
      <c r="F38" s="74" t="str">
        <f t="shared" si="1"/>
        <v>3'h0</v>
      </c>
      <c r="G38" s="74" t="s">
        <v>132</v>
      </c>
      <c r="H38" s="67" t="s">
        <v>362</v>
      </c>
      <c r="I38" s="76"/>
      <c r="J38" s="74">
        <v>0</v>
      </c>
      <c r="K38" s="74" t="str">
        <f t="shared" si="2"/>
        <v>0</v>
      </c>
      <c r="L38" s="74">
        <f t="shared" si="3"/>
        <v>0</v>
      </c>
      <c r="M38" s="73"/>
    </row>
    <row r="39" spans="1:13" ht="15">
      <c r="A39" s="75"/>
      <c r="B39" s="75"/>
      <c r="C39" s="74">
        <v>11</v>
      </c>
      <c r="D39" s="74">
        <v>11</v>
      </c>
      <c r="E39" s="74">
        <f t="shared" si="0"/>
        <v>1</v>
      </c>
      <c r="F39" s="74" t="str">
        <f t="shared" si="1"/>
        <v>1'h0</v>
      </c>
      <c r="G39" s="74" t="s">
        <v>129</v>
      </c>
      <c r="H39" s="67" t="s">
        <v>19</v>
      </c>
      <c r="I39" s="68"/>
      <c r="J39" s="74">
        <v>0</v>
      </c>
      <c r="K39" s="74" t="str">
        <f t="shared" si="2"/>
        <v>0</v>
      </c>
      <c r="L39" s="74">
        <f t="shared" si="3"/>
        <v>0</v>
      </c>
      <c r="M39" s="73"/>
    </row>
    <row r="40" spans="1:13" ht="15">
      <c r="A40" s="75"/>
      <c r="B40" s="75"/>
      <c r="C40" s="74">
        <v>8</v>
      </c>
      <c r="D40" s="74">
        <v>10</v>
      </c>
      <c r="E40" s="74">
        <f t="shared" si="0"/>
        <v>3</v>
      </c>
      <c r="F40" s="74" t="str">
        <f t="shared" si="1"/>
        <v>3'h0</v>
      </c>
      <c r="G40" s="74" t="s">
        <v>132</v>
      </c>
      <c r="H40" s="67" t="s">
        <v>363</v>
      </c>
      <c r="I40" s="76"/>
      <c r="J40" s="74">
        <v>0</v>
      </c>
      <c r="K40" s="74" t="str">
        <f t="shared" si="2"/>
        <v>0</v>
      </c>
      <c r="L40" s="74">
        <f t="shared" si="3"/>
        <v>0</v>
      </c>
      <c r="M40" s="73"/>
    </row>
    <row r="41" spans="1:13" ht="15">
      <c r="A41" s="75"/>
      <c r="B41" s="75"/>
      <c r="C41" s="74">
        <v>7</v>
      </c>
      <c r="D41" s="74">
        <v>7</v>
      </c>
      <c r="E41" s="74">
        <f t="shared" si="0"/>
        <v>1</v>
      </c>
      <c r="F41" s="74" t="str">
        <f t="shared" si="1"/>
        <v>1'h0</v>
      </c>
      <c r="G41" s="74" t="s">
        <v>129</v>
      </c>
      <c r="H41" s="67" t="s">
        <v>19</v>
      </c>
      <c r="I41" s="68"/>
      <c r="J41" s="74">
        <v>0</v>
      </c>
      <c r="K41" s="74" t="str">
        <f t="shared" si="2"/>
        <v>0</v>
      </c>
      <c r="L41" s="74">
        <f t="shared" si="3"/>
        <v>0</v>
      </c>
      <c r="M41" s="73"/>
    </row>
    <row r="42" spans="1:13" ht="15">
      <c r="A42" s="75"/>
      <c r="B42" s="75"/>
      <c r="C42" s="74">
        <v>4</v>
      </c>
      <c r="D42" s="74">
        <v>6</v>
      </c>
      <c r="E42" s="74">
        <f t="shared" si="0"/>
        <v>3</v>
      </c>
      <c r="F42" s="74" t="str">
        <f t="shared" si="1"/>
        <v>3'h0</v>
      </c>
      <c r="G42" s="74" t="s">
        <v>132</v>
      </c>
      <c r="H42" s="67" t="s">
        <v>364</v>
      </c>
      <c r="I42" s="76"/>
      <c r="J42" s="74">
        <v>0</v>
      </c>
      <c r="K42" s="74" t="str">
        <f t="shared" si="2"/>
        <v>0</v>
      </c>
      <c r="L42" s="74">
        <f t="shared" si="3"/>
        <v>0</v>
      </c>
      <c r="M42" s="73"/>
    </row>
    <row r="43" spans="1:13" ht="15">
      <c r="A43" s="75"/>
      <c r="B43" s="75"/>
      <c r="C43" s="74">
        <v>3</v>
      </c>
      <c r="D43" s="74">
        <v>3</v>
      </c>
      <c r="E43" s="74">
        <f t="shared" si="0"/>
        <v>1</v>
      </c>
      <c r="F43" s="74" t="str">
        <f t="shared" si="1"/>
        <v>1'h0</v>
      </c>
      <c r="G43" s="74" t="s">
        <v>129</v>
      </c>
      <c r="H43" s="67" t="s">
        <v>19</v>
      </c>
      <c r="I43" s="68"/>
      <c r="J43" s="74">
        <v>0</v>
      </c>
      <c r="K43" s="74" t="str">
        <f t="shared" si="2"/>
        <v>0</v>
      </c>
      <c r="L43" s="74">
        <f t="shared" si="3"/>
        <v>0</v>
      </c>
      <c r="M43" s="73"/>
    </row>
    <row r="44" spans="1:13" ht="15">
      <c r="A44" s="75"/>
      <c r="B44" s="75"/>
      <c r="C44" s="74">
        <v>0</v>
      </c>
      <c r="D44" s="74">
        <v>2</v>
      </c>
      <c r="E44" s="74">
        <f t="shared" si="0"/>
        <v>3</v>
      </c>
      <c r="F44" s="74" t="str">
        <f t="shared" si="1"/>
        <v>3'h0</v>
      </c>
      <c r="G44" s="74" t="s">
        <v>132</v>
      </c>
      <c r="H44" s="67" t="s">
        <v>365</v>
      </c>
      <c r="I44" s="76"/>
      <c r="J44" s="74">
        <v>0</v>
      </c>
      <c r="K44" s="74" t="str">
        <f t="shared" si="2"/>
        <v>0</v>
      </c>
      <c r="L44" s="74">
        <f t="shared" si="3"/>
        <v>0</v>
      </c>
      <c r="M44" s="73"/>
    </row>
    <row r="45" spans="1:13" ht="15">
      <c r="A45" s="57"/>
      <c r="B45" s="58" t="s">
        <v>366</v>
      </c>
      <c r="C45" s="57"/>
      <c r="D45" s="57"/>
      <c r="E45" s="57">
        <f>SUM(E46:E61)</f>
        <v>32</v>
      </c>
      <c r="F45" s="45" t="str">
        <f>CONCATENATE("32'h",K45)</f>
        <v>32'h00000000</v>
      </c>
      <c r="G45" s="45"/>
      <c r="H45" s="60" t="s">
        <v>367</v>
      </c>
      <c r="I45" s="60"/>
      <c r="J45" s="57"/>
      <c r="K45" s="57" t="str">
        <f>LOWER(DEC2HEX(L45,8))</f>
        <v>00000000</v>
      </c>
      <c r="L45" s="57">
        <f>SUM(L58:L61)</f>
        <v>0</v>
      </c>
      <c r="M45" s="73"/>
    </row>
    <row r="46" spans="1:13" ht="15">
      <c r="A46" s="75"/>
      <c r="B46" s="75"/>
      <c r="C46" s="74">
        <v>31</v>
      </c>
      <c r="D46" s="74">
        <v>31</v>
      </c>
      <c r="E46" s="74">
        <f t="shared" ref="E46:E61" si="4">D46+1-C46</f>
        <v>1</v>
      </c>
      <c r="F46" s="74" t="str">
        <f t="shared" ref="F46:F61" si="5">CONCATENATE(E46,"'h",K46)</f>
        <v>1'h0</v>
      </c>
      <c r="G46" s="74" t="s">
        <v>129</v>
      </c>
      <c r="H46" s="67" t="s">
        <v>19</v>
      </c>
      <c r="I46" s="68"/>
      <c r="J46" s="74">
        <v>0</v>
      </c>
      <c r="K46" s="74" t="str">
        <f t="shared" ref="K46:K61" si="6">LOWER(DEC2HEX((J46)))</f>
        <v>0</v>
      </c>
      <c r="L46" s="74">
        <f t="shared" ref="L46:L61" si="7">J46*(2^C46)</f>
        <v>0</v>
      </c>
      <c r="M46" s="73"/>
    </row>
    <row r="47" spans="1:13" ht="15">
      <c r="A47" s="75"/>
      <c r="B47" s="75"/>
      <c r="C47" s="74">
        <v>28</v>
      </c>
      <c r="D47" s="74">
        <v>30</v>
      </c>
      <c r="E47" s="74">
        <f t="shared" si="4"/>
        <v>3</v>
      </c>
      <c r="F47" s="74" t="str">
        <f t="shared" si="5"/>
        <v>3'h0</v>
      </c>
      <c r="G47" s="74" t="s">
        <v>132</v>
      </c>
      <c r="H47" s="67" t="s">
        <v>368</v>
      </c>
      <c r="I47" s="76"/>
      <c r="J47" s="74">
        <v>0</v>
      </c>
      <c r="K47" s="74" t="str">
        <f t="shared" si="6"/>
        <v>0</v>
      </c>
      <c r="L47" s="74">
        <f t="shared" si="7"/>
        <v>0</v>
      </c>
      <c r="M47" s="73"/>
    </row>
    <row r="48" spans="1:13" ht="15">
      <c r="A48" s="75"/>
      <c r="B48" s="75"/>
      <c r="C48" s="74">
        <v>27</v>
      </c>
      <c r="D48" s="74">
        <v>27</v>
      </c>
      <c r="E48" s="74">
        <f t="shared" si="4"/>
        <v>1</v>
      </c>
      <c r="F48" s="74" t="str">
        <f t="shared" si="5"/>
        <v>1'h0</v>
      </c>
      <c r="G48" s="74" t="s">
        <v>129</v>
      </c>
      <c r="H48" s="67" t="s">
        <v>19</v>
      </c>
      <c r="I48" s="68"/>
      <c r="J48" s="74">
        <v>0</v>
      </c>
      <c r="K48" s="74" t="str">
        <f t="shared" si="6"/>
        <v>0</v>
      </c>
      <c r="L48" s="74">
        <f t="shared" si="7"/>
        <v>0</v>
      </c>
      <c r="M48" s="73"/>
    </row>
    <row r="49" spans="1:13" ht="15">
      <c r="A49" s="75"/>
      <c r="B49" s="75"/>
      <c r="C49" s="74">
        <v>24</v>
      </c>
      <c r="D49" s="74">
        <v>26</v>
      </c>
      <c r="E49" s="74">
        <f t="shared" si="4"/>
        <v>3</v>
      </c>
      <c r="F49" s="74" t="str">
        <f t="shared" si="5"/>
        <v>3'h0</v>
      </c>
      <c r="G49" s="74" t="s">
        <v>132</v>
      </c>
      <c r="H49" s="67" t="s">
        <v>369</v>
      </c>
      <c r="I49" s="76"/>
      <c r="J49" s="74">
        <v>0</v>
      </c>
      <c r="K49" s="74" t="str">
        <f t="shared" si="6"/>
        <v>0</v>
      </c>
      <c r="L49" s="74">
        <f t="shared" si="7"/>
        <v>0</v>
      </c>
      <c r="M49" s="73"/>
    </row>
    <row r="50" spans="1:13" ht="15">
      <c r="A50" s="75"/>
      <c r="B50" s="75"/>
      <c r="C50" s="74">
        <v>23</v>
      </c>
      <c r="D50" s="74">
        <v>23</v>
      </c>
      <c r="E50" s="74">
        <f t="shared" si="4"/>
        <v>1</v>
      </c>
      <c r="F50" s="74" t="str">
        <f t="shared" si="5"/>
        <v>1'h0</v>
      </c>
      <c r="G50" s="74" t="s">
        <v>129</v>
      </c>
      <c r="H50" s="67" t="s">
        <v>19</v>
      </c>
      <c r="I50" s="68"/>
      <c r="J50" s="74">
        <v>0</v>
      </c>
      <c r="K50" s="74" t="str">
        <f t="shared" si="6"/>
        <v>0</v>
      </c>
      <c r="L50" s="74">
        <f t="shared" si="7"/>
        <v>0</v>
      </c>
      <c r="M50" s="73"/>
    </row>
    <row r="51" spans="1:13" ht="15">
      <c r="A51" s="75"/>
      <c r="B51" s="75"/>
      <c r="C51" s="74">
        <v>20</v>
      </c>
      <c r="D51" s="74">
        <v>22</v>
      </c>
      <c r="E51" s="74">
        <f t="shared" si="4"/>
        <v>3</v>
      </c>
      <c r="F51" s="74" t="str">
        <f t="shared" si="5"/>
        <v>3'h0</v>
      </c>
      <c r="G51" s="74" t="s">
        <v>132</v>
      </c>
      <c r="H51" s="67" t="s">
        <v>370</v>
      </c>
      <c r="I51" s="76"/>
      <c r="J51" s="74">
        <v>0</v>
      </c>
      <c r="K51" s="74" t="str">
        <f t="shared" si="6"/>
        <v>0</v>
      </c>
      <c r="L51" s="74">
        <f t="shared" si="7"/>
        <v>0</v>
      </c>
      <c r="M51" s="73"/>
    </row>
    <row r="52" spans="1:13" ht="15">
      <c r="A52" s="75"/>
      <c r="B52" s="75"/>
      <c r="C52" s="74">
        <v>19</v>
      </c>
      <c r="D52" s="74">
        <v>19</v>
      </c>
      <c r="E52" s="74">
        <f t="shared" si="4"/>
        <v>1</v>
      </c>
      <c r="F52" s="74" t="str">
        <f t="shared" si="5"/>
        <v>1'h0</v>
      </c>
      <c r="G52" s="74" t="s">
        <v>129</v>
      </c>
      <c r="H52" s="67" t="s">
        <v>19</v>
      </c>
      <c r="I52" s="68"/>
      <c r="J52" s="74">
        <v>0</v>
      </c>
      <c r="K52" s="74" t="str">
        <f t="shared" si="6"/>
        <v>0</v>
      </c>
      <c r="L52" s="74">
        <f t="shared" si="7"/>
        <v>0</v>
      </c>
      <c r="M52" s="73"/>
    </row>
    <row r="53" spans="1:13" ht="15">
      <c r="A53" s="75"/>
      <c r="B53" s="75"/>
      <c r="C53" s="74">
        <v>16</v>
      </c>
      <c r="D53" s="74">
        <v>18</v>
      </c>
      <c r="E53" s="74">
        <f t="shared" si="4"/>
        <v>3</v>
      </c>
      <c r="F53" s="74" t="str">
        <f t="shared" si="5"/>
        <v>3'h0</v>
      </c>
      <c r="G53" s="74" t="s">
        <v>132</v>
      </c>
      <c r="H53" s="67" t="s">
        <v>371</v>
      </c>
      <c r="I53" s="76"/>
      <c r="J53" s="74">
        <v>0</v>
      </c>
      <c r="K53" s="74" t="str">
        <f t="shared" si="6"/>
        <v>0</v>
      </c>
      <c r="L53" s="74">
        <f t="shared" si="7"/>
        <v>0</v>
      </c>
      <c r="M53" s="73"/>
    </row>
    <row r="54" spans="1:13" ht="15">
      <c r="A54" s="75"/>
      <c r="B54" s="75"/>
      <c r="C54" s="74">
        <v>15</v>
      </c>
      <c r="D54" s="74">
        <v>15</v>
      </c>
      <c r="E54" s="74">
        <f t="shared" si="4"/>
        <v>1</v>
      </c>
      <c r="F54" s="74" t="str">
        <f t="shared" si="5"/>
        <v>1'h0</v>
      </c>
      <c r="G54" s="74" t="s">
        <v>129</v>
      </c>
      <c r="H54" s="67" t="s">
        <v>19</v>
      </c>
      <c r="I54" s="68"/>
      <c r="J54" s="74">
        <v>0</v>
      </c>
      <c r="K54" s="74" t="str">
        <f t="shared" si="6"/>
        <v>0</v>
      </c>
      <c r="L54" s="74">
        <f t="shared" si="7"/>
        <v>0</v>
      </c>
      <c r="M54" s="73"/>
    </row>
    <row r="55" spans="1:13" ht="15">
      <c r="A55" s="75"/>
      <c r="B55" s="75"/>
      <c r="C55" s="74">
        <v>12</v>
      </c>
      <c r="D55" s="74">
        <v>14</v>
      </c>
      <c r="E55" s="74">
        <f t="shared" si="4"/>
        <v>3</v>
      </c>
      <c r="F55" s="74" t="str">
        <f t="shared" si="5"/>
        <v>3'h0</v>
      </c>
      <c r="G55" s="74" t="s">
        <v>132</v>
      </c>
      <c r="H55" s="67" t="s">
        <v>372</v>
      </c>
      <c r="I55" s="76"/>
      <c r="J55" s="74">
        <v>0</v>
      </c>
      <c r="K55" s="74" t="str">
        <f t="shared" si="6"/>
        <v>0</v>
      </c>
      <c r="L55" s="74">
        <f t="shared" si="7"/>
        <v>0</v>
      </c>
      <c r="M55" s="73"/>
    </row>
    <row r="56" spans="1:13" ht="15">
      <c r="A56" s="75"/>
      <c r="B56" s="75"/>
      <c r="C56" s="74">
        <v>11</v>
      </c>
      <c r="D56" s="74">
        <v>11</v>
      </c>
      <c r="E56" s="74">
        <f t="shared" si="4"/>
        <v>1</v>
      </c>
      <c r="F56" s="74" t="str">
        <f t="shared" si="5"/>
        <v>1'h0</v>
      </c>
      <c r="G56" s="74" t="s">
        <v>129</v>
      </c>
      <c r="H56" s="67" t="s">
        <v>19</v>
      </c>
      <c r="I56" s="68"/>
      <c r="J56" s="74">
        <v>0</v>
      </c>
      <c r="K56" s="74" t="str">
        <f t="shared" si="6"/>
        <v>0</v>
      </c>
      <c r="L56" s="74">
        <f t="shared" si="7"/>
        <v>0</v>
      </c>
      <c r="M56" s="73"/>
    </row>
    <row r="57" spans="1:13" ht="15">
      <c r="A57" s="75"/>
      <c r="B57" s="75"/>
      <c r="C57" s="74">
        <v>8</v>
      </c>
      <c r="D57" s="74">
        <v>10</v>
      </c>
      <c r="E57" s="74">
        <f t="shared" si="4"/>
        <v>3</v>
      </c>
      <c r="F57" s="74" t="str">
        <f t="shared" si="5"/>
        <v>3'h0</v>
      </c>
      <c r="G57" s="74" t="s">
        <v>132</v>
      </c>
      <c r="H57" s="67" t="s">
        <v>373</v>
      </c>
      <c r="I57" s="76"/>
      <c r="J57" s="74">
        <v>0</v>
      </c>
      <c r="K57" s="74" t="str">
        <f t="shared" si="6"/>
        <v>0</v>
      </c>
      <c r="L57" s="74">
        <f t="shared" si="7"/>
        <v>0</v>
      </c>
      <c r="M57" s="73"/>
    </row>
    <row r="58" spans="1:13" ht="15">
      <c r="A58" s="75"/>
      <c r="B58" s="75"/>
      <c r="C58" s="74">
        <v>7</v>
      </c>
      <c r="D58" s="74">
        <v>7</v>
      </c>
      <c r="E58" s="74">
        <f t="shared" si="4"/>
        <v>1</v>
      </c>
      <c r="F58" s="74" t="str">
        <f t="shared" si="5"/>
        <v>1'h0</v>
      </c>
      <c r="G58" s="74" t="s">
        <v>129</v>
      </c>
      <c r="H58" s="67" t="s">
        <v>19</v>
      </c>
      <c r="I58" s="68"/>
      <c r="J58" s="74">
        <v>0</v>
      </c>
      <c r="K58" s="74" t="str">
        <f t="shared" si="6"/>
        <v>0</v>
      </c>
      <c r="L58" s="74">
        <f t="shared" si="7"/>
        <v>0</v>
      </c>
      <c r="M58" s="73"/>
    </row>
    <row r="59" spans="1:13" ht="15">
      <c r="A59" s="75"/>
      <c r="B59" s="75"/>
      <c r="C59" s="74">
        <v>4</v>
      </c>
      <c r="D59" s="74">
        <v>6</v>
      </c>
      <c r="E59" s="74">
        <f t="shared" si="4"/>
        <v>3</v>
      </c>
      <c r="F59" s="74" t="str">
        <f t="shared" si="5"/>
        <v>3'h0</v>
      </c>
      <c r="G59" s="74" t="s">
        <v>132</v>
      </c>
      <c r="H59" s="67" t="s">
        <v>374</v>
      </c>
      <c r="I59" s="76"/>
      <c r="J59" s="74">
        <v>0</v>
      </c>
      <c r="K59" s="74" t="str">
        <f t="shared" si="6"/>
        <v>0</v>
      </c>
      <c r="L59" s="74">
        <f t="shared" si="7"/>
        <v>0</v>
      </c>
      <c r="M59" s="73"/>
    </row>
    <row r="60" spans="1:13" ht="15">
      <c r="A60" s="75"/>
      <c r="B60" s="75"/>
      <c r="C60" s="74">
        <v>3</v>
      </c>
      <c r="D60" s="74">
        <v>3</v>
      </c>
      <c r="E60" s="74">
        <f t="shared" si="4"/>
        <v>1</v>
      </c>
      <c r="F60" s="74" t="str">
        <f t="shared" si="5"/>
        <v>1'h0</v>
      </c>
      <c r="G60" s="74" t="s">
        <v>129</v>
      </c>
      <c r="H60" s="67" t="s">
        <v>19</v>
      </c>
      <c r="I60" s="68"/>
      <c r="J60" s="74">
        <v>0</v>
      </c>
      <c r="K60" s="74" t="str">
        <f t="shared" si="6"/>
        <v>0</v>
      </c>
      <c r="L60" s="74">
        <f t="shared" si="7"/>
        <v>0</v>
      </c>
      <c r="M60" s="73"/>
    </row>
    <row r="61" spans="1:13" ht="15">
      <c r="A61" s="75"/>
      <c r="B61" s="75"/>
      <c r="C61" s="74">
        <v>0</v>
      </c>
      <c r="D61" s="74">
        <v>2</v>
      </c>
      <c r="E61" s="74">
        <f t="shared" si="4"/>
        <v>3</v>
      </c>
      <c r="F61" s="74" t="str">
        <f t="shared" si="5"/>
        <v>3'h0</v>
      </c>
      <c r="G61" s="74" t="s">
        <v>132</v>
      </c>
      <c r="H61" s="67" t="s">
        <v>375</v>
      </c>
      <c r="I61" s="76"/>
      <c r="J61" s="74">
        <v>0</v>
      </c>
      <c r="K61" s="74" t="str">
        <f t="shared" si="6"/>
        <v>0</v>
      </c>
      <c r="L61" s="74">
        <f t="shared" si="7"/>
        <v>0</v>
      </c>
      <c r="M61" s="73"/>
    </row>
    <row r="62" spans="1:13" ht="15">
      <c r="A62" s="57"/>
      <c r="B62" s="58" t="s">
        <v>376</v>
      </c>
      <c r="C62" s="57"/>
      <c r="D62" s="57"/>
      <c r="E62" s="57">
        <f>SUM(E63:E78)</f>
        <v>32</v>
      </c>
      <c r="F62" s="45" t="str">
        <f>CONCATENATE("32'h",K62)</f>
        <v>32'h00000000</v>
      </c>
      <c r="G62" s="45"/>
      <c r="H62" s="60" t="s">
        <v>377</v>
      </c>
      <c r="I62" s="60"/>
      <c r="J62" s="57"/>
      <c r="K62" s="57" t="str">
        <f>LOWER(DEC2HEX(L62,8))</f>
        <v>00000000</v>
      </c>
      <c r="L62" s="57">
        <f>SUM(L75:L78)</f>
        <v>0</v>
      </c>
      <c r="M62" s="73"/>
    </row>
    <row r="63" spans="1:13" ht="15">
      <c r="A63" s="75"/>
      <c r="B63" s="75"/>
      <c r="C63" s="74">
        <v>31</v>
      </c>
      <c r="D63" s="74">
        <v>31</v>
      </c>
      <c r="E63" s="74">
        <f t="shared" ref="E63:E78" si="8">D63+1-C63</f>
        <v>1</v>
      </c>
      <c r="F63" s="74" t="str">
        <f t="shared" ref="F63:F78" si="9">CONCATENATE(E63,"'h",K63)</f>
        <v>1'h0</v>
      </c>
      <c r="G63" s="74" t="s">
        <v>129</v>
      </c>
      <c r="H63" s="67" t="s">
        <v>19</v>
      </c>
      <c r="I63" s="68"/>
      <c r="J63" s="74">
        <v>0</v>
      </c>
      <c r="K63" s="74" t="str">
        <f t="shared" ref="K63:K78" si="10">LOWER(DEC2HEX((J63)))</f>
        <v>0</v>
      </c>
      <c r="L63" s="74">
        <f t="shared" ref="L63:L78" si="11">J63*(2^C63)</f>
        <v>0</v>
      </c>
      <c r="M63" s="73"/>
    </row>
    <row r="64" spans="1:13" ht="15">
      <c r="A64" s="75"/>
      <c r="B64" s="75"/>
      <c r="C64" s="74">
        <v>28</v>
      </c>
      <c r="D64" s="74">
        <v>30</v>
      </c>
      <c r="E64" s="74">
        <f t="shared" si="8"/>
        <v>3</v>
      </c>
      <c r="F64" s="74" t="str">
        <f t="shared" si="9"/>
        <v>3'h0</v>
      </c>
      <c r="G64" s="74" t="s">
        <v>132</v>
      </c>
      <c r="H64" s="67" t="s">
        <v>378</v>
      </c>
      <c r="I64" s="76"/>
      <c r="J64" s="74">
        <v>0</v>
      </c>
      <c r="K64" s="74" t="str">
        <f t="shared" si="10"/>
        <v>0</v>
      </c>
      <c r="L64" s="74">
        <f t="shared" si="11"/>
        <v>0</v>
      </c>
      <c r="M64" s="73"/>
    </row>
    <row r="65" spans="1:13" ht="15">
      <c r="A65" s="75"/>
      <c r="B65" s="75"/>
      <c r="C65" s="74">
        <v>27</v>
      </c>
      <c r="D65" s="74">
        <v>27</v>
      </c>
      <c r="E65" s="74">
        <f t="shared" si="8"/>
        <v>1</v>
      </c>
      <c r="F65" s="74" t="str">
        <f t="shared" si="9"/>
        <v>1'h0</v>
      </c>
      <c r="G65" s="74" t="s">
        <v>129</v>
      </c>
      <c r="H65" s="67" t="s">
        <v>19</v>
      </c>
      <c r="I65" s="68"/>
      <c r="J65" s="74">
        <v>0</v>
      </c>
      <c r="K65" s="74" t="str">
        <f t="shared" si="10"/>
        <v>0</v>
      </c>
      <c r="L65" s="74">
        <f t="shared" si="11"/>
        <v>0</v>
      </c>
      <c r="M65" s="73"/>
    </row>
    <row r="66" spans="1:13" ht="15">
      <c r="A66" s="75"/>
      <c r="B66" s="75"/>
      <c r="C66" s="74">
        <v>24</v>
      </c>
      <c r="D66" s="74">
        <v>26</v>
      </c>
      <c r="E66" s="74">
        <f t="shared" si="8"/>
        <v>3</v>
      </c>
      <c r="F66" s="74" t="str">
        <f t="shared" si="9"/>
        <v>3'h0</v>
      </c>
      <c r="G66" s="74" t="s">
        <v>132</v>
      </c>
      <c r="H66" s="67" t="s">
        <v>379</v>
      </c>
      <c r="I66" s="76"/>
      <c r="J66" s="74">
        <v>0</v>
      </c>
      <c r="K66" s="74" t="str">
        <f t="shared" si="10"/>
        <v>0</v>
      </c>
      <c r="L66" s="74">
        <f t="shared" si="11"/>
        <v>0</v>
      </c>
      <c r="M66" s="73"/>
    </row>
    <row r="67" spans="1:13" ht="15">
      <c r="A67" s="75"/>
      <c r="B67" s="75"/>
      <c r="C67" s="74">
        <v>23</v>
      </c>
      <c r="D67" s="74">
        <v>23</v>
      </c>
      <c r="E67" s="74">
        <f t="shared" si="8"/>
        <v>1</v>
      </c>
      <c r="F67" s="74" t="str">
        <f t="shared" si="9"/>
        <v>1'h0</v>
      </c>
      <c r="G67" s="74" t="s">
        <v>129</v>
      </c>
      <c r="H67" s="67" t="s">
        <v>19</v>
      </c>
      <c r="I67" s="68"/>
      <c r="J67" s="74">
        <v>0</v>
      </c>
      <c r="K67" s="74" t="str">
        <f t="shared" si="10"/>
        <v>0</v>
      </c>
      <c r="L67" s="74">
        <f t="shared" si="11"/>
        <v>0</v>
      </c>
      <c r="M67" s="73"/>
    </row>
    <row r="68" spans="1:13" ht="15">
      <c r="A68" s="75"/>
      <c r="B68" s="75"/>
      <c r="C68" s="74">
        <v>20</v>
      </c>
      <c r="D68" s="74">
        <v>22</v>
      </c>
      <c r="E68" s="74">
        <f t="shared" si="8"/>
        <v>3</v>
      </c>
      <c r="F68" s="74" t="str">
        <f t="shared" si="9"/>
        <v>3'h0</v>
      </c>
      <c r="G68" s="74" t="s">
        <v>132</v>
      </c>
      <c r="H68" s="67" t="s">
        <v>380</v>
      </c>
      <c r="I68" s="76"/>
      <c r="J68" s="74">
        <v>0</v>
      </c>
      <c r="K68" s="74" t="str">
        <f t="shared" si="10"/>
        <v>0</v>
      </c>
      <c r="L68" s="74">
        <f t="shared" si="11"/>
        <v>0</v>
      </c>
      <c r="M68" s="73"/>
    </row>
    <row r="69" spans="1:13" ht="15">
      <c r="A69" s="75"/>
      <c r="B69" s="75"/>
      <c r="C69" s="74">
        <v>19</v>
      </c>
      <c r="D69" s="74">
        <v>19</v>
      </c>
      <c r="E69" s="74">
        <f t="shared" si="8"/>
        <v>1</v>
      </c>
      <c r="F69" s="74" t="str">
        <f t="shared" si="9"/>
        <v>1'h0</v>
      </c>
      <c r="G69" s="74" t="s">
        <v>129</v>
      </c>
      <c r="H69" s="67" t="s">
        <v>19</v>
      </c>
      <c r="I69" s="68"/>
      <c r="J69" s="74">
        <v>0</v>
      </c>
      <c r="K69" s="74" t="str">
        <f t="shared" si="10"/>
        <v>0</v>
      </c>
      <c r="L69" s="74">
        <f t="shared" si="11"/>
        <v>0</v>
      </c>
      <c r="M69" s="73"/>
    </row>
    <row r="70" spans="1:13" ht="15">
      <c r="A70" s="75"/>
      <c r="B70" s="75"/>
      <c r="C70" s="74">
        <v>16</v>
      </c>
      <c r="D70" s="74">
        <v>18</v>
      </c>
      <c r="E70" s="74">
        <f t="shared" si="8"/>
        <v>3</v>
      </c>
      <c r="F70" s="74" t="str">
        <f t="shared" si="9"/>
        <v>3'h0</v>
      </c>
      <c r="G70" s="74" t="s">
        <v>132</v>
      </c>
      <c r="H70" s="67" t="s">
        <v>381</v>
      </c>
      <c r="I70" s="76"/>
      <c r="J70" s="74">
        <v>0</v>
      </c>
      <c r="K70" s="74" t="str">
        <f t="shared" si="10"/>
        <v>0</v>
      </c>
      <c r="L70" s="74">
        <f t="shared" si="11"/>
        <v>0</v>
      </c>
      <c r="M70" s="73"/>
    </row>
    <row r="71" spans="1:13" ht="15">
      <c r="A71" s="75"/>
      <c r="B71" s="75"/>
      <c r="C71" s="74">
        <v>15</v>
      </c>
      <c r="D71" s="74">
        <v>15</v>
      </c>
      <c r="E71" s="74">
        <f t="shared" si="8"/>
        <v>1</v>
      </c>
      <c r="F71" s="74" t="str">
        <f t="shared" si="9"/>
        <v>1'h0</v>
      </c>
      <c r="G71" s="74" t="s">
        <v>129</v>
      </c>
      <c r="H71" s="67" t="s">
        <v>19</v>
      </c>
      <c r="I71" s="68"/>
      <c r="J71" s="74">
        <v>0</v>
      </c>
      <c r="K71" s="74" t="str">
        <f t="shared" si="10"/>
        <v>0</v>
      </c>
      <c r="L71" s="74">
        <f t="shared" si="11"/>
        <v>0</v>
      </c>
      <c r="M71" s="73"/>
    </row>
    <row r="72" spans="1:13" ht="15">
      <c r="A72" s="75"/>
      <c r="B72" s="75"/>
      <c r="C72" s="74">
        <v>12</v>
      </c>
      <c r="D72" s="74">
        <v>14</v>
      </c>
      <c r="E72" s="74">
        <f t="shared" si="8"/>
        <v>3</v>
      </c>
      <c r="F72" s="74" t="str">
        <f t="shared" si="9"/>
        <v>3'h0</v>
      </c>
      <c r="G72" s="74" t="s">
        <v>132</v>
      </c>
      <c r="H72" s="67" t="s">
        <v>382</v>
      </c>
      <c r="I72" s="76"/>
      <c r="J72" s="74">
        <v>0</v>
      </c>
      <c r="K72" s="74" t="str">
        <f t="shared" si="10"/>
        <v>0</v>
      </c>
      <c r="L72" s="74">
        <f t="shared" si="11"/>
        <v>0</v>
      </c>
      <c r="M72" s="73"/>
    </row>
    <row r="73" spans="1:13" ht="15">
      <c r="A73" s="75"/>
      <c r="B73" s="75"/>
      <c r="C73" s="74">
        <v>11</v>
      </c>
      <c r="D73" s="74">
        <v>11</v>
      </c>
      <c r="E73" s="74">
        <f t="shared" si="8"/>
        <v>1</v>
      </c>
      <c r="F73" s="74" t="str">
        <f t="shared" si="9"/>
        <v>1'h0</v>
      </c>
      <c r="G73" s="74" t="s">
        <v>129</v>
      </c>
      <c r="H73" s="67" t="s">
        <v>19</v>
      </c>
      <c r="I73" s="68"/>
      <c r="J73" s="74">
        <v>0</v>
      </c>
      <c r="K73" s="74" t="str">
        <f t="shared" si="10"/>
        <v>0</v>
      </c>
      <c r="L73" s="74">
        <f t="shared" si="11"/>
        <v>0</v>
      </c>
      <c r="M73" s="73"/>
    </row>
    <row r="74" spans="1:13" ht="15">
      <c r="A74" s="75"/>
      <c r="B74" s="75"/>
      <c r="C74" s="74">
        <v>8</v>
      </c>
      <c r="D74" s="74">
        <v>10</v>
      </c>
      <c r="E74" s="74">
        <f t="shared" si="8"/>
        <v>3</v>
      </c>
      <c r="F74" s="74" t="str">
        <f t="shared" si="9"/>
        <v>3'h0</v>
      </c>
      <c r="G74" s="74" t="s">
        <v>132</v>
      </c>
      <c r="H74" s="67" t="s">
        <v>383</v>
      </c>
      <c r="I74" s="76"/>
      <c r="J74" s="74">
        <v>0</v>
      </c>
      <c r="K74" s="74" t="str">
        <f t="shared" si="10"/>
        <v>0</v>
      </c>
      <c r="L74" s="74">
        <f t="shared" si="11"/>
        <v>0</v>
      </c>
      <c r="M74" s="73"/>
    </row>
    <row r="75" spans="1:13" ht="15">
      <c r="A75" s="75"/>
      <c r="B75" s="75"/>
      <c r="C75" s="74">
        <v>7</v>
      </c>
      <c r="D75" s="74">
        <v>7</v>
      </c>
      <c r="E75" s="74">
        <f t="shared" si="8"/>
        <v>1</v>
      </c>
      <c r="F75" s="74" t="str">
        <f t="shared" si="9"/>
        <v>1'h0</v>
      </c>
      <c r="G75" s="74" t="s">
        <v>129</v>
      </c>
      <c r="H75" s="67" t="s">
        <v>19</v>
      </c>
      <c r="I75" s="68"/>
      <c r="J75" s="74">
        <v>0</v>
      </c>
      <c r="K75" s="74" t="str">
        <f t="shared" si="10"/>
        <v>0</v>
      </c>
      <c r="L75" s="74">
        <f t="shared" si="11"/>
        <v>0</v>
      </c>
      <c r="M75" s="73"/>
    </row>
    <row r="76" spans="1:13" ht="15">
      <c r="A76" s="75"/>
      <c r="B76" s="75"/>
      <c r="C76" s="74">
        <v>4</v>
      </c>
      <c r="D76" s="74">
        <v>6</v>
      </c>
      <c r="E76" s="74">
        <f t="shared" si="8"/>
        <v>3</v>
      </c>
      <c r="F76" s="74" t="str">
        <f t="shared" si="9"/>
        <v>3'h0</v>
      </c>
      <c r="G76" s="74" t="s">
        <v>132</v>
      </c>
      <c r="H76" s="67" t="s">
        <v>384</v>
      </c>
      <c r="I76" s="76"/>
      <c r="J76" s="74">
        <v>0</v>
      </c>
      <c r="K76" s="74" t="str">
        <f t="shared" si="10"/>
        <v>0</v>
      </c>
      <c r="L76" s="74">
        <f t="shared" si="11"/>
        <v>0</v>
      </c>
      <c r="M76" s="73"/>
    </row>
    <row r="77" spans="1:13" ht="15">
      <c r="A77" s="75"/>
      <c r="B77" s="75"/>
      <c r="C77" s="74">
        <v>3</v>
      </c>
      <c r="D77" s="74">
        <v>3</v>
      </c>
      <c r="E77" s="74">
        <f t="shared" si="8"/>
        <v>1</v>
      </c>
      <c r="F77" s="74" t="str">
        <f t="shared" si="9"/>
        <v>1'h0</v>
      </c>
      <c r="G77" s="74" t="s">
        <v>129</v>
      </c>
      <c r="H77" s="67" t="s">
        <v>19</v>
      </c>
      <c r="I77" s="68"/>
      <c r="J77" s="74">
        <v>0</v>
      </c>
      <c r="K77" s="74" t="str">
        <f t="shared" si="10"/>
        <v>0</v>
      </c>
      <c r="L77" s="74">
        <f t="shared" si="11"/>
        <v>0</v>
      </c>
      <c r="M77" s="73"/>
    </row>
    <row r="78" spans="1:13" ht="15">
      <c r="A78" s="75"/>
      <c r="B78" s="75"/>
      <c r="C78" s="74">
        <v>0</v>
      </c>
      <c r="D78" s="74">
        <v>2</v>
      </c>
      <c r="E78" s="74">
        <f t="shared" si="8"/>
        <v>3</v>
      </c>
      <c r="F78" s="74" t="str">
        <f t="shared" si="9"/>
        <v>3'h0</v>
      </c>
      <c r="G78" s="74" t="s">
        <v>132</v>
      </c>
      <c r="H78" s="67" t="s">
        <v>385</v>
      </c>
      <c r="I78" s="76"/>
      <c r="J78" s="74">
        <v>0</v>
      </c>
      <c r="K78" s="74" t="str">
        <f t="shared" si="10"/>
        <v>0</v>
      </c>
      <c r="L78" s="74">
        <f t="shared" si="11"/>
        <v>0</v>
      </c>
      <c r="M78" s="73"/>
    </row>
    <row r="79" spans="1:13" ht="15">
      <c r="A79" s="57"/>
      <c r="B79" s="58" t="s">
        <v>386</v>
      </c>
      <c r="C79" s="57"/>
      <c r="D79" s="57"/>
      <c r="E79" s="57">
        <f>SUM(E80:E95)</f>
        <v>32</v>
      </c>
      <c r="F79" s="45" t="str">
        <f>CONCATENATE("32'h",K79)</f>
        <v>32'h00000000</v>
      </c>
      <c r="G79" s="45"/>
      <c r="H79" s="60" t="s">
        <v>387</v>
      </c>
      <c r="I79" s="60"/>
      <c r="J79" s="57"/>
      <c r="K79" s="57" t="str">
        <f>LOWER(DEC2HEX(L79,8))</f>
        <v>00000000</v>
      </c>
      <c r="L79" s="57">
        <f>SUM(L92:L95)</f>
        <v>0</v>
      </c>
      <c r="M79" s="73"/>
    </row>
    <row r="80" spans="1:13" ht="15">
      <c r="A80" s="75"/>
      <c r="B80" s="75"/>
      <c r="C80" s="74">
        <v>31</v>
      </c>
      <c r="D80" s="74">
        <v>31</v>
      </c>
      <c r="E80" s="74">
        <f t="shared" ref="E80:E95" si="12">D80+1-C80</f>
        <v>1</v>
      </c>
      <c r="F80" s="74" t="str">
        <f t="shared" ref="F80:F95" si="13">CONCATENATE(E80,"'h",K80)</f>
        <v>1'h0</v>
      </c>
      <c r="G80" s="74" t="s">
        <v>129</v>
      </c>
      <c r="H80" s="67" t="s">
        <v>19</v>
      </c>
      <c r="I80" s="68"/>
      <c r="J80" s="74">
        <v>0</v>
      </c>
      <c r="K80" s="74" t="str">
        <f t="shared" ref="K80:K95" si="14">LOWER(DEC2HEX((J80)))</f>
        <v>0</v>
      </c>
      <c r="L80" s="74">
        <f t="shared" ref="L80:L95" si="15">J80*(2^C80)</f>
        <v>0</v>
      </c>
      <c r="M80" s="73"/>
    </row>
    <row r="81" spans="1:13" ht="15">
      <c r="A81" s="75"/>
      <c r="B81" s="75"/>
      <c r="C81" s="74">
        <v>28</v>
      </c>
      <c r="D81" s="74">
        <v>30</v>
      </c>
      <c r="E81" s="74">
        <f t="shared" si="12"/>
        <v>3</v>
      </c>
      <c r="F81" s="74" t="str">
        <f t="shared" si="13"/>
        <v>3'h0</v>
      </c>
      <c r="G81" s="74" t="s">
        <v>132</v>
      </c>
      <c r="H81" s="67" t="s">
        <v>388</v>
      </c>
      <c r="I81" s="76"/>
      <c r="J81" s="74">
        <v>0</v>
      </c>
      <c r="K81" s="74" t="str">
        <f t="shared" si="14"/>
        <v>0</v>
      </c>
      <c r="L81" s="74">
        <f t="shared" si="15"/>
        <v>0</v>
      </c>
      <c r="M81" s="73"/>
    </row>
    <row r="82" spans="1:13" ht="15">
      <c r="A82" s="75"/>
      <c r="B82" s="75"/>
      <c r="C82" s="74">
        <v>27</v>
      </c>
      <c r="D82" s="74">
        <v>27</v>
      </c>
      <c r="E82" s="74">
        <f t="shared" si="12"/>
        <v>1</v>
      </c>
      <c r="F82" s="74" t="str">
        <f t="shared" si="13"/>
        <v>1'h0</v>
      </c>
      <c r="G82" s="74" t="s">
        <v>129</v>
      </c>
      <c r="H82" s="67" t="s">
        <v>19</v>
      </c>
      <c r="I82" s="68"/>
      <c r="J82" s="74">
        <v>0</v>
      </c>
      <c r="K82" s="74" t="str">
        <f t="shared" si="14"/>
        <v>0</v>
      </c>
      <c r="L82" s="74">
        <f t="shared" si="15"/>
        <v>0</v>
      </c>
      <c r="M82" s="73"/>
    </row>
    <row r="83" spans="1:13" ht="15">
      <c r="A83" s="75"/>
      <c r="B83" s="75"/>
      <c r="C83" s="74">
        <v>24</v>
      </c>
      <c r="D83" s="74">
        <v>26</v>
      </c>
      <c r="E83" s="74">
        <f t="shared" si="12"/>
        <v>3</v>
      </c>
      <c r="F83" s="74" t="str">
        <f t="shared" si="13"/>
        <v>3'h0</v>
      </c>
      <c r="G83" s="74" t="s">
        <v>132</v>
      </c>
      <c r="H83" s="67" t="s">
        <v>389</v>
      </c>
      <c r="I83" s="76"/>
      <c r="J83" s="74">
        <v>0</v>
      </c>
      <c r="K83" s="74" t="str">
        <f t="shared" si="14"/>
        <v>0</v>
      </c>
      <c r="L83" s="74">
        <f t="shared" si="15"/>
        <v>0</v>
      </c>
      <c r="M83" s="73"/>
    </row>
    <row r="84" spans="1:13" ht="15">
      <c r="A84" s="75"/>
      <c r="B84" s="75"/>
      <c r="C84" s="74">
        <v>23</v>
      </c>
      <c r="D84" s="74">
        <v>23</v>
      </c>
      <c r="E84" s="74">
        <f t="shared" si="12"/>
        <v>1</v>
      </c>
      <c r="F84" s="74" t="str">
        <f t="shared" si="13"/>
        <v>1'h0</v>
      </c>
      <c r="G84" s="74" t="s">
        <v>129</v>
      </c>
      <c r="H84" s="67" t="s">
        <v>19</v>
      </c>
      <c r="I84" s="68"/>
      <c r="J84" s="74">
        <v>0</v>
      </c>
      <c r="K84" s="74" t="str">
        <f t="shared" si="14"/>
        <v>0</v>
      </c>
      <c r="L84" s="74">
        <f t="shared" si="15"/>
        <v>0</v>
      </c>
      <c r="M84" s="73"/>
    </row>
    <row r="85" spans="1:13" ht="15">
      <c r="A85" s="75"/>
      <c r="B85" s="75"/>
      <c r="C85" s="74">
        <v>20</v>
      </c>
      <c r="D85" s="74">
        <v>22</v>
      </c>
      <c r="E85" s="74">
        <f t="shared" si="12"/>
        <v>3</v>
      </c>
      <c r="F85" s="74" t="str">
        <f t="shared" si="13"/>
        <v>3'h0</v>
      </c>
      <c r="G85" s="74" t="s">
        <v>132</v>
      </c>
      <c r="H85" s="67" t="s">
        <v>390</v>
      </c>
      <c r="I85" s="76"/>
      <c r="J85" s="74">
        <v>0</v>
      </c>
      <c r="K85" s="74" t="str">
        <f t="shared" si="14"/>
        <v>0</v>
      </c>
      <c r="L85" s="74">
        <f t="shared" si="15"/>
        <v>0</v>
      </c>
      <c r="M85" s="73"/>
    </row>
    <row r="86" spans="1:13" ht="15">
      <c r="A86" s="75"/>
      <c r="B86" s="75"/>
      <c r="C86" s="74">
        <v>19</v>
      </c>
      <c r="D86" s="74">
        <v>19</v>
      </c>
      <c r="E86" s="74">
        <f t="shared" si="12"/>
        <v>1</v>
      </c>
      <c r="F86" s="74" t="str">
        <f t="shared" si="13"/>
        <v>1'h0</v>
      </c>
      <c r="G86" s="74" t="s">
        <v>129</v>
      </c>
      <c r="H86" s="67" t="s">
        <v>19</v>
      </c>
      <c r="I86" s="68"/>
      <c r="J86" s="74">
        <v>0</v>
      </c>
      <c r="K86" s="74" t="str">
        <f t="shared" si="14"/>
        <v>0</v>
      </c>
      <c r="L86" s="74">
        <f t="shared" si="15"/>
        <v>0</v>
      </c>
      <c r="M86" s="73"/>
    </row>
    <row r="87" spans="1:13" ht="15">
      <c r="A87" s="75"/>
      <c r="B87" s="75"/>
      <c r="C87" s="74">
        <v>16</v>
      </c>
      <c r="D87" s="74">
        <v>18</v>
      </c>
      <c r="E87" s="74">
        <f t="shared" si="12"/>
        <v>3</v>
      </c>
      <c r="F87" s="74" t="str">
        <f t="shared" si="13"/>
        <v>3'h0</v>
      </c>
      <c r="G87" s="74" t="s">
        <v>132</v>
      </c>
      <c r="H87" s="67" t="s">
        <v>391</v>
      </c>
      <c r="I87" s="76"/>
      <c r="J87" s="74">
        <v>0</v>
      </c>
      <c r="K87" s="74" t="str">
        <f t="shared" si="14"/>
        <v>0</v>
      </c>
      <c r="L87" s="74">
        <f t="shared" si="15"/>
        <v>0</v>
      </c>
      <c r="M87" s="73"/>
    </row>
    <row r="88" spans="1:13" ht="15">
      <c r="A88" s="75"/>
      <c r="B88" s="75"/>
      <c r="C88" s="74">
        <v>15</v>
      </c>
      <c r="D88" s="74">
        <v>15</v>
      </c>
      <c r="E88" s="74">
        <f t="shared" si="12"/>
        <v>1</v>
      </c>
      <c r="F88" s="74" t="str">
        <f t="shared" si="13"/>
        <v>1'h0</v>
      </c>
      <c r="G88" s="74" t="s">
        <v>129</v>
      </c>
      <c r="H88" s="67" t="s">
        <v>19</v>
      </c>
      <c r="I88" s="68"/>
      <c r="J88" s="74">
        <v>0</v>
      </c>
      <c r="K88" s="74" t="str">
        <f t="shared" si="14"/>
        <v>0</v>
      </c>
      <c r="L88" s="74">
        <f t="shared" si="15"/>
        <v>0</v>
      </c>
      <c r="M88" s="73"/>
    </row>
    <row r="89" spans="1:13" ht="15">
      <c r="A89" s="75"/>
      <c r="B89" s="75"/>
      <c r="C89" s="74">
        <v>12</v>
      </c>
      <c r="D89" s="74">
        <v>14</v>
      </c>
      <c r="E89" s="74">
        <f t="shared" si="12"/>
        <v>3</v>
      </c>
      <c r="F89" s="74" t="str">
        <f t="shared" si="13"/>
        <v>3'h0</v>
      </c>
      <c r="G89" s="74" t="s">
        <v>132</v>
      </c>
      <c r="H89" s="67" t="s">
        <v>392</v>
      </c>
      <c r="I89" s="76"/>
      <c r="J89" s="74">
        <v>0</v>
      </c>
      <c r="K89" s="74" t="str">
        <f t="shared" si="14"/>
        <v>0</v>
      </c>
      <c r="L89" s="74">
        <f t="shared" si="15"/>
        <v>0</v>
      </c>
      <c r="M89" s="73"/>
    </row>
    <row r="90" spans="1:13" ht="15">
      <c r="A90" s="75"/>
      <c r="B90" s="75"/>
      <c r="C90" s="74">
        <v>11</v>
      </c>
      <c r="D90" s="74">
        <v>11</v>
      </c>
      <c r="E90" s="74">
        <f t="shared" si="12"/>
        <v>1</v>
      </c>
      <c r="F90" s="74" t="str">
        <f t="shared" si="13"/>
        <v>1'h0</v>
      </c>
      <c r="G90" s="74" t="s">
        <v>129</v>
      </c>
      <c r="H90" s="67" t="s">
        <v>19</v>
      </c>
      <c r="I90" s="68"/>
      <c r="J90" s="74">
        <v>0</v>
      </c>
      <c r="K90" s="74" t="str">
        <f t="shared" si="14"/>
        <v>0</v>
      </c>
      <c r="L90" s="74">
        <f t="shared" si="15"/>
        <v>0</v>
      </c>
      <c r="M90" s="73"/>
    </row>
    <row r="91" spans="1:13" ht="15">
      <c r="A91" s="75"/>
      <c r="B91" s="75"/>
      <c r="C91" s="74">
        <v>8</v>
      </c>
      <c r="D91" s="74">
        <v>10</v>
      </c>
      <c r="E91" s="74">
        <f t="shared" si="12"/>
        <v>3</v>
      </c>
      <c r="F91" s="74" t="str">
        <f t="shared" si="13"/>
        <v>3'h0</v>
      </c>
      <c r="G91" s="74" t="s">
        <v>132</v>
      </c>
      <c r="H91" s="67" t="s">
        <v>393</v>
      </c>
      <c r="I91" s="76"/>
      <c r="J91" s="74">
        <v>0</v>
      </c>
      <c r="K91" s="74" t="str">
        <f t="shared" si="14"/>
        <v>0</v>
      </c>
      <c r="L91" s="74">
        <f t="shared" si="15"/>
        <v>0</v>
      </c>
      <c r="M91" s="73"/>
    </row>
    <row r="92" spans="1:13" ht="15">
      <c r="A92" s="75"/>
      <c r="B92" s="75"/>
      <c r="C92" s="74">
        <v>7</v>
      </c>
      <c r="D92" s="74">
        <v>7</v>
      </c>
      <c r="E92" s="74">
        <f t="shared" si="12"/>
        <v>1</v>
      </c>
      <c r="F92" s="74" t="str">
        <f t="shared" si="13"/>
        <v>1'h0</v>
      </c>
      <c r="G92" s="74" t="s">
        <v>129</v>
      </c>
      <c r="H92" s="67" t="s">
        <v>19</v>
      </c>
      <c r="I92" s="68"/>
      <c r="J92" s="74">
        <v>0</v>
      </c>
      <c r="K92" s="74" t="str">
        <f t="shared" si="14"/>
        <v>0</v>
      </c>
      <c r="L92" s="74">
        <f t="shared" si="15"/>
        <v>0</v>
      </c>
      <c r="M92" s="73"/>
    </row>
    <row r="93" spans="1:13" ht="15">
      <c r="A93" s="75"/>
      <c r="B93" s="75"/>
      <c r="C93" s="74">
        <v>4</v>
      </c>
      <c r="D93" s="74">
        <v>6</v>
      </c>
      <c r="E93" s="74">
        <f t="shared" si="12"/>
        <v>3</v>
      </c>
      <c r="F93" s="74" t="str">
        <f t="shared" si="13"/>
        <v>3'h0</v>
      </c>
      <c r="G93" s="74" t="s">
        <v>132</v>
      </c>
      <c r="H93" s="67" t="s">
        <v>394</v>
      </c>
      <c r="I93" s="76"/>
      <c r="J93" s="74">
        <v>0</v>
      </c>
      <c r="K93" s="74" t="str">
        <f t="shared" si="14"/>
        <v>0</v>
      </c>
      <c r="L93" s="74">
        <f t="shared" si="15"/>
        <v>0</v>
      </c>
      <c r="M93" s="73"/>
    </row>
    <row r="94" spans="1:13" ht="15">
      <c r="A94" s="75"/>
      <c r="B94" s="75"/>
      <c r="C94" s="74">
        <v>3</v>
      </c>
      <c r="D94" s="74">
        <v>3</v>
      </c>
      <c r="E94" s="74">
        <f t="shared" si="12"/>
        <v>1</v>
      </c>
      <c r="F94" s="74" t="str">
        <f t="shared" si="13"/>
        <v>1'h0</v>
      </c>
      <c r="G94" s="74" t="s">
        <v>129</v>
      </c>
      <c r="H94" s="67" t="s">
        <v>19</v>
      </c>
      <c r="I94" s="68"/>
      <c r="J94" s="74">
        <v>0</v>
      </c>
      <c r="K94" s="74" t="str">
        <f t="shared" si="14"/>
        <v>0</v>
      </c>
      <c r="L94" s="74">
        <f t="shared" si="15"/>
        <v>0</v>
      </c>
      <c r="M94" s="73"/>
    </row>
    <row r="95" spans="1:13" ht="15">
      <c r="A95" s="75"/>
      <c r="B95" s="75"/>
      <c r="C95" s="74">
        <v>0</v>
      </c>
      <c r="D95" s="74">
        <v>2</v>
      </c>
      <c r="E95" s="74">
        <f t="shared" si="12"/>
        <v>3</v>
      </c>
      <c r="F95" s="74" t="str">
        <f t="shared" si="13"/>
        <v>3'h0</v>
      </c>
      <c r="G95" s="74" t="s">
        <v>132</v>
      </c>
      <c r="H95" s="67" t="s">
        <v>395</v>
      </c>
      <c r="I95" s="76"/>
      <c r="J95" s="74">
        <v>0</v>
      </c>
      <c r="K95" s="74" t="str">
        <f t="shared" si="14"/>
        <v>0</v>
      </c>
      <c r="L95" s="74">
        <f t="shared" si="15"/>
        <v>0</v>
      </c>
      <c r="M95" s="73"/>
    </row>
    <row r="96" spans="1:13" ht="15">
      <c r="A96" s="57"/>
      <c r="B96" s="58" t="s">
        <v>396</v>
      </c>
      <c r="C96" s="57"/>
      <c r="D96" s="57"/>
      <c r="E96" s="57">
        <f>SUM(E97:E97)</f>
        <v>32</v>
      </c>
      <c r="F96" s="45" t="str">
        <f>CONCATENATE("32'h",K96)</f>
        <v>32'h00000000</v>
      </c>
      <c r="G96" s="45"/>
      <c r="H96" s="60" t="s">
        <v>397</v>
      </c>
      <c r="I96" s="60"/>
      <c r="J96" s="57"/>
      <c r="K96" s="57" t="str">
        <f>LOWER(DEC2HEX(L96,8))</f>
        <v>00000000</v>
      </c>
      <c r="L96" s="57">
        <f>SUM(L97:L97)</f>
        <v>0</v>
      </c>
      <c r="M96" s="73"/>
    </row>
    <row r="97" spans="1:13" ht="15">
      <c r="A97" s="75"/>
      <c r="B97" s="75"/>
      <c r="C97" s="74">
        <v>0</v>
      </c>
      <c r="D97" s="74">
        <v>31</v>
      </c>
      <c r="E97" s="74">
        <f>D97+1-C97</f>
        <v>32</v>
      </c>
      <c r="F97" s="74" t="str">
        <f>CONCATENATE(E97,"'h",K97)</f>
        <v>32'h0</v>
      </c>
      <c r="G97" s="74" t="s">
        <v>134</v>
      </c>
      <c r="H97" s="63" t="s">
        <v>398</v>
      </c>
      <c r="I97" s="77"/>
      <c r="J97" s="74">
        <v>0</v>
      </c>
      <c r="K97" s="74" t="str">
        <f>LOWER(DEC2HEX((J97)))</f>
        <v>0</v>
      </c>
      <c r="L97" s="74">
        <f>J97*(2^C97)</f>
        <v>0</v>
      </c>
      <c r="M97" s="73"/>
    </row>
    <row r="98" spans="1:13" ht="15">
      <c r="A98" s="57"/>
      <c r="B98" s="58" t="s">
        <v>399</v>
      </c>
      <c r="C98" s="57"/>
      <c r="D98" s="57"/>
      <c r="E98" s="57">
        <f>SUM(E99:E99)</f>
        <v>32</v>
      </c>
      <c r="F98" s="45" t="str">
        <f>CONCATENATE("32'h",K98)</f>
        <v>32'h00000000</v>
      </c>
      <c r="G98" s="45"/>
      <c r="H98" s="60" t="s">
        <v>400</v>
      </c>
      <c r="I98" s="60"/>
      <c r="J98" s="57"/>
      <c r="K98" s="57" t="str">
        <f>LOWER(DEC2HEX(L98,8))</f>
        <v>00000000</v>
      </c>
      <c r="L98" s="57">
        <f>SUM(L99:L99)</f>
        <v>0</v>
      </c>
      <c r="M98" s="73"/>
    </row>
    <row r="99" spans="1:13" ht="15">
      <c r="A99" s="62"/>
      <c r="B99" s="62"/>
      <c r="C99" s="72">
        <v>0</v>
      </c>
      <c r="D99" s="72">
        <v>31</v>
      </c>
      <c r="E99" s="63">
        <f>D99+1-C99</f>
        <v>32</v>
      </c>
      <c r="F99" s="63" t="str">
        <f>CONCATENATE(E99,"'h",K99)</f>
        <v>32'h0</v>
      </c>
      <c r="G99" s="63" t="s">
        <v>132</v>
      </c>
      <c r="H99" s="67" t="s">
        <v>401</v>
      </c>
      <c r="I99" s="68"/>
      <c r="J99" s="72">
        <v>0</v>
      </c>
      <c r="K99" s="72" t="str">
        <f>LOWER(DEC2HEX((J99)))</f>
        <v>0</v>
      </c>
      <c r="L99" s="72">
        <f>J99*(2^C99)</f>
        <v>0</v>
      </c>
      <c r="M99" s="73"/>
    </row>
    <row r="100" spans="1:13" ht="15">
      <c r="A100" s="57"/>
      <c r="B100" s="58" t="s">
        <v>402</v>
      </c>
      <c r="C100" s="57"/>
      <c r="D100" s="57"/>
      <c r="E100" s="57">
        <f>SUM(E101:E103)</f>
        <v>32</v>
      </c>
      <c r="F100" s="45" t="str">
        <f>CONCATENATE("32'h",K100)</f>
        <v>32'h00000000</v>
      </c>
      <c r="G100" s="45"/>
      <c r="H100" s="60" t="s">
        <v>403</v>
      </c>
      <c r="I100" s="60"/>
      <c r="J100" s="57"/>
      <c r="K100" s="57" t="str">
        <f>LOWER(DEC2HEX(L100,8))</f>
        <v>00000000</v>
      </c>
      <c r="L100" s="57">
        <f>SUM(L101:L103)</f>
        <v>0</v>
      </c>
      <c r="M100" s="73"/>
    </row>
    <row r="101" spans="1:13" ht="15">
      <c r="A101" s="62"/>
      <c r="B101" s="62"/>
      <c r="C101" s="72">
        <v>31</v>
      </c>
      <c r="D101" s="72">
        <v>31</v>
      </c>
      <c r="E101" s="63">
        <f>D101+1-C101</f>
        <v>1</v>
      </c>
      <c r="F101" s="63" t="str">
        <f>CONCATENATE(E101,"'h",K101)</f>
        <v>1'h0</v>
      </c>
      <c r="G101" s="63" t="s">
        <v>132</v>
      </c>
      <c r="H101" s="67" t="s">
        <v>404</v>
      </c>
      <c r="I101" s="68"/>
      <c r="J101" s="72">
        <v>0</v>
      </c>
      <c r="K101" s="72" t="str">
        <f>LOWER(DEC2HEX((J101)))</f>
        <v>0</v>
      </c>
      <c r="L101" s="72">
        <f>J101*(2^C101)</f>
        <v>0</v>
      </c>
      <c r="M101" s="73"/>
    </row>
    <row r="102" spans="1:13" ht="15">
      <c r="A102" s="62"/>
      <c r="B102" s="62"/>
      <c r="C102" s="72">
        <v>8</v>
      </c>
      <c r="D102" s="72">
        <v>30</v>
      </c>
      <c r="E102" s="63">
        <f>D102+1-C102</f>
        <v>23</v>
      </c>
      <c r="F102" s="63" t="str">
        <f>CONCATENATE(E102,"'h",K102)</f>
        <v>23'h0</v>
      </c>
      <c r="G102" s="63" t="s">
        <v>129</v>
      </c>
      <c r="H102" s="67" t="s">
        <v>19</v>
      </c>
      <c r="I102" s="68"/>
      <c r="J102" s="72">
        <v>0</v>
      </c>
      <c r="K102" s="72" t="str">
        <f>LOWER(DEC2HEX((J102)))</f>
        <v>0</v>
      </c>
      <c r="L102" s="72">
        <f>J102*(2^C102)</f>
        <v>0</v>
      </c>
      <c r="M102" s="73"/>
    </row>
    <row r="103" spans="1:13" ht="15">
      <c r="A103" s="62"/>
      <c r="B103" s="62"/>
      <c r="C103" s="72">
        <v>0</v>
      </c>
      <c r="D103" s="72">
        <v>7</v>
      </c>
      <c r="E103" s="63">
        <f>D103+1-C103</f>
        <v>8</v>
      </c>
      <c r="F103" s="63" t="str">
        <f>CONCATENATE(E103,"'h",K103)</f>
        <v>8'h0</v>
      </c>
      <c r="G103" s="63" t="s">
        <v>132</v>
      </c>
      <c r="H103" s="67" t="s">
        <v>405</v>
      </c>
      <c r="I103" s="68"/>
      <c r="J103" s="72">
        <v>0</v>
      </c>
      <c r="K103" s="72" t="str">
        <f>LOWER(DEC2HEX((J103)))</f>
        <v>0</v>
      </c>
      <c r="L103" s="72">
        <f>J103*(2^C103)</f>
        <v>0</v>
      </c>
      <c r="M103" s="73"/>
    </row>
  </sheetData>
  <phoneticPr fontId="13"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0"/>
  <sheetViews>
    <sheetView topLeftCell="A100" workbookViewId="0">
      <selection activeCell="J55" sqref="J55"/>
    </sheetView>
  </sheetViews>
  <sheetFormatPr defaultRowHeight="13.5"/>
  <cols>
    <col min="1" max="1" width="8.875" style="108" bestFit="1" customWidth="1"/>
    <col min="2" max="5" width="9" style="108"/>
    <col min="6" max="6" width="16.875" style="108" customWidth="1"/>
    <col min="7" max="7" width="8.125" style="108" bestFit="1" customWidth="1"/>
    <col min="8" max="8" width="24.625" style="108" bestFit="1" customWidth="1"/>
    <col min="9" max="9" width="71.125" style="115" customWidth="1"/>
    <col min="10" max="10" width="10.5" style="108" bestFit="1" customWidth="1"/>
    <col min="11" max="11" width="10.875" style="108" bestFit="1" customWidth="1"/>
    <col min="12" max="12" width="11.625" style="108" bestFit="1" customWidth="1"/>
    <col min="13" max="13" width="11.375" style="108" bestFit="1" customWidth="1"/>
    <col min="14" max="14" width="10.625" style="108" customWidth="1"/>
    <col min="15" max="256" width="9" style="108"/>
    <col min="257" max="257" width="8.875" style="108" bestFit="1" customWidth="1"/>
    <col min="258" max="261" width="9" style="108"/>
    <col min="262" max="262" width="16.875" style="108" customWidth="1"/>
    <col min="263" max="263" width="8.125" style="108" bestFit="1" customWidth="1"/>
    <col min="264" max="264" width="24.625" style="108" bestFit="1" customWidth="1"/>
    <col min="265" max="265" width="71.125" style="108" customWidth="1"/>
    <col min="266" max="266" width="10.5" style="108" bestFit="1" customWidth="1"/>
    <col min="267" max="267" width="10.875" style="108" bestFit="1" customWidth="1"/>
    <col min="268" max="268" width="11.625" style="108" bestFit="1" customWidth="1"/>
    <col min="269" max="269" width="11.375" style="108" bestFit="1" customWidth="1"/>
    <col min="270" max="270" width="10.625" style="108" customWidth="1"/>
    <col min="271" max="512" width="9" style="108"/>
    <col min="513" max="513" width="8.875" style="108" bestFit="1" customWidth="1"/>
    <col min="514" max="517" width="9" style="108"/>
    <col min="518" max="518" width="16.875" style="108" customWidth="1"/>
    <col min="519" max="519" width="8.125" style="108" bestFit="1" customWidth="1"/>
    <col min="520" max="520" width="24.625" style="108" bestFit="1" customWidth="1"/>
    <col min="521" max="521" width="71.125" style="108" customWidth="1"/>
    <col min="522" max="522" width="10.5" style="108" bestFit="1" customWidth="1"/>
    <col min="523" max="523" width="10.875" style="108" bestFit="1" customWidth="1"/>
    <col min="524" max="524" width="11.625" style="108" bestFit="1" customWidth="1"/>
    <col min="525" max="525" width="11.375" style="108" bestFit="1" customWidth="1"/>
    <col min="526" max="526" width="10.625" style="108" customWidth="1"/>
    <col min="527" max="768" width="9" style="108"/>
    <col min="769" max="769" width="8.875" style="108" bestFit="1" customWidth="1"/>
    <col min="770" max="773" width="9" style="108"/>
    <col min="774" max="774" width="16.875" style="108" customWidth="1"/>
    <col min="775" max="775" width="8.125" style="108" bestFit="1" customWidth="1"/>
    <col min="776" max="776" width="24.625" style="108" bestFit="1" customWidth="1"/>
    <col min="777" max="777" width="71.125" style="108" customWidth="1"/>
    <col min="778" max="778" width="10.5" style="108" bestFit="1" customWidth="1"/>
    <col min="779" max="779" width="10.875" style="108" bestFit="1" customWidth="1"/>
    <col min="780" max="780" width="11.625" style="108" bestFit="1" customWidth="1"/>
    <col min="781" max="781" width="11.375" style="108" bestFit="1" customWidth="1"/>
    <col min="782" max="782" width="10.625" style="108" customWidth="1"/>
    <col min="783" max="1024" width="9" style="108"/>
    <col min="1025" max="1025" width="8.875" style="108" bestFit="1" customWidth="1"/>
    <col min="1026" max="1029" width="9" style="108"/>
    <col min="1030" max="1030" width="16.875" style="108" customWidth="1"/>
    <col min="1031" max="1031" width="8.125" style="108" bestFit="1" customWidth="1"/>
    <col min="1032" max="1032" width="24.625" style="108" bestFit="1" customWidth="1"/>
    <col min="1033" max="1033" width="71.125" style="108" customWidth="1"/>
    <col min="1034" max="1034" width="10.5" style="108" bestFit="1" customWidth="1"/>
    <col min="1035" max="1035" width="10.875" style="108" bestFit="1" customWidth="1"/>
    <col min="1036" max="1036" width="11.625" style="108" bestFit="1" customWidth="1"/>
    <col min="1037" max="1037" width="11.375" style="108" bestFit="1" customWidth="1"/>
    <col min="1038" max="1038" width="10.625" style="108" customWidth="1"/>
    <col min="1039" max="1280" width="9" style="108"/>
    <col min="1281" max="1281" width="8.875" style="108" bestFit="1" customWidth="1"/>
    <col min="1282" max="1285" width="9" style="108"/>
    <col min="1286" max="1286" width="16.875" style="108" customWidth="1"/>
    <col min="1287" max="1287" width="8.125" style="108" bestFit="1" customWidth="1"/>
    <col min="1288" max="1288" width="24.625" style="108" bestFit="1" customWidth="1"/>
    <col min="1289" max="1289" width="71.125" style="108" customWidth="1"/>
    <col min="1290" max="1290" width="10.5" style="108" bestFit="1" customWidth="1"/>
    <col min="1291" max="1291" width="10.875" style="108" bestFit="1" customWidth="1"/>
    <col min="1292" max="1292" width="11.625" style="108" bestFit="1" customWidth="1"/>
    <col min="1293" max="1293" width="11.375" style="108" bestFit="1" customWidth="1"/>
    <col min="1294" max="1294" width="10.625" style="108" customWidth="1"/>
    <col min="1295" max="1536" width="9" style="108"/>
    <col min="1537" max="1537" width="8.875" style="108" bestFit="1" customWidth="1"/>
    <col min="1538" max="1541" width="9" style="108"/>
    <col min="1542" max="1542" width="16.875" style="108" customWidth="1"/>
    <col min="1543" max="1543" width="8.125" style="108" bestFit="1" customWidth="1"/>
    <col min="1544" max="1544" width="24.625" style="108" bestFit="1" customWidth="1"/>
    <col min="1545" max="1545" width="71.125" style="108" customWidth="1"/>
    <col min="1546" max="1546" width="10.5" style="108" bestFit="1" customWidth="1"/>
    <col min="1547" max="1547" width="10.875" style="108" bestFit="1" customWidth="1"/>
    <col min="1548" max="1548" width="11.625" style="108" bestFit="1" customWidth="1"/>
    <col min="1549" max="1549" width="11.375" style="108" bestFit="1" customWidth="1"/>
    <col min="1550" max="1550" width="10.625" style="108" customWidth="1"/>
    <col min="1551" max="1792" width="9" style="108"/>
    <col min="1793" max="1793" width="8.875" style="108" bestFit="1" customWidth="1"/>
    <col min="1794" max="1797" width="9" style="108"/>
    <col min="1798" max="1798" width="16.875" style="108" customWidth="1"/>
    <col min="1799" max="1799" width="8.125" style="108" bestFit="1" customWidth="1"/>
    <col min="1800" max="1800" width="24.625" style="108" bestFit="1" customWidth="1"/>
    <col min="1801" max="1801" width="71.125" style="108" customWidth="1"/>
    <col min="1802" max="1802" width="10.5" style="108" bestFit="1" customWidth="1"/>
    <col min="1803" max="1803" width="10.875" style="108" bestFit="1" customWidth="1"/>
    <col min="1804" max="1804" width="11.625" style="108" bestFit="1" customWidth="1"/>
    <col min="1805" max="1805" width="11.375" style="108" bestFit="1" customWidth="1"/>
    <col min="1806" max="1806" width="10.625" style="108" customWidth="1"/>
    <col min="1807" max="2048" width="9" style="108"/>
    <col min="2049" max="2049" width="8.875" style="108" bestFit="1" customWidth="1"/>
    <col min="2050" max="2053" width="9" style="108"/>
    <col min="2054" max="2054" width="16.875" style="108" customWidth="1"/>
    <col min="2055" max="2055" width="8.125" style="108" bestFit="1" customWidth="1"/>
    <col min="2056" max="2056" width="24.625" style="108" bestFit="1" customWidth="1"/>
    <col min="2057" max="2057" width="71.125" style="108" customWidth="1"/>
    <col min="2058" max="2058" width="10.5" style="108" bestFit="1" customWidth="1"/>
    <col min="2059" max="2059" width="10.875" style="108" bestFit="1" customWidth="1"/>
    <col min="2060" max="2060" width="11.625" style="108" bestFit="1" customWidth="1"/>
    <col min="2061" max="2061" width="11.375" style="108" bestFit="1" customWidth="1"/>
    <col min="2062" max="2062" width="10.625" style="108" customWidth="1"/>
    <col min="2063" max="2304" width="9" style="108"/>
    <col min="2305" max="2305" width="8.875" style="108" bestFit="1" customWidth="1"/>
    <col min="2306" max="2309" width="9" style="108"/>
    <col min="2310" max="2310" width="16.875" style="108" customWidth="1"/>
    <col min="2311" max="2311" width="8.125" style="108" bestFit="1" customWidth="1"/>
    <col min="2312" max="2312" width="24.625" style="108" bestFit="1" customWidth="1"/>
    <col min="2313" max="2313" width="71.125" style="108" customWidth="1"/>
    <col min="2314" max="2314" width="10.5" style="108" bestFit="1" customWidth="1"/>
    <col min="2315" max="2315" width="10.875" style="108" bestFit="1" customWidth="1"/>
    <col min="2316" max="2316" width="11.625" style="108" bestFit="1" customWidth="1"/>
    <col min="2317" max="2317" width="11.375" style="108" bestFit="1" customWidth="1"/>
    <col min="2318" max="2318" width="10.625" style="108" customWidth="1"/>
    <col min="2319" max="2560" width="9" style="108"/>
    <col min="2561" max="2561" width="8.875" style="108" bestFit="1" customWidth="1"/>
    <col min="2562" max="2565" width="9" style="108"/>
    <col min="2566" max="2566" width="16.875" style="108" customWidth="1"/>
    <col min="2567" max="2567" width="8.125" style="108" bestFit="1" customWidth="1"/>
    <col min="2568" max="2568" width="24.625" style="108" bestFit="1" customWidth="1"/>
    <col min="2569" max="2569" width="71.125" style="108" customWidth="1"/>
    <col min="2570" max="2570" width="10.5" style="108" bestFit="1" customWidth="1"/>
    <col min="2571" max="2571" width="10.875" style="108" bestFit="1" customWidth="1"/>
    <col min="2572" max="2572" width="11.625" style="108" bestFit="1" customWidth="1"/>
    <col min="2573" max="2573" width="11.375" style="108" bestFit="1" customWidth="1"/>
    <col min="2574" max="2574" width="10.625" style="108" customWidth="1"/>
    <col min="2575" max="2816" width="9" style="108"/>
    <col min="2817" max="2817" width="8.875" style="108" bestFit="1" customWidth="1"/>
    <col min="2818" max="2821" width="9" style="108"/>
    <col min="2822" max="2822" width="16.875" style="108" customWidth="1"/>
    <col min="2823" max="2823" width="8.125" style="108" bestFit="1" customWidth="1"/>
    <col min="2824" max="2824" width="24.625" style="108" bestFit="1" customWidth="1"/>
    <col min="2825" max="2825" width="71.125" style="108" customWidth="1"/>
    <col min="2826" max="2826" width="10.5" style="108" bestFit="1" customWidth="1"/>
    <col min="2827" max="2827" width="10.875" style="108" bestFit="1" customWidth="1"/>
    <col min="2828" max="2828" width="11.625" style="108" bestFit="1" customWidth="1"/>
    <col min="2829" max="2829" width="11.375" style="108" bestFit="1" customWidth="1"/>
    <col min="2830" max="2830" width="10.625" style="108" customWidth="1"/>
    <col min="2831" max="3072" width="9" style="108"/>
    <col min="3073" max="3073" width="8.875" style="108" bestFit="1" customWidth="1"/>
    <col min="3074" max="3077" width="9" style="108"/>
    <col min="3078" max="3078" width="16.875" style="108" customWidth="1"/>
    <col min="3079" max="3079" width="8.125" style="108" bestFit="1" customWidth="1"/>
    <col min="3080" max="3080" width="24.625" style="108" bestFit="1" customWidth="1"/>
    <col min="3081" max="3081" width="71.125" style="108" customWidth="1"/>
    <col min="3082" max="3082" width="10.5" style="108" bestFit="1" customWidth="1"/>
    <col min="3083" max="3083" width="10.875" style="108" bestFit="1" customWidth="1"/>
    <col min="3084" max="3084" width="11.625" style="108" bestFit="1" customWidth="1"/>
    <col min="3085" max="3085" width="11.375" style="108" bestFit="1" customWidth="1"/>
    <col min="3086" max="3086" width="10.625" style="108" customWidth="1"/>
    <col min="3087" max="3328" width="9" style="108"/>
    <col min="3329" max="3329" width="8.875" style="108" bestFit="1" customWidth="1"/>
    <col min="3330" max="3333" width="9" style="108"/>
    <col min="3334" max="3334" width="16.875" style="108" customWidth="1"/>
    <col min="3335" max="3335" width="8.125" style="108" bestFit="1" customWidth="1"/>
    <col min="3336" max="3336" width="24.625" style="108" bestFit="1" customWidth="1"/>
    <col min="3337" max="3337" width="71.125" style="108" customWidth="1"/>
    <col min="3338" max="3338" width="10.5" style="108" bestFit="1" customWidth="1"/>
    <col min="3339" max="3339" width="10.875" style="108" bestFit="1" customWidth="1"/>
    <col min="3340" max="3340" width="11.625" style="108" bestFit="1" customWidth="1"/>
    <col min="3341" max="3341" width="11.375" style="108" bestFit="1" customWidth="1"/>
    <col min="3342" max="3342" width="10.625" style="108" customWidth="1"/>
    <col min="3343" max="3584" width="9" style="108"/>
    <col min="3585" max="3585" width="8.875" style="108" bestFit="1" customWidth="1"/>
    <col min="3586" max="3589" width="9" style="108"/>
    <col min="3590" max="3590" width="16.875" style="108" customWidth="1"/>
    <col min="3591" max="3591" width="8.125" style="108" bestFit="1" customWidth="1"/>
    <col min="3592" max="3592" width="24.625" style="108" bestFit="1" customWidth="1"/>
    <col min="3593" max="3593" width="71.125" style="108" customWidth="1"/>
    <col min="3594" max="3594" width="10.5" style="108" bestFit="1" customWidth="1"/>
    <col min="3595" max="3595" width="10.875" style="108" bestFit="1" customWidth="1"/>
    <col min="3596" max="3596" width="11.625" style="108" bestFit="1" customWidth="1"/>
    <col min="3597" max="3597" width="11.375" style="108" bestFit="1" customWidth="1"/>
    <col min="3598" max="3598" width="10.625" style="108" customWidth="1"/>
    <col min="3599" max="3840" width="9" style="108"/>
    <col min="3841" max="3841" width="8.875" style="108" bestFit="1" customWidth="1"/>
    <col min="3842" max="3845" width="9" style="108"/>
    <col min="3846" max="3846" width="16.875" style="108" customWidth="1"/>
    <col min="3847" max="3847" width="8.125" style="108" bestFit="1" customWidth="1"/>
    <col min="3848" max="3848" width="24.625" style="108" bestFit="1" customWidth="1"/>
    <col min="3849" max="3849" width="71.125" style="108" customWidth="1"/>
    <col min="3850" max="3850" width="10.5" style="108" bestFit="1" customWidth="1"/>
    <col min="3851" max="3851" width="10.875" style="108" bestFit="1" customWidth="1"/>
    <col min="3852" max="3852" width="11.625" style="108" bestFit="1" customWidth="1"/>
    <col min="3853" max="3853" width="11.375" style="108" bestFit="1" customWidth="1"/>
    <col min="3854" max="3854" width="10.625" style="108" customWidth="1"/>
    <col min="3855" max="4096" width="9" style="108"/>
    <col min="4097" max="4097" width="8.875" style="108" bestFit="1" customWidth="1"/>
    <col min="4098" max="4101" width="9" style="108"/>
    <col min="4102" max="4102" width="16.875" style="108" customWidth="1"/>
    <col min="4103" max="4103" width="8.125" style="108" bestFit="1" customWidth="1"/>
    <col min="4104" max="4104" width="24.625" style="108" bestFit="1" customWidth="1"/>
    <col min="4105" max="4105" width="71.125" style="108" customWidth="1"/>
    <col min="4106" max="4106" width="10.5" style="108" bestFit="1" customWidth="1"/>
    <col min="4107" max="4107" width="10.875" style="108" bestFit="1" customWidth="1"/>
    <col min="4108" max="4108" width="11.625" style="108" bestFit="1" customWidth="1"/>
    <col min="4109" max="4109" width="11.375" style="108" bestFit="1" customWidth="1"/>
    <col min="4110" max="4110" width="10.625" style="108" customWidth="1"/>
    <col min="4111" max="4352" width="9" style="108"/>
    <col min="4353" max="4353" width="8.875" style="108" bestFit="1" customWidth="1"/>
    <col min="4354" max="4357" width="9" style="108"/>
    <col min="4358" max="4358" width="16.875" style="108" customWidth="1"/>
    <col min="4359" max="4359" width="8.125" style="108" bestFit="1" customWidth="1"/>
    <col min="4360" max="4360" width="24.625" style="108" bestFit="1" customWidth="1"/>
    <col min="4361" max="4361" width="71.125" style="108" customWidth="1"/>
    <col min="4362" max="4362" width="10.5" style="108" bestFit="1" customWidth="1"/>
    <col min="4363" max="4363" width="10.875" style="108" bestFit="1" customWidth="1"/>
    <col min="4364" max="4364" width="11.625" style="108" bestFit="1" customWidth="1"/>
    <col min="4365" max="4365" width="11.375" style="108" bestFit="1" customWidth="1"/>
    <col min="4366" max="4366" width="10.625" style="108" customWidth="1"/>
    <col min="4367" max="4608" width="9" style="108"/>
    <col min="4609" max="4609" width="8.875" style="108" bestFit="1" customWidth="1"/>
    <col min="4610" max="4613" width="9" style="108"/>
    <col min="4614" max="4614" width="16.875" style="108" customWidth="1"/>
    <col min="4615" max="4615" width="8.125" style="108" bestFit="1" customWidth="1"/>
    <col min="4616" max="4616" width="24.625" style="108" bestFit="1" customWidth="1"/>
    <col min="4617" max="4617" width="71.125" style="108" customWidth="1"/>
    <col min="4618" max="4618" width="10.5" style="108" bestFit="1" customWidth="1"/>
    <col min="4619" max="4619" width="10.875" style="108" bestFit="1" customWidth="1"/>
    <col min="4620" max="4620" width="11.625" style="108" bestFit="1" customWidth="1"/>
    <col min="4621" max="4621" width="11.375" style="108" bestFit="1" customWidth="1"/>
    <col min="4622" max="4622" width="10.625" style="108" customWidth="1"/>
    <col min="4623" max="4864" width="9" style="108"/>
    <col min="4865" max="4865" width="8.875" style="108" bestFit="1" customWidth="1"/>
    <col min="4866" max="4869" width="9" style="108"/>
    <col min="4870" max="4870" width="16.875" style="108" customWidth="1"/>
    <col min="4871" max="4871" width="8.125" style="108" bestFit="1" customWidth="1"/>
    <col min="4872" max="4872" width="24.625" style="108" bestFit="1" customWidth="1"/>
    <col min="4873" max="4873" width="71.125" style="108" customWidth="1"/>
    <col min="4874" max="4874" width="10.5" style="108" bestFit="1" customWidth="1"/>
    <col min="4875" max="4875" width="10.875" style="108" bestFit="1" customWidth="1"/>
    <col min="4876" max="4876" width="11.625" style="108" bestFit="1" customWidth="1"/>
    <col min="4877" max="4877" width="11.375" style="108" bestFit="1" customWidth="1"/>
    <col min="4878" max="4878" width="10.625" style="108" customWidth="1"/>
    <col min="4879" max="5120" width="9" style="108"/>
    <col min="5121" max="5121" width="8.875" style="108" bestFit="1" customWidth="1"/>
    <col min="5122" max="5125" width="9" style="108"/>
    <col min="5126" max="5126" width="16.875" style="108" customWidth="1"/>
    <col min="5127" max="5127" width="8.125" style="108" bestFit="1" customWidth="1"/>
    <col min="5128" max="5128" width="24.625" style="108" bestFit="1" customWidth="1"/>
    <col min="5129" max="5129" width="71.125" style="108" customWidth="1"/>
    <col min="5130" max="5130" width="10.5" style="108" bestFit="1" customWidth="1"/>
    <col min="5131" max="5131" width="10.875" style="108" bestFit="1" customWidth="1"/>
    <col min="5132" max="5132" width="11.625" style="108" bestFit="1" customWidth="1"/>
    <col min="5133" max="5133" width="11.375" style="108" bestFit="1" customWidth="1"/>
    <col min="5134" max="5134" width="10.625" style="108" customWidth="1"/>
    <col min="5135" max="5376" width="9" style="108"/>
    <col min="5377" max="5377" width="8.875" style="108" bestFit="1" customWidth="1"/>
    <col min="5378" max="5381" width="9" style="108"/>
    <col min="5382" max="5382" width="16.875" style="108" customWidth="1"/>
    <col min="5383" max="5383" width="8.125" style="108" bestFit="1" customWidth="1"/>
    <col min="5384" max="5384" width="24.625" style="108" bestFit="1" customWidth="1"/>
    <col min="5385" max="5385" width="71.125" style="108" customWidth="1"/>
    <col min="5386" max="5386" width="10.5" style="108" bestFit="1" customWidth="1"/>
    <col min="5387" max="5387" width="10.875" style="108" bestFit="1" customWidth="1"/>
    <col min="5388" max="5388" width="11.625" style="108" bestFit="1" customWidth="1"/>
    <col min="5389" max="5389" width="11.375" style="108" bestFit="1" customWidth="1"/>
    <col min="5390" max="5390" width="10.625" style="108" customWidth="1"/>
    <col min="5391" max="5632" width="9" style="108"/>
    <col min="5633" max="5633" width="8.875" style="108" bestFit="1" customWidth="1"/>
    <col min="5634" max="5637" width="9" style="108"/>
    <col min="5638" max="5638" width="16.875" style="108" customWidth="1"/>
    <col min="5639" max="5639" width="8.125" style="108" bestFit="1" customWidth="1"/>
    <col min="5640" max="5640" width="24.625" style="108" bestFit="1" customWidth="1"/>
    <col min="5641" max="5641" width="71.125" style="108" customWidth="1"/>
    <col min="5642" max="5642" width="10.5" style="108" bestFit="1" customWidth="1"/>
    <col min="5643" max="5643" width="10.875" style="108" bestFit="1" customWidth="1"/>
    <col min="5644" max="5644" width="11.625" style="108" bestFit="1" customWidth="1"/>
    <col min="5645" max="5645" width="11.375" style="108" bestFit="1" customWidth="1"/>
    <col min="5646" max="5646" width="10.625" style="108" customWidth="1"/>
    <col min="5647" max="5888" width="9" style="108"/>
    <col min="5889" max="5889" width="8.875" style="108" bestFit="1" customWidth="1"/>
    <col min="5890" max="5893" width="9" style="108"/>
    <col min="5894" max="5894" width="16.875" style="108" customWidth="1"/>
    <col min="5895" max="5895" width="8.125" style="108" bestFit="1" customWidth="1"/>
    <col min="5896" max="5896" width="24.625" style="108" bestFit="1" customWidth="1"/>
    <col min="5897" max="5897" width="71.125" style="108" customWidth="1"/>
    <col min="5898" max="5898" width="10.5" style="108" bestFit="1" customWidth="1"/>
    <col min="5899" max="5899" width="10.875" style="108" bestFit="1" customWidth="1"/>
    <col min="5900" max="5900" width="11.625" style="108" bestFit="1" customWidth="1"/>
    <col min="5901" max="5901" width="11.375" style="108" bestFit="1" customWidth="1"/>
    <col min="5902" max="5902" width="10.625" style="108" customWidth="1"/>
    <col min="5903" max="6144" width="9" style="108"/>
    <col min="6145" max="6145" width="8.875" style="108" bestFit="1" customWidth="1"/>
    <col min="6146" max="6149" width="9" style="108"/>
    <col min="6150" max="6150" width="16.875" style="108" customWidth="1"/>
    <col min="6151" max="6151" width="8.125" style="108" bestFit="1" customWidth="1"/>
    <col min="6152" max="6152" width="24.625" style="108" bestFit="1" customWidth="1"/>
    <col min="6153" max="6153" width="71.125" style="108" customWidth="1"/>
    <col min="6154" max="6154" width="10.5" style="108" bestFit="1" customWidth="1"/>
    <col min="6155" max="6155" width="10.875" style="108" bestFit="1" customWidth="1"/>
    <col min="6156" max="6156" width="11.625" style="108" bestFit="1" customWidth="1"/>
    <col min="6157" max="6157" width="11.375" style="108" bestFit="1" customWidth="1"/>
    <col min="6158" max="6158" width="10.625" style="108" customWidth="1"/>
    <col min="6159" max="6400" width="9" style="108"/>
    <col min="6401" max="6401" width="8.875" style="108" bestFit="1" customWidth="1"/>
    <col min="6402" max="6405" width="9" style="108"/>
    <col min="6406" max="6406" width="16.875" style="108" customWidth="1"/>
    <col min="6407" max="6407" width="8.125" style="108" bestFit="1" customWidth="1"/>
    <col min="6408" max="6408" width="24.625" style="108" bestFit="1" customWidth="1"/>
    <col min="6409" max="6409" width="71.125" style="108" customWidth="1"/>
    <col min="6410" max="6410" width="10.5" style="108" bestFit="1" customWidth="1"/>
    <col min="6411" max="6411" width="10.875" style="108" bestFit="1" customWidth="1"/>
    <col min="6412" max="6412" width="11.625" style="108" bestFit="1" customWidth="1"/>
    <col min="6413" max="6413" width="11.375" style="108" bestFit="1" customWidth="1"/>
    <col min="6414" max="6414" width="10.625" style="108" customWidth="1"/>
    <col min="6415" max="6656" width="9" style="108"/>
    <col min="6657" max="6657" width="8.875" style="108" bestFit="1" customWidth="1"/>
    <col min="6658" max="6661" width="9" style="108"/>
    <col min="6662" max="6662" width="16.875" style="108" customWidth="1"/>
    <col min="6663" max="6663" width="8.125" style="108" bestFit="1" customWidth="1"/>
    <col min="6664" max="6664" width="24.625" style="108" bestFit="1" customWidth="1"/>
    <col min="6665" max="6665" width="71.125" style="108" customWidth="1"/>
    <col min="6666" max="6666" width="10.5" style="108" bestFit="1" customWidth="1"/>
    <col min="6667" max="6667" width="10.875" style="108" bestFit="1" customWidth="1"/>
    <col min="6668" max="6668" width="11.625" style="108" bestFit="1" customWidth="1"/>
    <col min="6669" max="6669" width="11.375" style="108" bestFit="1" customWidth="1"/>
    <col min="6670" max="6670" width="10.625" style="108" customWidth="1"/>
    <col min="6671" max="6912" width="9" style="108"/>
    <col min="6913" max="6913" width="8.875" style="108" bestFit="1" customWidth="1"/>
    <col min="6914" max="6917" width="9" style="108"/>
    <col min="6918" max="6918" width="16.875" style="108" customWidth="1"/>
    <col min="6919" max="6919" width="8.125" style="108" bestFit="1" customWidth="1"/>
    <col min="6920" max="6920" width="24.625" style="108" bestFit="1" customWidth="1"/>
    <col min="6921" max="6921" width="71.125" style="108" customWidth="1"/>
    <col min="6922" max="6922" width="10.5" style="108" bestFit="1" customWidth="1"/>
    <col min="6923" max="6923" width="10.875" style="108" bestFit="1" customWidth="1"/>
    <col min="6924" max="6924" width="11.625" style="108" bestFit="1" customWidth="1"/>
    <col min="6925" max="6925" width="11.375" style="108" bestFit="1" customWidth="1"/>
    <col min="6926" max="6926" width="10.625" style="108" customWidth="1"/>
    <col min="6927" max="7168" width="9" style="108"/>
    <col min="7169" max="7169" width="8.875" style="108" bestFit="1" customWidth="1"/>
    <col min="7170" max="7173" width="9" style="108"/>
    <col min="7174" max="7174" width="16.875" style="108" customWidth="1"/>
    <col min="7175" max="7175" width="8.125" style="108" bestFit="1" customWidth="1"/>
    <col min="7176" max="7176" width="24.625" style="108" bestFit="1" customWidth="1"/>
    <col min="7177" max="7177" width="71.125" style="108" customWidth="1"/>
    <col min="7178" max="7178" width="10.5" style="108" bestFit="1" customWidth="1"/>
    <col min="7179" max="7179" width="10.875" style="108" bestFit="1" customWidth="1"/>
    <col min="7180" max="7180" width="11.625" style="108" bestFit="1" customWidth="1"/>
    <col min="7181" max="7181" width="11.375" style="108" bestFit="1" customWidth="1"/>
    <col min="7182" max="7182" width="10.625" style="108" customWidth="1"/>
    <col min="7183" max="7424" width="9" style="108"/>
    <col min="7425" max="7425" width="8.875" style="108" bestFit="1" customWidth="1"/>
    <col min="7426" max="7429" width="9" style="108"/>
    <col min="7430" max="7430" width="16.875" style="108" customWidth="1"/>
    <col min="7431" max="7431" width="8.125" style="108" bestFit="1" customWidth="1"/>
    <col min="7432" max="7432" width="24.625" style="108" bestFit="1" customWidth="1"/>
    <col min="7433" max="7433" width="71.125" style="108" customWidth="1"/>
    <col min="7434" max="7434" width="10.5" style="108" bestFit="1" customWidth="1"/>
    <col min="7435" max="7435" width="10.875" style="108" bestFit="1" customWidth="1"/>
    <col min="7436" max="7436" width="11.625" style="108" bestFit="1" customWidth="1"/>
    <col min="7437" max="7437" width="11.375" style="108" bestFit="1" customWidth="1"/>
    <col min="7438" max="7438" width="10.625" style="108" customWidth="1"/>
    <col min="7439" max="7680" width="9" style="108"/>
    <col min="7681" max="7681" width="8.875" style="108" bestFit="1" customWidth="1"/>
    <col min="7682" max="7685" width="9" style="108"/>
    <col min="7686" max="7686" width="16.875" style="108" customWidth="1"/>
    <col min="7687" max="7687" width="8.125" style="108" bestFit="1" customWidth="1"/>
    <col min="7688" max="7688" width="24.625" style="108" bestFit="1" customWidth="1"/>
    <col min="7689" max="7689" width="71.125" style="108" customWidth="1"/>
    <col min="7690" max="7690" width="10.5" style="108" bestFit="1" customWidth="1"/>
    <col min="7691" max="7691" width="10.875" style="108" bestFit="1" customWidth="1"/>
    <col min="7692" max="7692" width="11.625" style="108" bestFit="1" customWidth="1"/>
    <col min="7693" max="7693" width="11.375" style="108" bestFit="1" customWidth="1"/>
    <col min="7694" max="7694" width="10.625" style="108" customWidth="1"/>
    <col min="7695" max="7936" width="9" style="108"/>
    <col min="7937" max="7937" width="8.875" style="108" bestFit="1" customWidth="1"/>
    <col min="7938" max="7941" width="9" style="108"/>
    <col min="7942" max="7942" width="16.875" style="108" customWidth="1"/>
    <col min="7943" max="7943" width="8.125" style="108" bestFit="1" customWidth="1"/>
    <col min="7944" max="7944" width="24.625" style="108" bestFit="1" customWidth="1"/>
    <col min="7945" max="7945" width="71.125" style="108" customWidth="1"/>
    <col min="7946" max="7946" width="10.5" style="108" bestFit="1" customWidth="1"/>
    <col min="7947" max="7947" width="10.875" style="108" bestFit="1" customWidth="1"/>
    <col min="7948" max="7948" width="11.625" style="108" bestFit="1" customWidth="1"/>
    <col min="7949" max="7949" width="11.375" style="108" bestFit="1" customWidth="1"/>
    <col min="7950" max="7950" width="10.625" style="108" customWidth="1"/>
    <col min="7951" max="8192" width="9" style="108"/>
    <col min="8193" max="8193" width="8.875" style="108" bestFit="1" customWidth="1"/>
    <col min="8194" max="8197" width="9" style="108"/>
    <col min="8198" max="8198" width="16.875" style="108" customWidth="1"/>
    <col min="8199" max="8199" width="8.125" style="108" bestFit="1" customWidth="1"/>
    <col min="8200" max="8200" width="24.625" style="108" bestFit="1" customWidth="1"/>
    <col min="8201" max="8201" width="71.125" style="108" customWidth="1"/>
    <col min="8202" max="8202" width="10.5" style="108" bestFit="1" customWidth="1"/>
    <col min="8203" max="8203" width="10.875" style="108" bestFit="1" customWidth="1"/>
    <col min="8204" max="8204" width="11.625" style="108" bestFit="1" customWidth="1"/>
    <col min="8205" max="8205" width="11.375" style="108" bestFit="1" customWidth="1"/>
    <col min="8206" max="8206" width="10.625" style="108" customWidth="1"/>
    <col min="8207" max="8448" width="9" style="108"/>
    <col min="8449" max="8449" width="8.875" style="108" bestFit="1" customWidth="1"/>
    <col min="8450" max="8453" width="9" style="108"/>
    <col min="8454" max="8454" width="16.875" style="108" customWidth="1"/>
    <col min="8455" max="8455" width="8.125" style="108" bestFit="1" customWidth="1"/>
    <col min="8456" max="8456" width="24.625" style="108" bestFit="1" customWidth="1"/>
    <col min="8457" max="8457" width="71.125" style="108" customWidth="1"/>
    <col min="8458" max="8458" width="10.5" style="108" bestFit="1" customWidth="1"/>
    <col min="8459" max="8459" width="10.875" style="108" bestFit="1" customWidth="1"/>
    <col min="8460" max="8460" width="11.625" style="108" bestFit="1" customWidth="1"/>
    <col min="8461" max="8461" width="11.375" style="108" bestFit="1" customWidth="1"/>
    <col min="8462" max="8462" width="10.625" style="108" customWidth="1"/>
    <col min="8463" max="8704" width="9" style="108"/>
    <col min="8705" max="8705" width="8.875" style="108" bestFit="1" customWidth="1"/>
    <col min="8706" max="8709" width="9" style="108"/>
    <col min="8710" max="8710" width="16.875" style="108" customWidth="1"/>
    <col min="8711" max="8711" width="8.125" style="108" bestFit="1" customWidth="1"/>
    <col min="8712" max="8712" width="24.625" style="108" bestFit="1" customWidth="1"/>
    <col min="8713" max="8713" width="71.125" style="108" customWidth="1"/>
    <col min="8714" max="8714" width="10.5" style="108" bestFit="1" customWidth="1"/>
    <col min="8715" max="8715" width="10.875" style="108" bestFit="1" customWidth="1"/>
    <col min="8716" max="8716" width="11.625" style="108" bestFit="1" customWidth="1"/>
    <col min="8717" max="8717" width="11.375" style="108" bestFit="1" customWidth="1"/>
    <col min="8718" max="8718" width="10.625" style="108" customWidth="1"/>
    <col min="8719" max="8960" width="9" style="108"/>
    <col min="8961" max="8961" width="8.875" style="108" bestFit="1" customWidth="1"/>
    <col min="8962" max="8965" width="9" style="108"/>
    <col min="8966" max="8966" width="16.875" style="108" customWidth="1"/>
    <col min="8967" max="8967" width="8.125" style="108" bestFit="1" customWidth="1"/>
    <col min="8968" max="8968" width="24.625" style="108" bestFit="1" customWidth="1"/>
    <col min="8969" max="8969" width="71.125" style="108" customWidth="1"/>
    <col min="8970" max="8970" width="10.5" style="108" bestFit="1" customWidth="1"/>
    <col min="8971" max="8971" width="10.875" style="108" bestFit="1" customWidth="1"/>
    <col min="8972" max="8972" width="11.625" style="108" bestFit="1" customWidth="1"/>
    <col min="8973" max="8973" width="11.375" style="108" bestFit="1" customWidth="1"/>
    <col min="8974" max="8974" width="10.625" style="108" customWidth="1"/>
    <col min="8975" max="9216" width="9" style="108"/>
    <col min="9217" max="9217" width="8.875" style="108" bestFit="1" customWidth="1"/>
    <col min="9218" max="9221" width="9" style="108"/>
    <col min="9222" max="9222" width="16.875" style="108" customWidth="1"/>
    <col min="9223" max="9223" width="8.125" style="108" bestFit="1" customWidth="1"/>
    <col min="9224" max="9224" width="24.625" style="108" bestFit="1" customWidth="1"/>
    <col min="9225" max="9225" width="71.125" style="108" customWidth="1"/>
    <col min="9226" max="9226" width="10.5" style="108" bestFit="1" customWidth="1"/>
    <col min="9227" max="9227" width="10.875" style="108" bestFit="1" customWidth="1"/>
    <col min="9228" max="9228" width="11.625" style="108" bestFit="1" customWidth="1"/>
    <col min="9229" max="9229" width="11.375" style="108" bestFit="1" customWidth="1"/>
    <col min="9230" max="9230" width="10.625" style="108" customWidth="1"/>
    <col min="9231" max="9472" width="9" style="108"/>
    <col min="9473" max="9473" width="8.875" style="108" bestFit="1" customWidth="1"/>
    <col min="9474" max="9477" width="9" style="108"/>
    <col min="9478" max="9478" width="16.875" style="108" customWidth="1"/>
    <col min="9479" max="9479" width="8.125" style="108" bestFit="1" customWidth="1"/>
    <col min="9480" max="9480" width="24.625" style="108" bestFit="1" customWidth="1"/>
    <col min="9481" max="9481" width="71.125" style="108" customWidth="1"/>
    <col min="9482" max="9482" width="10.5" style="108" bestFit="1" customWidth="1"/>
    <col min="9483" max="9483" width="10.875" style="108" bestFit="1" customWidth="1"/>
    <col min="9484" max="9484" width="11.625" style="108" bestFit="1" customWidth="1"/>
    <col min="9485" max="9485" width="11.375" style="108" bestFit="1" customWidth="1"/>
    <col min="9486" max="9486" width="10.625" style="108" customWidth="1"/>
    <col min="9487" max="9728" width="9" style="108"/>
    <col min="9729" max="9729" width="8.875" style="108" bestFit="1" customWidth="1"/>
    <col min="9730" max="9733" width="9" style="108"/>
    <col min="9734" max="9734" width="16.875" style="108" customWidth="1"/>
    <col min="9735" max="9735" width="8.125" style="108" bestFit="1" customWidth="1"/>
    <col min="9736" max="9736" width="24.625" style="108" bestFit="1" customWidth="1"/>
    <col min="9737" max="9737" width="71.125" style="108" customWidth="1"/>
    <col min="9738" max="9738" width="10.5" style="108" bestFit="1" customWidth="1"/>
    <col min="9739" max="9739" width="10.875" style="108" bestFit="1" customWidth="1"/>
    <col min="9740" max="9740" width="11.625" style="108" bestFit="1" customWidth="1"/>
    <col min="9741" max="9741" width="11.375" style="108" bestFit="1" customWidth="1"/>
    <col min="9742" max="9742" width="10.625" style="108" customWidth="1"/>
    <col min="9743" max="9984" width="9" style="108"/>
    <col min="9985" max="9985" width="8.875" style="108" bestFit="1" customWidth="1"/>
    <col min="9986" max="9989" width="9" style="108"/>
    <col min="9990" max="9990" width="16.875" style="108" customWidth="1"/>
    <col min="9991" max="9991" width="8.125" style="108" bestFit="1" customWidth="1"/>
    <col min="9992" max="9992" width="24.625" style="108" bestFit="1" customWidth="1"/>
    <col min="9993" max="9993" width="71.125" style="108" customWidth="1"/>
    <col min="9994" max="9994" width="10.5" style="108" bestFit="1" customWidth="1"/>
    <col min="9995" max="9995" width="10.875" style="108" bestFit="1" customWidth="1"/>
    <col min="9996" max="9996" width="11.625" style="108" bestFit="1" customWidth="1"/>
    <col min="9997" max="9997" width="11.375" style="108" bestFit="1" customWidth="1"/>
    <col min="9998" max="9998" width="10.625" style="108" customWidth="1"/>
    <col min="9999" max="10240" width="9" style="108"/>
    <col min="10241" max="10241" width="8.875" style="108" bestFit="1" customWidth="1"/>
    <col min="10242" max="10245" width="9" style="108"/>
    <col min="10246" max="10246" width="16.875" style="108" customWidth="1"/>
    <col min="10247" max="10247" width="8.125" style="108" bestFit="1" customWidth="1"/>
    <col min="10248" max="10248" width="24.625" style="108" bestFit="1" customWidth="1"/>
    <col min="10249" max="10249" width="71.125" style="108" customWidth="1"/>
    <col min="10250" max="10250" width="10.5" style="108" bestFit="1" customWidth="1"/>
    <col min="10251" max="10251" width="10.875" style="108" bestFit="1" customWidth="1"/>
    <col min="10252" max="10252" width="11.625" style="108" bestFit="1" customWidth="1"/>
    <col min="10253" max="10253" width="11.375" style="108" bestFit="1" customWidth="1"/>
    <col min="10254" max="10254" width="10.625" style="108" customWidth="1"/>
    <col min="10255" max="10496" width="9" style="108"/>
    <col min="10497" max="10497" width="8.875" style="108" bestFit="1" customWidth="1"/>
    <col min="10498" max="10501" width="9" style="108"/>
    <col min="10502" max="10502" width="16.875" style="108" customWidth="1"/>
    <col min="10503" max="10503" width="8.125" style="108" bestFit="1" customWidth="1"/>
    <col min="10504" max="10504" width="24.625" style="108" bestFit="1" customWidth="1"/>
    <col min="10505" max="10505" width="71.125" style="108" customWidth="1"/>
    <col min="10506" max="10506" width="10.5" style="108" bestFit="1" customWidth="1"/>
    <col min="10507" max="10507" width="10.875" style="108" bestFit="1" customWidth="1"/>
    <col min="10508" max="10508" width="11.625" style="108" bestFit="1" customWidth="1"/>
    <col min="10509" max="10509" width="11.375" style="108" bestFit="1" customWidth="1"/>
    <col min="10510" max="10510" width="10.625" style="108" customWidth="1"/>
    <col min="10511" max="10752" width="9" style="108"/>
    <col min="10753" max="10753" width="8.875" style="108" bestFit="1" customWidth="1"/>
    <col min="10754" max="10757" width="9" style="108"/>
    <col min="10758" max="10758" width="16.875" style="108" customWidth="1"/>
    <col min="10759" max="10759" width="8.125" style="108" bestFit="1" customWidth="1"/>
    <col min="10760" max="10760" width="24.625" style="108" bestFit="1" customWidth="1"/>
    <col min="10761" max="10761" width="71.125" style="108" customWidth="1"/>
    <col min="10762" max="10762" width="10.5" style="108" bestFit="1" customWidth="1"/>
    <col min="10763" max="10763" width="10.875" style="108" bestFit="1" customWidth="1"/>
    <col min="10764" max="10764" width="11.625" style="108" bestFit="1" customWidth="1"/>
    <col min="10765" max="10765" width="11.375" style="108" bestFit="1" customWidth="1"/>
    <col min="10766" max="10766" width="10.625" style="108" customWidth="1"/>
    <col min="10767" max="11008" width="9" style="108"/>
    <col min="11009" max="11009" width="8.875" style="108" bestFit="1" customWidth="1"/>
    <col min="11010" max="11013" width="9" style="108"/>
    <col min="11014" max="11014" width="16.875" style="108" customWidth="1"/>
    <col min="11015" max="11015" width="8.125" style="108" bestFit="1" customWidth="1"/>
    <col min="11016" max="11016" width="24.625" style="108" bestFit="1" customWidth="1"/>
    <col min="11017" max="11017" width="71.125" style="108" customWidth="1"/>
    <col min="11018" max="11018" width="10.5" style="108" bestFit="1" customWidth="1"/>
    <col min="11019" max="11019" width="10.875" style="108" bestFit="1" customWidth="1"/>
    <col min="11020" max="11020" width="11.625" style="108" bestFit="1" customWidth="1"/>
    <col min="11021" max="11021" width="11.375" style="108" bestFit="1" customWidth="1"/>
    <col min="11022" max="11022" width="10.625" style="108" customWidth="1"/>
    <col min="11023" max="11264" width="9" style="108"/>
    <col min="11265" max="11265" width="8.875" style="108" bestFit="1" customWidth="1"/>
    <col min="11266" max="11269" width="9" style="108"/>
    <col min="11270" max="11270" width="16.875" style="108" customWidth="1"/>
    <col min="11271" max="11271" width="8.125" style="108" bestFit="1" customWidth="1"/>
    <col min="11272" max="11272" width="24.625" style="108" bestFit="1" customWidth="1"/>
    <col min="11273" max="11273" width="71.125" style="108" customWidth="1"/>
    <col min="11274" max="11274" width="10.5" style="108" bestFit="1" customWidth="1"/>
    <col min="11275" max="11275" width="10.875" style="108" bestFit="1" customWidth="1"/>
    <col min="11276" max="11276" width="11.625" style="108" bestFit="1" customWidth="1"/>
    <col min="11277" max="11277" width="11.375" style="108" bestFit="1" customWidth="1"/>
    <col min="11278" max="11278" width="10.625" style="108" customWidth="1"/>
    <col min="11279" max="11520" width="9" style="108"/>
    <col min="11521" max="11521" width="8.875" style="108" bestFit="1" customWidth="1"/>
    <col min="11522" max="11525" width="9" style="108"/>
    <col min="11526" max="11526" width="16.875" style="108" customWidth="1"/>
    <col min="11527" max="11527" width="8.125" style="108" bestFit="1" customWidth="1"/>
    <col min="11528" max="11528" width="24.625" style="108" bestFit="1" customWidth="1"/>
    <col min="11529" max="11529" width="71.125" style="108" customWidth="1"/>
    <col min="11530" max="11530" width="10.5" style="108" bestFit="1" customWidth="1"/>
    <col min="11531" max="11531" width="10.875" style="108" bestFit="1" customWidth="1"/>
    <col min="11532" max="11532" width="11.625" style="108" bestFit="1" customWidth="1"/>
    <col min="11533" max="11533" width="11.375" style="108" bestFit="1" customWidth="1"/>
    <col min="11534" max="11534" width="10.625" style="108" customWidth="1"/>
    <col min="11535" max="11776" width="9" style="108"/>
    <col min="11777" max="11777" width="8.875" style="108" bestFit="1" customWidth="1"/>
    <col min="11778" max="11781" width="9" style="108"/>
    <col min="11782" max="11782" width="16.875" style="108" customWidth="1"/>
    <col min="11783" max="11783" width="8.125" style="108" bestFit="1" customWidth="1"/>
    <col min="11784" max="11784" width="24.625" style="108" bestFit="1" customWidth="1"/>
    <col min="11785" max="11785" width="71.125" style="108" customWidth="1"/>
    <col min="11786" max="11786" width="10.5" style="108" bestFit="1" customWidth="1"/>
    <col min="11787" max="11787" width="10.875" style="108" bestFit="1" customWidth="1"/>
    <col min="11788" max="11788" width="11.625" style="108" bestFit="1" customWidth="1"/>
    <col min="11789" max="11789" width="11.375" style="108" bestFit="1" customWidth="1"/>
    <col min="11790" max="11790" width="10.625" style="108" customWidth="1"/>
    <col min="11791" max="12032" width="9" style="108"/>
    <col min="12033" max="12033" width="8.875" style="108" bestFit="1" customWidth="1"/>
    <col min="12034" max="12037" width="9" style="108"/>
    <col min="12038" max="12038" width="16.875" style="108" customWidth="1"/>
    <col min="12039" max="12039" width="8.125" style="108" bestFit="1" customWidth="1"/>
    <col min="12040" max="12040" width="24.625" style="108" bestFit="1" customWidth="1"/>
    <col min="12041" max="12041" width="71.125" style="108" customWidth="1"/>
    <col min="12042" max="12042" width="10.5" style="108" bestFit="1" customWidth="1"/>
    <col min="12043" max="12043" width="10.875" style="108" bestFit="1" customWidth="1"/>
    <col min="12044" max="12044" width="11.625" style="108" bestFit="1" customWidth="1"/>
    <col min="12045" max="12045" width="11.375" style="108" bestFit="1" customWidth="1"/>
    <col min="12046" max="12046" width="10.625" style="108" customWidth="1"/>
    <col min="12047" max="12288" width="9" style="108"/>
    <col min="12289" max="12289" width="8.875" style="108" bestFit="1" customWidth="1"/>
    <col min="12290" max="12293" width="9" style="108"/>
    <col min="12294" max="12294" width="16.875" style="108" customWidth="1"/>
    <col min="12295" max="12295" width="8.125" style="108" bestFit="1" customWidth="1"/>
    <col min="12296" max="12296" width="24.625" style="108" bestFit="1" customWidth="1"/>
    <col min="12297" max="12297" width="71.125" style="108" customWidth="1"/>
    <col min="12298" max="12298" width="10.5" style="108" bestFit="1" customWidth="1"/>
    <col min="12299" max="12299" width="10.875" style="108" bestFit="1" customWidth="1"/>
    <col min="12300" max="12300" width="11.625" style="108" bestFit="1" customWidth="1"/>
    <col min="12301" max="12301" width="11.375" style="108" bestFit="1" customWidth="1"/>
    <col min="12302" max="12302" width="10.625" style="108" customWidth="1"/>
    <col min="12303" max="12544" width="9" style="108"/>
    <col min="12545" max="12545" width="8.875" style="108" bestFit="1" customWidth="1"/>
    <col min="12546" max="12549" width="9" style="108"/>
    <col min="12550" max="12550" width="16.875" style="108" customWidth="1"/>
    <col min="12551" max="12551" width="8.125" style="108" bestFit="1" customWidth="1"/>
    <col min="12552" max="12552" width="24.625" style="108" bestFit="1" customWidth="1"/>
    <col min="12553" max="12553" width="71.125" style="108" customWidth="1"/>
    <col min="12554" max="12554" width="10.5" style="108" bestFit="1" customWidth="1"/>
    <col min="12555" max="12555" width="10.875" style="108" bestFit="1" customWidth="1"/>
    <col min="12556" max="12556" width="11.625" style="108" bestFit="1" customWidth="1"/>
    <col min="12557" max="12557" width="11.375" style="108" bestFit="1" customWidth="1"/>
    <col min="12558" max="12558" width="10.625" style="108" customWidth="1"/>
    <col min="12559" max="12800" width="9" style="108"/>
    <col min="12801" max="12801" width="8.875" style="108" bestFit="1" customWidth="1"/>
    <col min="12802" max="12805" width="9" style="108"/>
    <col min="12806" max="12806" width="16.875" style="108" customWidth="1"/>
    <col min="12807" max="12807" width="8.125" style="108" bestFit="1" customWidth="1"/>
    <col min="12808" max="12808" width="24.625" style="108" bestFit="1" customWidth="1"/>
    <col min="12809" max="12809" width="71.125" style="108" customWidth="1"/>
    <col min="12810" max="12810" width="10.5" style="108" bestFit="1" customWidth="1"/>
    <col min="12811" max="12811" width="10.875" style="108" bestFit="1" customWidth="1"/>
    <col min="12812" max="12812" width="11.625" style="108" bestFit="1" customWidth="1"/>
    <col min="12813" max="12813" width="11.375" style="108" bestFit="1" customWidth="1"/>
    <col min="12814" max="12814" width="10.625" style="108" customWidth="1"/>
    <col min="12815" max="13056" width="9" style="108"/>
    <col min="13057" max="13057" width="8.875" style="108" bestFit="1" customWidth="1"/>
    <col min="13058" max="13061" width="9" style="108"/>
    <col min="13062" max="13062" width="16.875" style="108" customWidth="1"/>
    <col min="13063" max="13063" width="8.125" style="108" bestFit="1" customWidth="1"/>
    <col min="13064" max="13064" width="24.625" style="108" bestFit="1" customWidth="1"/>
    <col min="13065" max="13065" width="71.125" style="108" customWidth="1"/>
    <col min="13066" max="13066" width="10.5" style="108" bestFit="1" customWidth="1"/>
    <col min="13067" max="13067" width="10.875" style="108" bestFit="1" customWidth="1"/>
    <col min="13068" max="13068" width="11.625" style="108" bestFit="1" customWidth="1"/>
    <col min="13069" max="13069" width="11.375" style="108" bestFit="1" customWidth="1"/>
    <col min="13070" max="13070" width="10.625" style="108" customWidth="1"/>
    <col min="13071" max="13312" width="9" style="108"/>
    <col min="13313" max="13313" width="8.875" style="108" bestFit="1" customWidth="1"/>
    <col min="13314" max="13317" width="9" style="108"/>
    <col min="13318" max="13318" width="16.875" style="108" customWidth="1"/>
    <col min="13319" max="13319" width="8.125" style="108" bestFit="1" customWidth="1"/>
    <col min="13320" max="13320" width="24.625" style="108" bestFit="1" customWidth="1"/>
    <col min="13321" max="13321" width="71.125" style="108" customWidth="1"/>
    <col min="13322" max="13322" width="10.5" style="108" bestFit="1" customWidth="1"/>
    <col min="13323" max="13323" width="10.875" style="108" bestFit="1" customWidth="1"/>
    <col min="13324" max="13324" width="11.625" style="108" bestFit="1" customWidth="1"/>
    <col min="13325" max="13325" width="11.375" style="108" bestFit="1" customWidth="1"/>
    <col min="13326" max="13326" width="10.625" style="108" customWidth="1"/>
    <col min="13327" max="13568" width="9" style="108"/>
    <col min="13569" max="13569" width="8.875" style="108" bestFit="1" customWidth="1"/>
    <col min="13570" max="13573" width="9" style="108"/>
    <col min="13574" max="13574" width="16.875" style="108" customWidth="1"/>
    <col min="13575" max="13575" width="8.125" style="108" bestFit="1" customWidth="1"/>
    <col min="13576" max="13576" width="24.625" style="108" bestFit="1" customWidth="1"/>
    <col min="13577" max="13577" width="71.125" style="108" customWidth="1"/>
    <col min="13578" max="13578" width="10.5" style="108" bestFit="1" customWidth="1"/>
    <col min="13579" max="13579" width="10.875" style="108" bestFit="1" customWidth="1"/>
    <col min="13580" max="13580" width="11.625" style="108" bestFit="1" customWidth="1"/>
    <col min="13581" max="13581" width="11.375" style="108" bestFit="1" customWidth="1"/>
    <col min="13582" max="13582" width="10.625" style="108" customWidth="1"/>
    <col min="13583" max="13824" width="9" style="108"/>
    <col min="13825" max="13825" width="8.875" style="108" bestFit="1" customWidth="1"/>
    <col min="13826" max="13829" width="9" style="108"/>
    <col min="13830" max="13830" width="16.875" style="108" customWidth="1"/>
    <col min="13831" max="13831" width="8.125" style="108" bestFit="1" customWidth="1"/>
    <col min="13832" max="13832" width="24.625" style="108" bestFit="1" customWidth="1"/>
    <col min="13833" max="13833" width="71.125" style="108" customWidth="1"/>
    <col min="13834" max="13834" width="10.5" style="108" bestFit="1" customWidth="1"/>
    <col min="13835" max="13835" width="10.875" style="108" bestFit="1" customWidth="1"/>
    <col min="13836" max="13836" width="11.625" style="108" bestFit="1" customWidth="1"/>
    <col min="13837" max="13837" width="11.375" style="108" bestFit="1" customWidth="1"/>
    <col min="13838" max="13838" width="10.625" style="108" customWidth="1"/>
    <col min="13839" max="14080" width="9" style="108"/>
    <col min="14081" max="14081" width="8.875" style="108" bestFit="1" customWidth="1"/>
    <col min="14082" max="14085" width="9" style="108"/>
    <col min="14086" max="14086" width="16.875" style="108" customWidth="1"/>
    <col min="14087" max="14087" width="8.125" style="108" bestFit="1" customWidth="1"/>
    <col min="14088" max="14088" width="24.625" style="108" bestFit="1" customWidth="1"/>
    <col min="14089" max="14089" width="71.125" style="108" customWidth="1"/>
    <col min="14090" max="14090" width="10.5" style="108" bestFit="1" customWidth="1"/>
    <col min="14091" max="14091" width="10.875" style="108" bestFit="1" customWidth="1"/>
    <col min="14092" max="14092" width="11.625" style="108" bestFit="1" customWidth="1"/>
    <col min="14093" max="14093" width="11.375" style="108" bestFit="1" customWidth="1"/>
    <col min="14094" max="14094" width="10.625" style="108" customWidth="1"/>
    <col min="14095" max="14336" width="9" style="108"/>
    <col min="14337" max="14337" width="8.875" style="108" bestFit="1" customWidth="1"/>
    <col min="14338" max="14341" width="9" style="108"/>
    <col min="14342" max="14342" width="16.875" style="108" customWidth="1"/>
    <col min="14343" max="14343" width="8.125" style="108" bestFit="1" customWidth="1"/>
    <col min="14344" max="14344" width="24.625" style="108" bestFit="1" customWidth="1"/>
    <col min="14345" max="14345" width="71.125" style="108" customWidth="1"/>
    <col min="14346" max="14346" width="10.5" style="108" bestFit="1" customWidth="1"/>
    <col min="14347" max="14347" width="10.875" style="108" bestFit="1" customWidth="1"/>
    <col min="14348" max="14348" width="11.625" style="108" bestFit="1" customWidth="1"/>
    <col min="14349" max="14349" width="11.375" style="108" bestFit="1" customWidth="1"/>
    <col min="14350" max="14350" width="10.625" style="108" customWidth="1"/>
    <col min="14351" max="14592" width="9" style="108"/>
    <col min="14593" max="14593" width="8.875" style="108" bestFit="1" customWidth="1"/>
    <col min="14594" max="14597" width="9" style="108"/>
    <col min="14598" max="14598" width="16.875" style="108" customWidth="1"/>
    <col min="14599" max="14599" width="8.125" style="108" bestFit="1" customWidth="1"/>
    <col min="14600" max="14600" width="24.625" style="108" bestFit="1" customWidth="1"/>
    <col min="14601" max="14601" width="71.125" style="108" customWidth="1"/>
    <col min="14602" max="14602" width="10.5" style="108" bestFit="1" customWidth="1"/>
    <col min="14603" max="14603" width="10.875" style="108" bestFit="1" customWidth="1"/>
    <col min="14604" max="14604" width="11.625" style="108" bestFit="1" customWidth="1"/>
    <col min="14605" max="14605" width="11.375" style="108" bestFit="1" customWidth="1"/>
    <col min="14606" max="14606" width="10.625" style="108" customWidth="1"/>
    <col min="14607" max="14848" width="9" style="108"/>
    <col min="14849" max="14849" width="8.875" style="108" bestFit="1" customWidth="1"/>
    <col min="14850" max="14853" width="9" style="108"/>
    <col min="14854" max="14854" width="16.875" style="108" customWidth="1"/>
    <col min="14855" max="14855" width="8.125" style="108" bestFit="1" customWidth="1"/>
    <col min="14856" max="14856" width="24.625" style="108" bestFit="1" customWidth="1"/>
    <col min="14857" max="14857" width="71.125" style="108" customWidth="1"/>
    <col min="14858" max="14858" width="10.5" style="108" bestFit="1" customWidth="1"/>
    <col min="14859" max="14859" width="10.875" style="108" bestFit="1" customWidth="1"/>
    <col min="14860" max="14860" width="11.625" style="108" bestFit="1" customWidth="1"/>
    <col min="14861" max="14861" width="11.375" style="108" bestFit="1" customWidth="1"/>
    <col min="14862" max="14862" width="10.625" style="108" customWidth="1"/>
    <col min="14863" max="15104" width="9" style="108"/>
    <col min="15105" max="15105" width="8.875" style="108" bestFit="1" customWidth="1"/>
    <col min="15106" max="15109" width="9" style="108"/>
    <col min="15110" max="15110" width="16.875" style="108" customWidth="1"/>
    <col min="15111" max="15111" width="8.125" style="108" bestFit="1" customWidth="1"/>
    <col min="15112" max="15112" width="24.625" style="108" bestFit="1" customWidth="1"/>
    <col min="15113" max="15113" width="71.125" style="108" customWidth="1"/>
    <col min="15114" max="15114" width="10.5" style="108" bestFit="1" customWidth="1"/>
    <col min="15115" max="15115" width="10.875" style="108" bestFit="1" customWidth="1"/>
    <col min="15116" max="15116" width="11.625" style="108" bestFit="1" customWidth="1"/>
    <col min="15117" max="15117" width="11.375" style="108" bestFit="1" customWidth="1"/>
    <col min="15118" max="15118" width="10.625" style="108" customWidth="1"/>
    <col min="15119" max="15360" width="9" style="108"/>
    <col min="15361" max="15361" width="8.875" style="108" bestFit="1" customWidth="1"/>
    <col min="15362" max="15365" width="9" style="108"/>
    <col min="15366" max="15366" width="16.875" style="108" customWidth="1"/>
    <col min="15367" max="15367" width="8.125" style="108" bestFit="1" customWidth="1"/>
    <col min="15368" max="15368" width="24.625" style="108" bestFit="1" customWidth="1"/>
    <col min="15369" max="15369" width="71.125" style="108" customWidth="1"/>
    <col min="15370" max="15370" width="10.5" style="108" bestFit="1" customWidth="1"/>
    <col min="15371" max="15371" width="10.875" style="108" bestFit="1" customWidth="1"/>
    <col min="15372" max="15372" width="11.625" style="108" bestFit="1" customWidth="1"/>
    <col min="15373" max="15373" width="11.375" style="108" bestFit="1" customWidth="1"/>
    <col min="15374" max="15374" width="10.625" style="108" customWidth="1"/>
    <col min="15375" max="15616" width="9" style="108"/>
    <col min="15617" max="15617" width="8.875" style="108" bestFit="1" customWidth="1"/>
    <col min="15618" max="15621" width="9" style="108"/>
    <col min="15622" max="15622" width="16.875" style="108" customWidth="1"/>
    <col min="15623" max="15623" width="8.125" style="108" bestFit="1" customWidth="1"/>
    <col min="15624" max="15624" width="24.625" style="108" bestFit="1" customWidth="1"/>
    <col min="15625" max="15625" width="71.125" style="108" customWidth="1"/>
    <col min="15626" max="15626" width="10.5" style="108" bestFit="1" customWidth="1"/>
    <col min="15627" max="15627" width="10.875" style="108" bestFit="1" customWidth="1"/>
    <col min="15628" max="15628" width="11.625" style="108" bestFit="1" customWidth="1"/>
    <col min="15629" max="15629" width="11.375" style="108" bestFit="1" customWidth="1"/>
    <col min="15630" max="15630" width="10.625" style="108" customWidth="1"/>
    <col min="15631" max="15872" width="9" style="108"/>
    <col min="15873" max="15873" width="8.875" style="108" bestFit="1" customWidth="1"/>
    <col min="15874" max="15877" width="9" style="108"/>
    <col min="15878" max="15878" width="16.875" style="108" customWidth="1"/>
    <col min="15879" max="15879" width="8.125" style="108" bestFit="1" customWidth="1"/>
    <col min="15880" max="15880" width="24.625" style="108" bestFit="1" customWidth="1"/>
    <col min="15881" max="15881" width="71.125" style="108" customWidth="1"/>
    <col min="15882" max="15882" width="10.5" style="108" bestFit="1" customWidth="1"/>
    <col min="15883" max="15883" width="10.875" style="108" bestFit="1" customWidth="1"/>
    <col min="15884" max="15884" width="11.625" style="108" bestFit="1" customWidth="1"/>
    <col min="15885" max="15885" width="11.375" style="108" bestFit="1" customWidth="1"/>
    <col min="15886" max="15886" width="10.625" style="108" customWidth="1"/>
    <col min="15887" max="16128" width="9" style="108"/>
    <col min="16129" max="16129" width="8.875" style="108" bestFit="1" customWidth="1"/>
    <col min="16130" max="16133" width="9" style="108"/>
    <col min="16134" max="16134" width="16.875" style="108" customWidth="1"/>
    <col min="16135" max="16135" width="8.125" style="108" bestFit="1" customWidth="1"/>
    <col min="16136" max="16136" width="24.625" style="108" bestFit="1" customWidth="1"/>
    <col min="16137" max="16137" width="71.125" style="108" customWidth="1"/>
    <col min="16138" max="16138" width="10.5" style="108" bestFit="1" customWidth="1"/>
    <col min="16139" max="16139" width="10.875" style="108" bestFit="1" customWidth="1"/>
    <col min="16140" max="16140" width="11.625" style="108" bestFit="1" customWidth="1"/>
    <col min="16141" max="16141" width="11.375" style="108" bestFit="1" customWidth="1"/>
    <col min="16142" max="16142" width="10.625" style="108" customWidth="1"/>
    <col min="16143" max="16384" width="9" style="108"/>
  </cols>
  <sheetData>
    <row r="1" spans="1:14" ht="30">
      <c r="A1" s="106" t="s">
        <v>19</v>
      </c>
      <c r="B1" s="107" t="s">
        <v>113</v>
      </c>
      <c r="C1" s="106" t="s">
        <v>114</v>
      </c>
      <c r="D1" s="106" t="s">
        <v>115</v>
      </c>
      <c r="E1" s="106" t="s">
        <v>116</v>
      </c>
      <c r="F1" s="106" t="s">
        <v>117</v>
      </c>
      <c r="G1" s="106" t="s">
        <v>118</v>
      </c>
      <c r="H1" s="106" t="s">
        <v>119</v>
      </c>
      <c r="I1" s="106" t="s">
        <v>120</v>
      </c>
      <c r="J1" s="106" t="s">
        <v>121</v>
      </c>
      <c r="K1" s="106" t="s">
        <v>122</v>
      </c>
      <c r="L1" s="106" t="s">
        <v>123</v>
      </c>
      <c r="M1" s="106" t="s">
        <v>124</v>
      </c>
      <c r="N1" s="106" t="s">
        <v>125</v>
      </c>
    </row>
    <row r="2" spans="1:14" ht="15">
      <c r="A2" s="109"/>
      <c r="B2" s="110" t="s">
        <v>126</v>
      </c>
      <c r="C2" s="109"/>
      <c r="D2" s="109"/>
      <c r="E2" s="109">
        <f>SUM(E3:E11)</f>
        <v>32</v>
      </c>
      <c r="F2" s="111" t="str">
        <f>CONCATENATE("32'h",K2)</f>
        <v>32'h010a0822</v>
      </c>
      <c r="G2" s="111"/>
      <c r="H2" s="136" t="s">
        <v>1502</v>
      </c>
      <c r="I2" s="136"/>
      <c r="J2" s="109"/>
      <c r="K2" s="109" t="str">
        <f>LOWER(DEC2HEX(L2,8))</f>
        <v>010a0822</v>
      </c>
      <c r="L2" s="109">
        <f>SUM(L3:L11)</f>
        <v>17434658</v>
      </c>
      <c r="M2" s="109"/>
      <c r="N2" s="109"/>
    </row>
    <row r="3" spans="1:14" ht="45">
      <c r="A3" s="112"/>
      <c r="B3" s="137"/>
      <c r="C3" s="112">
        <v>24</v>
      </c>
      <c r="D3" s="112">
        <v>31</v>
      </c>
      <c r="E3" s="112">
        <f t="shared" ref="E3:E11" si="0">D3+1-C3</f>
        <v>8</v>
      </c>
      <c r="F3" s="112" t="str">
        <f t="shared" ref="F3:F11" si="1">CONCATENATE(E3,"'h",K3)</f>
        <v>8'h1</v>
      </c>
      <c r="G3" s="113" t="s">
        <v>132</v>
      </c>
      <c r="H3" s="112" t="s">
        <v>1531</v>
      </c>
      <c r="I3" s="138" t="s">
        <v>1532</v>
      </c>
      <c r="J3" s="113">
        <v>1</v>
      </c>
      <c r="K3" s="112" t="str">
        <f t="shared" ref="K3:K11" si="2">LOWER(DEC2HEX((J3)))</f>
        <v>1</v>
      </c>
      <c r="L3" s="112">
        <f t="shared" ref="L3:L11" si="3">J3*(2^C3)</f>
        <v>16777216</v>
      </c>
      <c r="M3" s="139"/>
      <c r="N3" s="139"/>
    </row>
    <row r="4" spans="1:14" ht="60">
      <c r="A4" s="112"/>
      <c r="B4" s="137"/>
      <c r="C4" s="112">
        <v>16</v>
      </c>
      <c r="D4" s="112">
        <v>23</v>
      </c>
      <c r="E4" s="112">
        <f t="shared" si="0"/>
        <v>8</v>
      </c>
      <c r="F4" s="112" t="str">
        <f t="shared" si="1"/>
        <v>8'ha</v>
      </c>
      <c r="G4" s="113" t="s">
        <v>132</v>
      </c>
      <c r="H4" s="112" t="s">
        <v>830</v>
      </c>
      <c r="I4" s="138" t="s">
        <v>1533</v>
      </c>
      <c r="J4" s="112">
        <v>10</v>
      </c>
      <c r="K4" s="112" t="str">
        <f t="shared" si="2"/>
        <v>a</v>
      </c>
      <c r="L4" s="112">
        <f t="shared" si="3"/>
        <v>655360</v>
      </c>
      <c r="M4" s="139"/>
      <c r="N4" s="139"/>
    </row>
    <row r="5" spans="1:14" ht="15">
      <c r="A5" s="112"/>
      <c r="B5" s="137"/>
      <c r="C5" s="112">
        <v>15</v>
      </c>
      <c r="D5" s="112">
        <v>15</v>
      </c>
      <c r="E5" s="112">
        <f t="shared" si="0"/>
        <v>1</v>
      </c>
      <c r="F5" s="112" t="str">
        <f t="shared" si="1"/>
        <v>1'h0</v>
      </c>
      <c r="G5" s="113" t="s">
        <v>129</v>
      </c>
      <c r="H5" s="112" t="s">
        <v>831</v>
      </c>
      <c r="I5" s="138" t="s">
        <v>832</v>
      </c>
      <c r="J5" s="113">
        <v>0</v>
      </c>
      <c r="K5" s="112" t="str">
        <f t="shared" si="2"/>
        <v>0</v>
      </c>
      <c r="L5" s="112">
        <f t="shared" si="3"/>
        <v>0</v>
      </c>
      <c r="M5" s="139"/>
      <c r="N5" s="139"/>
    </row>
    <row r="6" spans="1:14" ht="15">
      <c r="A6" s="112"/>
      <c r="B6" s="137"/>
      <c r="C6" s="112">
        <v>8</v>
      </c>
      <c r="D6" s="112">
        <v>14</v>
      </c>
      <c r="E6" s="112">
        <f t="shared" si="0"/>
        <v>7</v>
      </c>
      <c r="F6" s="112" t="str">
        <f t="shared" si="1"/>
        <v>7'h8</v>
      </c>
      <c r="G6" s="113" t="s">
        <v>133</v>
      </c>
      <c r="H6" s="112" t="s">
        <v>833</v>
      </c>
      <c r="I6" s="138" t="s">
        <v>834</v>
      </c>
      <c r="J6" s="113">
        <v>8</v>
      </c>
      <c r="K6" s="112" t="str">
        <f t="shared" si="2"/>
        <v>8</v>
      </c>
      <c r="L6" s="112">
        <f t="shared" si="3"/>
        <v>2048</v>
      </c>
      <c r="M6" s="139"/>
      <c r="N6" s="139"/>
    </row>
    <row r="7" spans="1:14" ht="15">
      <c r="A7" s="112"/>
      <c r="B7" s="137"/>
      <c r="C7" s="112">
        <v>6</v>
      </c>
      <c r="D7" s="112">
        <v>7</v>
      </c>
      <c r="E7" s="112">
        <f t="shared" si="0"/>
        <v>2</v>
      </c>
      <c r="F7" s="112" t="str">
        <f t="shared" si="1"/>
        <v>2'h0</v>
      </c>
      <c r="G7" s="113" t="s">
        <v>129</v>
      </c>
      <c r="H7" s="112" t="s">
        <v>86</v>
      </c>
      <c r="I7" s="138" t="s">
        <v>835</v>
      </c>
      <c r="J7" s="113">
        <v>0</v>
      </c>
      <c r="K7" s="112" t="str">
        <f t="shared" si="2"/>
        <v>0</v>
      </c>
      <c r="L7" s="112">
        <f t="shared" si="3"/>
        <v>0</v>
      </c>
      <c r="M7" s="139"/>
      <c r="N7" s="139"/>
    </row>
    <row r="8" spans="1:14" ht="30">
      <c r="A8" s="112"/>
      <c r="B8" s="137"/>
      <c r="C8" s="112">
        <v>3</v>
      </c>
      <c r="D8" s="112">
        <v>5</v>
      </c>
      <c r="E8" s="112">
        <f t="shared" si="0"/>
        <v>3</v>
      </c>
      <c r="F8" s="112" t="str">
        <f t="shared" si="1"/>
        <v>3'h4</v>
      </c>
      <c r="G8" s="113" t="s">
        <v>836</v>
      </c>
      <c r="H8" s="112" t="s">
        <v>837</v>
      </c>
      <c r="I8" s="138" t="s">
        <v>838</v>
      </c>
      <c r="J8" s="113">
        <v>4</v>
      </c>
      <c r="K8" s="112" t="str">
        <f t="shared" si="2"/>
        <v>4</v>
      </c>
      <c r="L8" s="112">
        <f t="shared" si="3"/>
        <v>32</v>
      </c>
      <c r="M8" s="139"/>
      <c r="N8" s="139"/>
    </row>
    <row r="9" spans="1:14" ht="45">
      <c r="A9" s="112"/>
      <c r="B9" s="137"/>
      <c r="C9" s="112">
        <v>2</v>
      </c>
      <c r="D9" s="112">
        <v>2</v>
      </c>
      <c r="E9" s="112">
        <f t="shared" si="0"/>
        <v>1</v>
      </c>
      <c r="F9" s="112" t="str">
        <f>CONCATENATE(E9,"'h",K9)</f>
        <v>1'h0</v>
      </c>
      <c r="G9" s="112" t="s">
        <v>839</v>
      </c>
      <c r="H9" s="112" t="s">
        <v>840</v>
      </c>
      <c r="I9" s="138" t="s">
        <v>841</v>
      </c>
      <c r="J9" s="112">
        <v>0</v>
      </c>
      <c r="K9" s="112" t="str">
        <f t="shared" si="2"/>
        <v>0</v>
      </c>
      <c r="L9" s="112">
        <f t="shared" si="3"/>
        <v>0</v>
      </c>
      <c r="M9" s="139"/>
      <c r="N9" s="139"/>
    </row>
    <row r="10" spans="1:14" ht="45">
      <c r="A10" s="112"/>
      <c r="B10" s="137"/>
      <c r="C10" s="112">
        <v>1</v>
      </c>
      <c r="D10" s="112">
        <v>1</v>
      </c>
      <c r="E10" s="112">
        <f t="shared" si="0"/>
        <v>1</v>
      </c>
      <c r="F10" s="112" t="str">
        <f t="shared" si="1"/>
        <v>1'h1</v>
      </c>
      <c r="G10" s="112" t="s">
        <v>836</v>
      </c>
      <c r="H10" s="112" t="s">
        <v>842</v>
      </c>
      <c r="I10" s="138" t="s">
        <v>843</v>
      </c>
      <c r="J10" s="112">
        <v>1</v>
      </c>
      <c r="K10" s="112" t="str">
        <f t="shared" si="2"/>
        <v>1</v>
      </c>
      <c r="L10" s="112">
        <f t="shared" si="3"/>
        <v>2</v>
      </c>
      <c r="M10" s="139"/>
      <c r="N10" s="139"/>
    </row>
    <row r="11" spans="1:14" ht="45">
      <c r="A11" s="112"/>
      <c r="B11" s="137"/>
      <c r="C11" s="112">
        <v>0</v>
      </c>
      <c r="D11" s="112">
        <v>0</v>
      </c>
      <c r="E11" s="112">
        <f t="shared" si="0"/>
        <v>1</v>
      </c>
      <c r="F11" s="112" t="str">
        <f t="shared" si="1"/>
        <v>1'h0</v>
      </c>
      <c r="G11" s="112" t="s">
        <v>844</v>
      </c>
      <c r="H11" s="112" t="s">
        <v>845</v>
      </c>
      <c r="I11" s="138" t="s">
        <v>846</v>
      </c>
      <c r="J11" s="112">
        <v>0</v>
      </c>
      <c r="K11" s="112" t="str">
        <f t="shared" si="2"/>
        <v>0</v>
      </c>
      <c r="L11" s="112">
        <f t="shared" si="3"/>
        <v>0</v>
      </c>
      <c r="M11" s="139"/>
      <c r="N11" s="139"/>
    </row>
    <row r="12" spans="1:14" ht="15">
      <c r="A12" s="109"/>
      <c r="B12" s="110" t="s">
        <v>160</v>
      </c>
      <c r="C12" s="109"/>
      <c r="D12" s="109"/>
      <c r="E12" s="109">
        <f>SUM(E13:E23)</f>
        <v>32</v>
      </c>
      <c r="F12" s="111" t="str">
        <f>CONCATENATE("32'h",K12)</f>
        <v>32'h0000000c</v>
      </c>
      <c r="G12" s="111"/>
      <c r="H12" s="136" t="s">
        <v>1501</v>
      </c>
      <c r="I12" s="136"/>
      <c r="J12" s="109"/>
      <c r="K12" s="109" t="str">
        <f>LOWER(DEC2HEX(L12,8))</f>
        <v>0000000c</v>
      </c>
      <c r="L12" s="109">
        <f>SUM(L13:L23)</f>
        <v>12</v>
      </c>
      <c r="M12" s="139"/>
      <c r="N12" s="139"/>
    </row>
    <row r="13" spans="1:14" ht="15">
      <c r="A13" s="113"/>
      <c r="B13" s="113"/>
      <c r="C13" s="113">
        <v>16</v>
      </c>
      <c r="D13" s="113">
        <v>31</v>
      </c>
      <c r="E13" s="113">
        <f t="shared" ref="E13:E23" si="4">D13+1-C13</f>
        <v>16</v>
      </c>
      <c r="F13" s="113" t="str">
        <f t="shared" ref="F13:F23" si="5">CONCATENATE(E13,"'h",K13)</f>
        <v>16'h0</v>
      </c>
      <c r="G13" s="112" t="s">
        <v>132</v>
      </c>
      <c r="H13" s="112" t="s">
        <v>847</v>
      </c>
      <c r="I13" s="138" t="s">
        <v>848</v>
      </c>
      <c r="J13" s="112">
        <v>0</v>
      </c>
      <c r="K13" s="113" t="str">
        <f t="shared" ref="K13:K23" si="6">LOWER(DEC2HEX((J13)))</f>
        <v>0</v>
      </c>
      <c r="L13" s="113">
        <f t="shared" ref="L13:L23" si="7">J13*(2^C13)</f>
        <v>0</v>
      </c>
      <c r="M13" s="139"/>
      <c r="N13" s="139"/>
    </row>
    <row r="14" spans="1:14" ht="15">
      <c r="A14" s="113"/>
      <c r="B14" s="113"/>
      <c r="C14" s="113">
        <v>10</v>
      </c>
      <c r="D14" s="113">
        <v>15</v>
      </c>
      <c r="E14" s="113">
        <f t="shared" si="4"/>
        <v>6</v>
      </c>
      <c r="F14" s="113" t="str">
        <f t="shared" si="5"/>
        <v>6'h0</v>
      </c>
      <c r="G14" s="113" t="s">
        <v>129</v>
      </c>
      <c r="H14" s="112" t="s">
        <v>849</v>
      </c>
      <c r="I14" s="138" t="s">
        <v>835</v>
      </c>
      <c r="J14" s="113">
        <v>0</v>
      </c>
      <c r="K14" s="113" t="str">
        <f t="shared" si="6"/>
        <v>0</v>
      </c>
      <c r="L14" s="113">
        <f t="shared" si="7"/>
        <v>0</v>
      </c>
      <c r="M14" s="139"/>
      <c r="N14" s="139"/>
    </row>
    <row r="15" spans="1:14" ht="15">
      <c r="A15" s="113"/>
      <c r="B15" s="113"/>
      <c r="C15" s="113">
        <v>9</v>
      </c>
      <c r="D15" s="113">
        <v>9</v>
      </c>
      <c r="E15" s="113">
        <f t="shared" si="4"/>
        <v>1</v>
      </c>
      <c r="F15" s="113" t="str">
        <f t="shared" si="5"/>
        <v>1'h0</v>
      </c>
      <c r="G15" s="113" t="s">
        <v>850</v>
      </c>
      <c r="H15" s="112" t="s">
        <v>851</v>
      </c>
      <c r="I15" s="138" t="s">
        <v>528</v>
      </c>
      <c r="J15" s="113">
        <v>0</v>
      </c>
      <c r="K15" s="113" t="str">
        <f t="shared" si="6"/>
        <v>0</v>
      </c>
      <c r="L15" s="113">
        <f t="shared" si="7"/>
        <v>0</v>
      </c>
      <c r="M15" s="139"/>
      <c r="N15" s="139"/>
    </row>
    <row r="16" spans="1:14" ht="15">
      <c r="A16" s="113"/>
      <c r="B16" s="113"/>
      <c r="C16" s="113">
        <v>7</v>
      </c>
      <c r="D16" s="113">
        <v>8</v>
      </c>
      <c r="E16" s="113">
        <f t="shared" si="4"/>
        <v>2</v>
      </c>
      <c r="F16" s="113" t="str">
        <f t="shared" si="5"/>
        <v>2'h0</v>
      </c>
      <c r="G16" s="112" t="s">
        <v>132</v>
      </c>
      <c r="H16" s="112" t="s">
        <v>852</v>
      </c>
      <c r="I16" s="138" t="s">
        <v>853</v>
      </c>
      <c r="J16" s="112">
        <v>0</v>
      </c>
      <c r="K16" s="113" t="str">
        <f t="shared" si="6"/>
        <v>0</v>
      </c>
      <c r="L16" s="113">
        <f t="shared" si="7"/>
        <v>0</v>
      </c>
      <c r="M16" s="139"/>
      <c r="N16" s="139"/>
    </row>
    <row r="17" spans="1:14" ht="15">
      <c r="A17" s="113"/>
      <c r="B17" s="113"/>
      <c r="C17" s="113">
        <v>6</v>
      </c>
      <c r="D17" s="113">
        <v>6</v>
      </c>
      <c r="E17" s="113">
        <f t="shared" si="4"/>
        <v>1</v>
      </c>
      <c r="F17" s="113" t="str">
        <f t="shared" si="5"/>
        <v>1'h0</v>
      </c>
      <c r="G17" s="112" t="s">
        <v>133</v>
      </c>
      <c r="H17" s="112" t="s">
        <v>854</v>
      </c>
      <c r="I17" s="138" t="s">
        <v>855</v>
      </c>
      <c r="J17" s="113">
        <v>0</v>
      </c>
      <c r="K17" s="113" t="str">
        <f t="shared" si="6"/>
        <v>0</v>
      </c>
      <c r="L17" s="113">
        <f t="shared" si="7"/>
        <v>0</v>
      </c>
      <c r="M17" s="139"/>
      <c r="N17" s="139"/>
    </row>
    <row r="18" spans="1:14" ht="45">
      <c r="A18" s="113"/>
      <c r="B18" s="113"/>
      <c r="C18" s="113">
        <v>5</v>
      </c>
      <c r="D18" s="113">
        <v>5</v>
      </c>
      <c r="E18" s="113">
        <f t="shared" si="4"/>
        <v>1</v>
      </c>
      <c r="F18" s="113" t="str">
        <f t="shared" si="5"/>
        <v>1'h0</v>
      </c>
      <c r="G18" s="113" t="s">
        <v>133</v>
      </c>
      <c r="H18" s="112" t="s">
        <v>856</v>
      </c>
      <c r="I18" s="138" t="s">
        <v>857</v>
      </c>
      <c r="J18" s="113">
        <v>0</v>
      </c>
      <c r="K18" s="113" t="str">
        <f t="shared" si="6"/>
        <v>0</v>
      </c>
      <c r="L18" s="113">
        <f t="shared" si="7"/>
        <v>0</v>
      </c>
      <c r="M18" s="139"/>
      <c r="N18" s="139"/>
    </row>
    <row r="19" spans="1:14" ht="60">
      <c r="A19" s="113"/>
      <c r="B19" s="113"/>
      <c r="C19" s="113">
        <v>4</v>
      </c>
      <c r="D19" s="113">
        <v>4</v>
      </c>
      <c r="E19" s="113">
        <f t="shared" si="4"/>
        <v>1</v>
      </c>
      <c r="F19" s="113" t="str">
        <f t="shared" si="5"/>
        <v>1'h0</v>
      </c>
      <c r="G19" s="113" t="s">
        <v>836</v>
      </c>
      <c r="H19" s="112" t="s">
        <v>858</v>
      </c>
      <c r="I19" s="138" t="s">
        <v>859</v>
      </c>
      <c r="J19" s="113">
        <v>0</v>
      </c>
      <c r="K19" s="113" t="str">
        <f t="shared" si="6"/>
        <v>0</v>
      </c>
      <c r="L19" s="113">
        <f t="shared" si="7"/>
        <v>0</v>
      </c>
      <c r="M19" s="139"/>
      <c r="N19" s="139"/>
    </row>
    <row r="20" spans="1:14" ht="15">
      <c r="A20" s="113"/>
      <c r="B20" s="113"/>
      <c r="C20" s="113">
        <v>3</v>
      </c>
      <c r="D20" s="113">
        <v>3</v>
      </c>
      <c r="E20" s="113">
        <f t="shared" si="4"/>
        <v>1</v>
      </c>
      <c r="F20" s="113" t="str">
        <f t="shared" si="5"/>
        <v>1'h1</v>
      </c>
      <c r="G20" s="112" t="s">
        <v>132</v>
      </c>
      <c r="H20" s="112" t="s">
        <v>860</v>
      </c>
      <c r="I20" s="138" t="s">
        <v>1518</v>
      </c>
      <c r="J20" s="112">
        <v>1</v>
      </c>
      <c r="K20" s="113" t="str">
        <f t="shared" si="6"/>
        <v>1</v>
      </c>
      <c r="L20" s="113">
        <f t="shared" si="7"/>
        <v>8</v>
      </c>
      <c r="M20" s="139"/>
      <c r="N20" s="139"/>
    </row>
    <row r="21" spans="1:14" ht="45">
      <c r="A21" s="113"/>
      <c r="B21" s="113"/>
      <c r="C21" s="113">
        <v>2</v>
      </c>
      <c r="D21" s="113">
        <v>2</v>
      </c>
      <c r="E21" s="113">
        <f t="shared" si="4"/>
        <v>1</v>
      </c>
      <c r="F21" s="113" t="str">
        <f t="shared" si="5"/>
        <v>1'h1</v>
      </c>
      <c r="G21" s="112" t="s">
        <v>132</v>
      </c>
      <c r="H21" s="112" t="s">
        <v>861</v>
      </c>
      <c r="I21" s="138" t="s">
        <v>862</v>
      </c>
      <c r="J21" s="112">
        <v>1</v>
      </c>
      <c r="K21" s="113" t="str">
        <f t="shared" si="6"/>
        <v>1</v>
      </c>
      <c r="L21" s="113">
        <f t="shared" si="7"/>
        <v>4</v>
      </c>
      <c r="M21" s="139"/>
      <c r="N21" s="139"/>
    </row>
    <row r="22" spans="1:14" ht="15">
      <c r="A22" s="113"/>
      <c r="B22" s="113"/>
      <c r="C22" s="113">
        <v>1</v>
      </c>
      <c r="D22" s="113">
        <v>1</v>
      </c>
      <c r="E22" s="113">
        <f t="shared" si="4"/>
        <v>1</v>
      </c>
      <c r="F22" s="113" t="str">
        <f t="shared" si="5"/>
        <v>1'h0</v>
      </c>
      <c r="G22" s="113" t="s">
        <v>829</v>
      </c>
      <c r="H22" s="112" t="s">
        <v>1503</v>
      </c>
      <c r="I22" s="138" t="s">
        <v>1504</v>
      </c>
      <c r="J22" s="113">
        <v>0</v>
      </c>
      <c r="K22" s="113" t="str">
        <f t="shared" si="6"/>
        <v>0</v>
      </c>
      <c r="L22" s="113">
        <f t="shared" si="7"/>
        <v>0</v>
      </c>
      <c r="M22" s="139"/>
      <c r="N22" s="139"/>
    </row>
    <row r="23" spans="1:14" ht="15">
      <c r="A23" s="113"/>
      <c r="B23" s="113"/>
      <c r="C23" s="113">
        <v>0</v>
      </c>
      <c r="D23" s="113">
        <v>0</v>
      </c>
      <c r="E23" s="113">
        <f t="shared" si="4"/>
        <v>1</v>
      </c>
      <c r="F23" s="113" t="str">
        <f t="shared" si="5"/>
        <v>1'h0</v>
      </c>
      <c r="G23" s="113" t="s">
        <v>863</v>
      </c>
      <c r="H23" s="112" t="s">
        <v>1478</v>
      </c>
      <c r="I23" s="138" t="s">
        <v>1534</v>
      </c>
      <c r="J23" s="113">
        <v>0</v>
      </c>
      <c r="K23" s="113" t="str">
        <f t="shared" si="6"/>
        <v>0</v>
      </c>
      <c r="L23" s="113">
        <f t="shared" si="7"/>
        <v>0</v>
      </c>
      <c r="M23" s="139"/>
      <c r="N23" s="139"/>
    </row>
    <row r="24" spans="1:14" ht="15">
      <c r="A24" s="109"/>
      <c r="B24" s="110" t="s">
        <v>864</v>
      </c>
      <c r="C24" s="109"/>
      <c r="D24" s="109"/>
      <c r="E24" s="109">
        <f>SUM(E25:E31)</f>
        <v>32</v>
      </c>
      <c r="F24" s="111" t="str">
        <f>CONCATENATE("32'h",K24)</f>
        <v>32'h14141400</v>
      </c>
      <c r="G24" s="111"/>
      <c r="H24" s="136" t="s">
        <v>865</v>
      </c>
      <c r="I24" s="136"/>
      <c r="J24" s="109"/>
      <c r="K24" s="109" t="str">
        <f>LOWER(DEC2HEX(L24,8))</f>
        <v>14141400</v>
      </c>
      <c r="L24" s="109">
        <f>SUM(L25:L31)</f>
        <v>336860160</v>
      </c>
      <c r="M24" s="139"/>
      <c r="N24" s="139"/>
    </row>
    <row r="25" spans="1:14" ht="15">
      <c r="A25" s="139"/>
      <c r="B25" s="112"/>
      <c r="C25" s="112">
        <v>24</v>
      </c>
      <c r="D25" s="112">
        <v>31</v>
      </c>
      <c r="E25" s="112">
        <f t="shared" ref="E25:E31" si="8">D25+1-C25</f>
        <v>8</v>
      </c>
      <c r="F25" s="112" t="str">
        <f>CONCATENATE(E25,"'h",K25)</f>
        <v>8'h14</v>
      </c>
      <c r="G25" s="112" t="s">
        <v>133</v>
      </c>
      <c r="H25" s="112" t="s">
        <v>866</v>
      </c>
      <c r="I25" s="138" t="s">
        <v>867</v>
      </c>
      <c r="J25" s="112">
        <v>20</v>
      </c>
      <c r="K25" s="112" t="str">
        <f t="shared" ref="K25:K31" si="9">LOWER(DEC2HEX((J25)))</f>
        <v>14</v>
      </c>
      <c r="L25" s="112">
        <f t="shared" ref="L25:L31" si="10">J25*(2^C25)</f>
        <v>335544320</v>
      </c>
      <c r="M25" s="139"/>
      <c r="N25" s="139"/>
    </row>
    <row r="26" spans="1:14" ht="15">
      <c r="A26" s="139"/>
      <c r="B26" s="112"/>
      <c r="C26" s="112">
        <v>16</v>
      </c>
      <c r="D26" s="112">
        <v>23</v>
      </c>
      <c r="E26" s="112">
        <f t="shared" si="8"/>
        <v>8</v>
      </c>
      <c r="F26" s="112" t="str">
        <f>CONCATENATE(E26,"'h",K26)</f>
        <v>8'h14</v>
      </c>
      <c r="G26" s="112" t="s">
        <v>836</v>
      </c>
      <c r="H26" s="112" t="s">
        <v>868</v>
      </c>
      <c r="I26" s="138" t="s">
        <v>869</v>
      </c>
      <c r="J26" s="112">
        <v>20</v>
      </c>
      <c r="K26" s="112" t="str">
        <f t="shared" si="9"/>
        <v>14</v>
      </c>
      <c r="L26" s="112">
        <f t="shared" si="10"/>
        <v>1310720</v>
      </c>
      <c r="M26" s="139"/>
      <c r="N26" s="139"/>
    </row>
    <row r="27" spans="1:14" ht="15">
      <c r="A27" s="139"/>
      <c r="B27" s="112"/>
      <c r="C27" s="112">
        <v>8</v>
      </c>
      <c r="D27" s="112">
        <v>15</v>
      </c>
      <c r="E27" s="112">
        <f t="shared" si="8"/>
        <v>8</v>
      </c>
      <c r="F27" s="112" t="str">
        <f>CONCATENATE(E27,"'h",K27)</f>
        <v>8'h14</v>
      </c>
      <c r="G27" s="112" t="s">
        <v>133</v>
      </c>
      <c r="H27" s="112" t="s">
        <v>870</v>
      </c>
      <c r="I27" s="138" t="s">
        <v>871</v>
      </c>
      <c r="J27" s="112">
        <v>20</v>
      </c>
      <c r="K27" s="112" t="str">
        <f t="shared" si="9"/>
        <v>14</v>
      </c>
      <c r="L27" s="112">
        <f t="shared" si="10"/>
        <v>5120</v>
      </c>
      <c r="M27" s="139"/>
      <c r="N27" s="139"/>
    </row>
    <row r="28" spans="1:14" ht="15">
      <c r="A28" s="139"/>
      <c r="B28" s="112"/>
      <c r="C28" s="112">
        <v>3</v>
      </c>
      <c r="D28" s="112">
        <v>7</v>
      </c>
      <c r="E28" s="112">
        <f t="shared" si="8"/>
        <v>5</v>
      </c>
      <c r="F28" s="112" t="str">
        <f>CONCATENATE(E28,"'h",K28)</f>
        <v>5'h0</v>
      </c>
      <c r="G28" s="112" t="s">
        <v>872</v>
      </c>
      <c r="H28" s="112" t="s">
        <v>86</v>
      </c>
      <c r="I28" s="138" t="s">
        <v>873</v>
      </c>
      <c r="J28" s="112">
        <v>0</v>
      </c>
      <c r="K28" s="112" t="str">
        <f t="shared" si="9"/>
        <v>0</v>
      </c>
      <c r="L28" s="112">
        <f t="shared" si="10"/>
        <v>0</v>
      </c>
      <c r="M28" s="139"/>
      <c r="N28" s="139"/>
    </row>
    <row r="29" spans="1:14" ht="15">
      <c r="A29" s="139"/>
      <c r="B29" s="112"/>
      <c r="C29" s="140">
        <v>2</v>
      </c>
      <c r="D29" s="140">
        <v>2</v>
      </c>
      <c r="E29" s="112">
        <f t="shared" si="8"/>
        <v>1</v>
      </c>
      <c r="F29" s="112" t="s">
        <v>874</v>
      </c>
      <c r="G29" s="112" t="s">
        <v>133</v>
      </c>
      <c r="H29" s="112" t="s">
        <v>875</v>
      </c>
      <c r="I29" s="138" t="s">
        <v>876</v>
      </c>
      <c r="J29" s="140">
        <v>0</v>
      </c>
      <c r="K29" s="140" t="str">
        <f t="shared" si="9"/>
        <v>0</v>
      </c>
      <c r="L29" s="140">
        <f t="shared" si="10"/>
        <v>0</v>
      </c>
      <c r="M29" s="139"/>
      <c r="N29" s="139"/>
    </row>
    <row r="30" spans="1:14" ht="45">
      <c r="A30" s="139"/>
      <c r="B30" s="112"/>
      <c r="C30" s="140">
        <v>1</v>
      </c>
      <c r="D30" s="140">
        <v>1</v>
      </c>
      <c r="E30" s="112">
        <f t="shared" si="8"/>
        <v>1</v>
      </c>
      <c r="F30" s="112" t="str">
        <f>CONCATENATE(E30,"'h",K30)</f>
        <v>1'h0</v>
      </c>
      <c r="G30" s="112" t="s">
        <v>133</v>
      </c>
      <c r="H30" s="112" t="s">
        <v>877</v>
      </c>
      <c r="I30" s="138" t="s">
        <v>878</v>
      </c>
      <c r="J30" s="140">
        <v>0</v>
      </c>
      <c r="K30" s="140" t="str">
        <f t="shared" si="9"/>
        <v>0</v>
      </c>
      <c r="L30" s="140">
        <f t="shared" si="10"/>
        <v>0</v>
      </c>
      <c r="M30" s="139"/>
      <c r="N30" s="139"/>
    </row>
    <row r="31" spans="1:14" ht="45">
      <c r="A31" s="139"/>
      <c r="B31" s="112"/>
      <c r="C31" s="140">
        <v>0</v>
      </c>
      <c r="D31" s="140">
        <v>0</v>
      </c>
      <c r="E31" s="112">
        <f t="shared" si="8"/>
        <v>1</v>
      </c>
      <c r="F31" s="112" t="str">
        <f>CONCATENATE(E31,"'h",K31)</f>
        <v>1'h0</v>
      </c>
      <c r="G31" s="112" t="s">
        <v>132</v>
      </c>
      <c r="H31" s="112" t="s">
        <v>879</v>
      </c>
      <c r="I31" s="138" t="s">
        <v>880</v>
      </c>
      <c r="J31" s="140">
        <v>0</v>
      </c>
      <c r="K31" s="140" t="str">
        <f t="shared" si="9"/>
        <v>0</v>
      </c>
      <c r="L31" s="140">
        <f t="shared" si="10"/>
        <v>0</v>
      </c>
      <c r="M31" s="139"/>
      <c r="N31" s="139"/>
    </row>
    <row r="32" spans="1:14" ht="15">
      <c r="A32" s="109"/>
      <c r="B32" s="110" t="s">
        <v>881</v>
      </c>
      <c r="C32" s="109"/>
      <c r="D32" s="109"/>
      <c r="E32" s="109">
        <f>SUM(E33:E52)</f>
        <v>32</v>
      </c>
      <c r="F32" s="111" t="str">
        <f>CONCATENATE("32'h",K32)</f>
        <v>32'h00180021</v>
      </c>
      <c r="G32" s="111"/>
      <c r="H32" s="136" t="s">
        <v>529</v>
      </c>
      <c r="I32" s="136"/>
      <c r="J32" s="109"/>
      <c r="K32" s="109" t="str">
        <f>LOWER(DEC2HEX(L32,8))</f>
        <v>00180021</v>
      </c>
      <c r="L32" s="109">
        <f>SUM(L33:L52)</f>
        <v>1572897</v>
      </c>
      <c r="M32" s="139"/>
      <c r="N32" s="139"/>
    </row>
    <row r="33" spans="1:14" ht="15">
      <c r="A33" s="112"/>
      <c r="B33" s="112"/>
      <c r="C33" s="113">
        <v>26</v>
      </c>
      <c r="D33" s="113">
        <v>31</v>
      </c>
      <c r="E33" s="113">
        <f t="shared" ref="E33:E52" si="11">D33+1-C33</f>
        <v>6</v>
      </c>
      <c r="F33" s="113" t="str">
        <f t="shared" ref="F33:F52" si="12">CONCATENATE(E33,"'h",K33)</f>
        <v>6'h0</v>
      </c>
      <c r="G33" s="113" t="s">
        <v>129</v>
      </c>
      <c r="H33" s="112" t="s">
        <v>86</v>
      </c>
      <c r="I33" s="138" t="s">
        <v>873</v>
      </c>
      <c r="J33" s="113">
        <v>0</v>
      </c>
      <c r="K33" s="113" t="str">
        <f t="shared" ref="K33:K52" si="13">LOWER(DEC2HEX((J33)))</f>
        <v>0</v>
      </c>
      <c r="L33" s="113">
        <f t="shared" ref="L33:L52" si="14">J33*(2^C33)</f>
        <v>0</v>
      </c>
      <c r="M33" s="139"/>
      <c r="N33" s="139"/>
    </row>
    <row r="34" spans="1:14" ht="45">
      <c r="A34" s="112"/>
      <c r="B34" s="112"/>
      <c r="C34" s="113">
        <v>25</v>
      </c>
      <c r="D34" s="113">
        <v>25</v>
      </c>
      <c r="E34" s="113">
        <f t="shared" si="11"/>
        <v>1</v>
      </c>
      <c r="F34" s="113" t="str">
        <f t="shared" si="12"/>
        <v>1'h0</v>
      </c>
      <c r="G34" s="112" t="s">
        <v>132</v>
      </c>
      <c r="H34" s="112" t="s">
        <v>1487</v>
      </c>
      <c r="I34" s="141" t="s">
        <v>882</v>
      </c>
      <c r="J34" s="112">
        <v>0</v>
      </c>
      <c r="K34" s="113" t="str">
        <f t="shared" si="13"/>
        <v>0</v>
      </c>
      <c r="L34" s="113">
        <f t="shared" si="14"/>
        <v>0</v>
      </c>
      <c r="M34" s="139"/>
      <c r="N34" s="139"/>
    </row>
    <row r="35" spans="1:14" ht="60">
      <c r="A35" s="112"/>
      <c r="B35" s="112"/>
      <c r="C35" s="113">
        <v>24</v>
      </c>
      <c r="D35" s="113">
        <v>24</v>
      </c>
      <c r="E35" s="113">
        <f t="shared" si="11"/>
        <v>1</v>
      </c>
      <c r="F35" s="113" t="str">
        <f t="shared" si="12"/>
        <v>1'h0</v>
      </c>
      <c r="G35" s="112" t="s">
        <v>132</v>
      </c>
      <c r="H35" s="112" t="s">
        <v>883</v>
      </c>
      <c r="I35" s="138" t="s">
        <v>884</v>
      </c>
      <c r="J35" s="112">
        <v>0</v>
      </c>
      <c r="K35" s="113" t="str">
        <f t="shared" si="13"/>
        <v>0</v>
      </c>
      <c r="L35" s="113">
        <f t="shared" si="14"/>
        <v>0</v>
      </c>
      <c r="M35" s="139"/>
      <c r="N35" s="139"/>
    </row>
    <row r="36" spans="1:14" ht="75">
      <c r="A36" s="112"/>
      <c r="B36" s="112"/>
      <c r="C36" s="113">
        <v>22</v>
      </c>
      <c r="D36" s="113">
        <v>23</v>
      </c>
      <c r="E36" s="113">
        <f t="shared" si="11"/>
        <v>2</v>
      </c>
      <c r="F36" s="113" t="str">
        <f t="shared" si="12"/>
        <v>2'h0</v>
      </c>
      <c r="G36" s="112" t="s">
        <v>132</v>
      </c>
      <c r="H36" s="112" t="s">
        <v>885</v>
      </c>
      <c r="I36" s="138" t="s">
        <v>886</v>
      </c>
      <c r="J36" s="112">
        <v>0</v>
      </c>
      <c r="K36" s="113" t="str">
        <f t="shared" si="13"/>
        <v>0</v>
      </c>
      <c r="L36" s="113">
        <f t="shared" si="14"/>
        <v>0</v>
      </c>
      <c r="M36" s="139"/>
      <c r="N36" s="139"/>
    </row>
    <row r="37" spans="1:14" ht="15">
      <c r="A37" s="112"/>
      <c r="B37" s="112"/>
      <c r="C37" s="113">
        <v>19</v>
      </c>
      <c r="D37" s="113">
        <v>21</v>
      </c>
      <c r="E37" s="113">
        <f t="shared" si="11"/>
        <v>3</v>
      </c>
      <c r="F37" s="113" t="str">
        <f>CONCATENATE(E37,"'h",K37)</f>
        <v>3'h3</v>
      </c>
      <c r="G37" s="112" t="s">
        <v>133</v>
      </c>
      <c r="H37" s="112" t="s">
        <v>1480</v>
      </c>
      <c r="I37" s="138" t="s">
        <v>887</v>
      </c>
      <c r="J37" s="140">
        <v>3</v>
      </c>
      <c r="K37" s="113" t="str">
        <f>LOWER(DEC2HEX((J37)))</f>
        <v>3</v>
      </c>
      <c r="L37" s="113">
        <f t="shared" si="14"/>
        <v>1572864</v>
      </c>
      <c r="M37" s="139"/>
      <c r="N37" s="139"/>
    </row>
    <row r="38" spans="1:14" ht="15">
      <c r="A38" s="112"/>
      <c r="B38" s="112"/>
      <c r="C38" s="113">
        <v>18</v>
      </c>
      <c r="D38" s="113">
        <v>18</v>
      </c>
      <c r="E38" s="113">
        <f t="shared" si="11"/>
        <v>1</v>
      </c>
      <c r="F38" s="113" t="str">
        <f>CONCATENATE(E38,"'h",K38)</f>
        <v>1'h0</v>
      </c>
      <c r="G38" s="113" t="s">
        <v>133</v>
      </c>
      <c r="H38" s="112" t="s">
        <v>888</v>
      </c>
      <c r="I38" s="138"/>
      <c r="J38" s="113">
        <v>0</v>
      </c>
      <c r="K38" s="113" t="str">
        <f>LOWER(DEC2HEX((J38)))</f>
        <v>0</v>
      </c>
      <c r="L38" s="113">
        <f t="shared" si="14"/>
        <v>0</v>
      </c>
      <c r="M38" s="139"/>
      <c r="N38" s="139"/>
    </row>
    <row r="39" spans="1:14" ht="15">
      <c r="A39" s="112"/>
      <c r="B39" s="112"/>
      <c r="C39" s="137" t="s">
        <v>1519</v>
      </c>
      <c r="D39" s="137" t="s">
        <v>1519</v>
      </c>
      <c r="E39" s="113">
        <f t="shared" si="11"/>
        <v>1</v>
      </c>
      <c r="F39" s="113" t="str">
        <f>CONCATENATE(E39,"'h",K39)</f>
        <v>1'h0</v>
      </c>
      <c r="G39" s="113" t="s">
        <v>133</v>
      </c>
      <c r="H39" s="112" t="s">
        <v>1479</v>
      </c>
      <c r="I39" s="138" t="s">
        <v>889</v>
      </c>
      <c r="J39" s="113">
        <v>0</v>
      </c>
      <c r="K39" s="113" t="str">
        <f>LOWER(DEC2HEX((J39)))</f>
        <v>0</v>
      </c>
      <c r="L39" s="113">
        <f t="shared" si="14"/>
        <v>0</v>
      </c>
      <c r="M39" s="139"/>
      <c r="N39" s="139"/>
    </row>
    <row r="40" spans="1:14" ht="15">
      <c r="A40" s="112"/>
      <c r="B40" s="112"/>
      <c r="C40" s="113">
        <v>16</v>
      </c>
      <c r="D40" s="113">
        <v>16</v>
      </c>
      <c r="E40" s="113">
        <f t="shared" si="11"/>
        <v>1</v>
      </c>
      <c r="F40" s="113" t="str">
        <f>CONCATENATE(E40,"'h",K40)</f>
        <v>1'h0</v>
      </c>
      <c r="G40" s="113" t="s">
        <v>133</v>
      </c>
      <c r="H40" s="112" t="s">
        <v>890</v>
      </c>
      <c r="I40" s="138"/>
      <c r="J40" s="113">
        <v>0</v>
      </c>
      <c r="K40" s="113" t="str">
        <f>LOWER(DEC2HEX((J40)))</f>
        <v>0</v>
      </c>
      <c r="L40" s="113">
        <f t="shared" si="14"/>
        <v>0</v>
      </c>
      <c r="M40" s="139"/>
      <c r="N40" s="139"/>
    </row>
    <row r="41" spans="1:14" ht="15">
      <c r="A41" s="112"/>
      <c r="B41" s="112"/>
      <c r="C41" s="113">
        <v>15</v>
      </c>
      <c r="D41" s="113">
        <v>15</v>
      </c>
      <c r="E41" s="113">
        <f t="shared" si="11"/>
        <v>1</v>
      </c>
      <c r="F41" s="113" t="str">
        <f>CONCATENATE(E41,"'h",K41)</f>
        <v>1'h0</v>
      </c>
      <c r="G41" s="113" t="s">
        <v>133</v>
      </c>
      <c r="H41" s="112" t="s">
        <v>891</v>
      </c>
      <c r="I41" s="138" t="s">
        <v>1515</v>
      </c>
      <c r="J41" s="113">
        <v>0</v>
      </c>
      <c r="K41" s="113" t="str">
        <f>LOWER(DEC2HEX((J41)))</f>
        <v>0</v>
      </c>
      <c r="L41" s="113">
        <f t="shared" si="14"/>
        <v>0</v>
      </c>
      <c r="M41" s="139"/>
      <c r="N41" s="139"/>
    </row>
    <row r="42" spans="1:14" ht="15">
      <c r="A42" s="112"/>
      <c r="B42" s="112"/>
      <c r="C42" s="113">
        <v>14</v>
      </c>
      <c r="D42" s="113">
        <v>14</v>
      </c>
      <c r="E42" s="142">
        <f>D42+1-C42</f>
        <v>1</v>
      </c>
      <c r="F42" s="113" t="str">
        <f t="shared" si="12"/>
        <v>1'h0</v>
      </c>
      <c r="G42" s="113" t="s">
        <v>133</v>
      </c>
      <c r="H42" s="112" t="s">
        <v>892</v>
      </c>
      <c r="I42" s="138"/>
      <c r="J42" s="113">
        <v>0</v>
      </c>
      <c r="K42" s="113" t="str">
        <f t="shared" si="13"/>
        <v>0</v>
      </c>
      <c r="L42" s="113">
        <f t="shared" si="14"/>
        <v>0</v>
      </c>
      <c r="M42" s="139"/>
      <c r="N42" s="139"/>
    </row>
    <row r="43" spans="1:14" ht="15">
      <c r="A43" s="112"/>
      <c r="B43" s="112"/>
      <c r="C43" s="113">
        <v>13</v>
      </c>
      <c r="D43" s="113">
        <v>13</v>
      </c>
      <c r="E43" s="113">
        <f t="shared" si="11"/>
        <v>1</v>
      </c>
      <c r="F43" s="113" t="str">
        <f t="shared" si="12"/>
        <v>1'h0</v>
      </c>
      <c r="G43" s="113" t="s">
        <v>133</v>
      </c>
      <c r="H43" s="112" t="s">
        <v>894</v>
      </c>
      <c r="I43" s="138" t="s">
        <v>895</v>
      </c>
      <c r="J43" s="113">
        <v>0</v>
      </c>
      <c r="K43" s="113" t="str">
        <f t="shared" si="13"/>
        <v>0</v>
      </c>
      <c r="L43" s="113">
        <f t="shared" si="14"/>
        <v>0</v>
      </c>
      <c r="M43" s="139"/>
      <c r="N43" s="139"/>
    </row>
    <row r="44" spans="1:14" ht="15">
      <c r="A44" s="112"/>
      <c r="B44" s="112"/>
      <c r="C44" s="113">
        <v>12</v>
      </c>
      <c r="D44" s="113">
        <v>12</v>
      </c>
      <c r="E44" s="112">
        <f t="shared" si="11"/>
        <v>1</v>
      </c>
      <c r="F44" s="112" t="str">
        <f t="shared" si="12"/>
        <v>1'h0</v>
      </c>
      <c r="G44" s="113" t="s">
        <v>132</v>
      </c>
      <c r="H44" s="112" t="s">
        <v>1513</v>
      </c>
      <c r="I44" s="141"/>
      <c r="J44" s="113">
        <v>0</v>
      </c>
      <c r="K44" s="113" t="str">
        <f t="shared" si="13"/>
        <v>0</v>
      </c>
      <c r="L44" s="113">
        <f t="shared" si="14"/>
        <v>0</v>
      </c>
      <c r="M44" s="139"/>
      <c r="N44" s="139"/>
    </row>
    <row r="45" spans="1:14" ht="15">
      <c r="A45" s="112"/>
      <c r="B45" s="112"/>
      <c r="C45" s="137" t="s">
        <v>893</v>
      </c>
      <c r="D45" s="137" t="s">
        <v>1517</v>
      </c>
      <c r="E45" s="112">
        <f>D45+1-C45</f>
        <v>1</v>
      </c>
      <c r="F45" s="112" t="str">
        <f>CONCATENATE(E45,"'h",K45)</f>
        <v>1'h0</v>
      </c>
      <c r="G45" s="113" t="s">
        <v>132</v>
      </c>
      <c r="H45" s="112" t="s">
        <v>1514</v>
      </c>
      <c r="I45" s="141" t="s">
        <v>1516</v>
      </c>
      <c r="J45" s="113">
        <v>0</v>
      </c>
      <c r="K45" s="113" t="str">
        <f>LOWER(DEC2HEX((J45)))</f>
        <v>0</v>
      </c>
      <c r="L45" s="113">
        <f>J45*(2^C45)</f>
        <v>0</v>
      </c>
      <c r="M45" s="139"/>
      <c r="N45" s="139"/>
    </row>
    <row r="46" spans="1:14" ht="45">
      <c r="A46" s="112"/>
      <c r="B46" s="112"/>
      <c r="C46" s="137" t="s">
        <v>1492</v>
      </c>
      <c r="D46" s="137" t="s">
        <v>1492</v>
      </c>
      <c r="E46" s="112">
        <f t="shared" si="11"/>
        <v>1</v>
      </c>
      <c r="F46" s="112" t="str">
        <f t="shared" si="12"/>
        <v>1'h0</v>
      </c>
      <c r="G46" s="113" t="s">
        <v>132</v>
      </c>
      <c r="H46" s="112" t="s">
        <v>896</v>
      </c>
      <c r="I46" s="141" t="s">
        <v>897</v>
      </c>
      <c r="J46" s="113">
        <v>0</v>
      </c>
      <c r="K46" s="113" t="str">
        <f t="shared" si="13"/>
        <v>0</v>
      </c>
      <c r="L46" s="113">
        <f t="shared" si="14"/>
        <v>0</v>
      </c>
      <c r="M46" s="139"/>
      <c r="N46" s="139"/>
    </row>
    <row r="47" spans="1:14" ht="15">
      <c r="A47" s="112"/>
      <c r="B47" s="112"/>
      <c r="C47" s="112">
        <v>7</v>
      </c>
      <c r="D47" s="112">
        <v>9</v>
      </c>
      <c r="E47" s="112">
        <f t="shared" si="11"/>
        <v>3</v>
      </c>
      <c r="F47" s="112" t="str">
        <f t="shared" si="12"/>
        <v>3'h0</v>
      </c>
      <c r="G47" s="113" t="s">
        <v>132</v>
      </c>
      <c r="H47" s="112" t="s">
        <v>898</v>
      </c>
      <c r="I47" s="112" t="s">
        <v>899</v>
      </c>
      <c r="J47" s="113">
        <v>0</v>
      </c>
      <c r="K47" s="113" t="str">
        <f t="shared" si="13"/>
        <v>0</v>
      </c>
      <c r="L47" s="113">
        <f t="shared" si="14"/>
        <v>0</v>
      </c>
      <c r="M47" s="139"/>
      <c r="N47" s="139"/>
    </row>
    <row r="48" spans="1:14" ht="15">
      <c r="A48" s="112"/>
      <c r="B48" s="112"/>
      <c r="C48" s="137" t="s">
        <v>1491</v>
      </c>
      <c r="D48" s="137" t="s">
        <v>904</v>
      </c>
      <c r="E48" s="113">
        <f t="shared" si="11"/>
        <v>1</v>
      </c>
      <c r="F48" s="113" t="str">
        <f t="shared" si="12"/>
        <v>1'h0</v>
      </c>
      <c r="G48" s="113" t="s">
        <v>900</v>
      </c>
      <c r="H48" s="113" t="s">
        <v>901</v>
      </c>
      <c r="I48" s="113" t="s">
        <v>902</v>
      </c>
      <c r="J48" s="113">
        <v>0</v>
      </c>
      <c r="K48" s="113" t="str">
        <f t="shared" si="13"/>
        <v>0</v>
      </c>
      <c r="L48" s="113">
        <f t="shared" si="14"/>
        <v>0</v>
      </c>
      <c r="M48" s="139"/>
      <c r="N48" s="139"/>
    </row>
    <row r="49" spans="1:14" ht="90">
      <c r="A49" s="112"/>
      <c r="B49" s="112"/>
      <c r="C49" s="137" t="s">
        <v>1490</v>
      </c>
      <c r="D49" s="137" t="s">
        <v>903</v>
      </c>
      <c r="E49" s="113">
        <f t="shared" si="11"/>
        <v>2</v>
      </c>
      <c r="F49" s="113" t="str">
        <f>CONCATENATE(E49,"'h",K49)</f>
        <v>2'h2</v>
      </c>
      <c r="G49" s="113" t="s">
        <v>132</v>
      </c>
      <c r="H49" s="146" t="s">
        <v>905</v>
      </c>
      <c r="I49" s="143" t="s">
        <v>906</v>
      </c>
      <c r="J49" s="113">
        <v>2</v>
      </c>
      <c r="K49" s="113" t="str">
        <f t="shared" si="13"/>
        <v>2</v>
      </c>
      <c r="L49" s="113">
        <f t="shared" si="14"/>
        <v>32</v>
      </c>
      <c r="M49" s="139"/>
      <c r="N49" s="139"/>
    </row>
    <row r="50" spans="1:14" ht="15">
      <c r="A50" s="112"/>
      <c r="B50" s="112"/>
      <c r="C50" s="137" t="s">
        <v>1489</v>
      </c>
      <c r="D50" s="137" t="s">
        <v>1489</v>
      </c>
      <c r="E50" s="113">
        <f t="shared" si="11"/>
        <v>1</v>
      </c>
      <c r="F50" s="113" t="str">
        <f>CONCATENATE(E50,"'h",K50)</f>
        <v>1'h0</v>
      </c>
      <c r="G50" s="113" t="s">
        <v>132</v>
      </c>
      <c r="H50" s="146" t="s">
        <v>907</v>
      </c>
      <c r="I50" s="143" t="s">
        <v>908</v>
      </c>
      <c r="J50" s="113">
        <v>0</v>
      </c>
      <c r="K50" s="113" t="str">
        <f t="shared" si="13"/>
        <v>0</v>
      </c>
      <c r="L50" s="113">
        <f t="shared" si="14"/>
        <v>0</v>
      </c>
      <c r="M50" s="139"/>
      <c r="N50" s="139"/>
    </row>
    <row r="51" spans="1:14" ht="60">
      <c r="A51" s="112"/>
      <c r="B51" s="112"/>
      <c r="C51" s="137" t="s">
        <v>1488</v>
      </c>
      <c r="D51" s="137" t="s">
        <v>911</v>
      </c>
      <c r="E51" s="113">
        <f t="shared" si="11"/>
        <v>1</v>
      </c>
      <c r="F51" s="113" t="str">
        <f t="shared" si="12"/>
        <v>1'h0</v>
      </c>
      <c r="G51" s="113" t="s">
        <v>132</v>
      </c>
      <c r="H51" s="146" t="s">
        <v>909</v>
      </c>
      <c r="I51" s="143" t="s">
        <v>910</v>
      </c>
      <c r="J51" s="113">
        <v>0</v>
      </c>
      <c r="K51" s="113" t="str">
        <f t="shared" si="13"/>
        <v>0</v>
      </c>
      <c r="L51" s="113">
        <f t="shared" si="14"/>
        <v>0</v>
      </c>
      <c r="M51" s="139"/>
      <c r="N51" s="139"/>
    </row>
    <row r="52" spans="1:14" ht="15">
      <c r="A52" s="112"/>
      <c r="B52" s="112"/>
      <c r="C52" s="137" t="s">
        <v>530</v>
      </c>
      <c r="D52" s="137" t="s">
        <v>912</v>
      </c>
      <c r="E52" s="113">
        <f t="shared" si="11"/>
        <v>2</v>
      </c>
      <c r="F52" s="113" t="str">
        <f t="shared" si="12"/>
        <v>2'h1</v>
      </c>
      <c r="G52" s="113" t="s">
        <v>132</v>
      </c>
      <c r="H52" s="146" t="s">
        <v>913</v>
      </c>
      <c r="I52" s="141" t="s">
        <v>914</v>
      </c>
      <c r="J52" s="113">
        <v>1</v>
      </c>
      <c r="K52" s="113" t="str">
        <f t="shared" si="13"/>
        <v>1</v>
      </c>
      <c r="L52" s="113">
        <f t="shared" si="14"/>
        <v>1</v>
      </c>
      <c r="M52" s="139"/>
      <c r="N52" s="139"/>
    </row>
    <row r="53" spans="1:14" ht="15">
      <c r="A53" s="109"/>
      <c r="B53" s="110" t="s">
        <v>915</v>
      </c>
      <c r="C53" s="109"/>
      <c r="D53" s="109"/>
      <c r="E53" s="110">
        <f>SUM(E54:E55)</f>
        <v>32</v>
      </c>
      <c r="F53" s="111" t="str">
        <f>CONCATENATE("32'h",K53)</f>
        <v>32'h00000004</v>
      </c>
      <c r="G53" s="111"/>
      <c r="H53" s="136" t="s">
        <v>916</v>
      </c>
      <c r="I53" s="136"/>
      <c r="J53" s="109"/>
      <c r="K53" s="109" t="str">
        <f>LOWER(DEC2HEX(L53,8))</f>
        <v>00000004</v>
      </c>
      <c r="L53" s="109">
        <f>SUM(L54:L55)</f>
        <v>4</v>
      </c>
      <c r="M53" s="139"/>
      <c r="N53" s="139"/>
    </row>
    <row r="54" spans="1:14" ht="30">
      <c r="A54" s="112"/>
      <c r="B54" s="112"/>
      <c r="C54" s="137" t="s">
        <v>917</v>
      </c>
      <c r="D54" s="137" t="s">
        <v>918</v>
      </c>
      <c r="E54" s="142">
        <f>D54+1-C54</f>
        <v>16</v>
      </c>
      <c r="F54" s="113" t="str">
        <f>CONCATENATE(E54,"'h",K54)</f>
        <v>16'h0</v>
      </c>
      <c r="G54" s="113" t="s">
        <v>133</v>
      </c>
      <c r="H54" s="112" t="s">
        <v>919</v>
      </c>
      <c r="I54" s="138" t="s">
        <v>920</v>
      </c>
      <c r="J54" s="113">
        <v>0</v>
      </c>
      <c r="K54" s="113" t="str">
        <f>LOWER(DEC2HEX((J54)))</f>
        <v>0</v>
      </c>
      <c r="L54" s="113">
        <f>J54*(2^C54)</f>
        <v>0</v>
      </c>
      <c r="M54" s="139"/>
      <c r="N54" s="139"/>
    </row>
    <row r="55" spans="1:14" ht="315">
      <c r="A55" s="112"/>
      <c r="B55" s="112"/>
      <c r="C55" s="137" t="s">
        <v>921</v>
      </c>
      <c r="D55" s="137" t="s">
        <v>922</v>
      </c>
      <c r="E55" s="142">
        <f>D55+1-C55</f>
        <v>16</v>
      </c>
      <c r="F55" s="113" t="str">
        <f>CONCATENATE(E55,"'h",K55)</f>
        <v>16'h4</v>
      </c>
      <c r="G55" s="113" t="s">
        <v>132</v>
      </c>
      <c r="H55" s="112" t="s">
        <v>531</v>
      </c>
      <c r="I55" s="138" t="s">
        <v>1530</v>
      </c>
      <c r="J55" s="113">
        <v>4</v>
      </c>
      <c r="K55" s="113" t="str">
        <f>LOWER(DEC2HEX((J55)))</f>
        <v>4</v>
      </c>
      <c r="L55" s="113">
        <f>J55*(2^C55)</f>
        <v>4</v>
      </c>
      <c r="M55" s="139"/>
      <c r="N55" s="139"/>
    </row>
    <row r="56" spans="1:14" ht="15">
      <c r="A56" s="109"/>
      <c r="B56" s="110" t="s">
        <v>923</v>
      </c>
      <c r="C56" s="109"/>
      <c r="D56" s="109"/>
      <c r="E56" s="109">
        <f>SUM(E57:E60)</f>
        <v>32</v>
      </c>
      <c r="F56" s="111" t="str">
        <f>CONCATENATE("32'h",K56)</f>
        <v>32'h00000000</v>
      </c>
      <c r="G56" s="111"/>
      <c r="H56" s="136" t="s">
        <v>924</v>
      </c>
      <c r="I56" s="136"/>
      <c r="J56" s="109"/>
      <c r="K56" s="109" t="str">
        <f>LOWER(DEC2HEX(L56,8))</f>
        <v>00000000</v>
      </c>
      <c r="L56" s="109">
        <f>SUM(L57:L60)</f>
        <v>0</v>
      </c>
      <c r="M56" s="139"/>
      <c r="N56" s="139"/>
    </row>
    <row r="57" spans="1:14" ht="15">
      <c r="A57" s="112"/>
      <c r="B57" s="112"/>
      <c r="C57" s="112">
        <v>25</v>
      </c>
      <c r="D57" s="112">
        <v>31</v>
      </c>
      <c r="E57" s="112">
        <f>D57+1-C57</f>
        <v>7</v>
      </c>
      <c r="F57" s="112" t="str">
        <f>CONCATENATE(E57,"'h",K57)</f>
        <v>7'h0</v>
      </c>
      <c r="G57" s="112" t="s">
        <v>129</v>
      </c>
      <c r="H57" s="112" t="s">
        <v>19</v>
      </c>
      <c r="I57" s="138" t="s">
        <v>140</v>
      </c>
      <c r="J57" s="112">
        <v>0</v>
      </c>
      <c r="K57" s="112" t="str">
        <f>LOWER(DEC2HEX((J57)))</f>
        <v>0</v>
      </c>
      <c r="L57" s="112">
        <f>J57*(2^C57)</f>
        <v>0</v>
      </c>
      <c r="M57" s="139"/>
      <c r="N57" s="139"/>
    </row>
    <row r="58" spans="1:14" ht="105">
      <c r="A58" s="112"/>
      <c r="B58" s="112"/>
      <c r="C58" s="112">
        <v>16</v>
      </c>
      <c r="D58" s="112">
        <v>24</v>
      </c>
      <c r="E58" s="112">
        <f>D58-C58+1</f>
        <v>9</v>
      </c>
      <c r="F58" s="112" t="str">
        <f>CONCATENATE(E58,"'h",K58)</f>
        <v>9'h0</v>
      </c>
      <c r="G58" s="112" t="s">
        <v>132</v>
      </c>
      <c r="H58" s="112" t="s">
        <v>925</v>
      </c>
      <c r="I58" s="138" t="s">
        <v>926</v>
      </c>
      <c r="J58" s="112">
        <v>0</v>
      </c>
      <c r="K58" s="112" t="str">
        <f>LOWER(DEC2HEX((J58)))</f>
        <v>0</v>
      </c>
      <c r="L58" s="112">
        <f>J58*(2^C58)</f>
        <v>0</v>
      </c>
      <c r="M58" s="139"/>
      <c r="N58" s="139"/>
    </row>
    <row r="59" spans="1:14" ht="15">
      <c r="A59" s="112"/>
      <c r="B59" s="112"/>
      <c r="C59" s="112">
        <v>9</v>
      </c>
      <c r="D59" s="112">
        <v>15</v>
      </c>
      <c r="E59" s="112">
        <f>D59-C59+1</f>
        <v>7</v>
      </c>
      <c r="F59" s="112" t="str">
        <f>CONCATENATE(E59,"'h",K59)</f>
        <v>7'h0</v>
      </c>
      <c r="G59" s="112" t="s">
        <v>872</v>
      </c>
      <c r="H59" s="112" t="s">
        <v>927</v>
      </c>
      <c r="I59" s="138" t="s">
        <v>928</v>
      </c>
      <c r="J59" s="112">
        <v>0</v>
      </c>
      <c r="K59" s="112" t="str">
        <f>LOWER(DEC2HEX((J59)))</f>
        <v>0</v>
      </c>
      <c r="L59" s="112">
        <f>J59*(2^C59)</f>
        <v>0</v>
      </c>
      <c r="M59" s="139"/>
      <c r="N59" s="139"/>
    </row>
    <row r="60" spans="1:14" ht="105">
      <c r="A60" s="112"/>
      <c r="B60" s="112"/>
      <c r="C60" s="112">
        <v>0</v>
      </c>
      <c r="D60" s="112">
        <v>8</v>
      </c>
      <c r="E60" s="112">
        <f>D60-C60+1</f>
        <v>9</v>
      </c>
      <c r="F60" s="112" t="str">
        <f>CONCATENATE(E60,"'h",K60)</f>
        <v>9'h0</v>
      </c>
      <c r="G60" s="112" t="s">
        <v>132</v>
      </c>
      <c r="H60" s="112" t="s">
        <v>666</v>
      </c>
      <c r="I60" s="138" t="s">
        <v>929</v>
      </c>
      <c r="J60" s="112">
        <v>0</v>
      </c>
      <c r="K60" s="112" t="str">
        <f>LOWER(DEC2HEX((J60)))</f>
        <v>0</v>
      </c>
      <c r="L60" s="112">
        <f>J60*(2^C60)</f>
        <v>0</v>
      </c>
      <c r="M60" s="139"/>
      <c r="N60" s="139"/>
    </row>
    <row r="61" spans="1:14" ht="15">
      <c r="A61" s="109"/>
      <c r="B61" s="110" t="s">
        <v>930</v>
      </c>
      <c r="C61" s="109"/>
      <c r="D61" s="109"/>
      <c r="E61" s="109">
        <f>SUM(E62:E65)</f>
        <v>32</v>
      </c>
      <c r="F61" s="111" t="str">
        <f>CONCATENATE("32'h",K61)</f>
        <v>32'h00000000</v>
      </c>
      <c r="G61" s="111"/>
      <c r="H61" s="136" t="s">
        <v>931</v>
      </c>
      <c r="I61" s="136"/>
      <c r="J61" s="109"/>
      <c r="K61" s="109" t="str">
        <f>LOWER(DEC2HEX(L61,8))</f>
        <v>00000000</v>
      </c>
      <c r="L61" s="109">
        <f>SUM(L62:L65)</f>
        <v>0</v>
      </c>
      <c r="M61" s="139"/>
      <c r="N61" s="139"/>
    </row>
    <row r="62" spans="1:14" ht="15">
      <c r="A62" s="112"/>
      <c r="B62" s="112"/>
      <c r="C62" s="112">
        <v>25</v>
      </c>
      <c r="D62" s="112">
        <v>31</v>
      </c>
      <c r="E62" s="112">
        <f>D62+1-C62</f>
        <v>7</v>
      </c>
      <c r="F62" s="112" t="str">
        <f>CONCATENATE(E62,"'h",K62)</f>
        <v>7'h0</v>
      </c>
      <c r="G62" s="112" t="s">
        <v>129</v>
      </c>
      <c r="H62" s="112" t="s">
        <v>19</v>
      </c>
      <c r="I62" s="138" t="s">
        <v>140</v>
      </c>
      <c r="J62" s="112">
        <v>0</v>
      </c>
      <c r="K62" s="112" t="str">
        <f>LOWER(DEC2HEX((J62)))</f>
        <v>0</v>
      </c>
      <c r="L62" s="112">
        <f>J62*(2^C62)</f>
        <v>0</v>
      </c>
      <c r="M62" s="139"/>
      <c r="N62" s="139"/>
    </row>
    <row r="63" spans="1:14" ht="105">
      <c r="A63" s="112"/>
      <c r="B63" s="112"/>
      <c r="C63" s="112">
        <v>16</v>
      </c>
      <c r="D63" s="112">
        <v>24</v>
      </c>
      <c r="E63" s="112">
        <f>D63-C63+1</f>
        <v>9</v>
      </c>
      <c r="F63" s="112" t="str">
        <f>CONCATENATE(E63,"'h",K63)</f>
        <v>9'h0</v>
      </c>
      <c r="G63" s="112" t="s">
        <v>132</v>
      </c>
      <c r="H63" s="112" t="s">
        <v>932</v>
      </c>
      <c r="I63" s="138" t="s">
        <v>933</v>
      </c>
      <c r="J63" s="112">
        <v>0</v>
      </c>
      <c r="K63" s="112" t="str">
        <f>LOWER(DEC2HEX((J63)))</f>
        <v>0</v>
      </c>
      <c r="L63" s="112">
        <f>J63*(2^C63)</f>
        <v>0</v>
      </c>
      <c r="M63" s="139"/>
      <c r="N63" s="139"/>
    </row>
    <row r="64" spans="1:14" ht="15">
      <c r="A64" s="112"/>
      <c r="B64" s="112"/>
      <c r="C64" s="112">
        <v>9</v>
      </c>
      <c r="D64" s="112">
        <v>15</v>
      </c>
      <c r="E64" s="112">
        <f>D64-C64+1</f>
        <v>7</v>
      </c>
      <c r="F64" s="112" t="str">
        <f>CONCATENATE(E64,"'h",K64)</f>
        <v>7'h0</v>
      </c>
      <c r="G64" s="112" t="s">
        <v>872</v>
      </c>
      <c r="H64" s="112" t="s">
        <v>927</v>
      </c>
      <c r="I64" s="138" t="s">
        <v>873</v>
      </c>
      <c r="J64" s="112">
        <v>0</v>
      </c>
      <c r="K64" s="112" t="str">
        <f>LOWER(DEC2HEX((J64)))</f>
        <v>0</v>
      </c>
      <c r="L64" s="112">
        <f>J64*(2^C64)</f>
        <v>0</v>
      </c>
      <c r="M64" s="139"/>
      <c r="N64" s="139"/>
    </row>
    <row r="65" spans="1:14" ht="105">
      <c r="A65" s="112"/>
      <c r="B65" s="112"/>
      <c r="C65" s="112">
        <v>0</v>
      </c>
      <c r="D65" s="112">
        <v>8</v>
      </c>
      <c r="E65" s="112">
        <f>D65+1-C65</f>
        <v>9</v>
      </c>
      <c r="F65" s="112" t="str">
        <f>CONCATENATE(E65,"'h",K65)</f>
        <v>9'h0</v>
      </c>
      <c r="G65" s="112" t="s">
        <v>132</v>
      </c>
      <c r="H65" s="112" t="s">
        <v>934</v>
      </c>
      <c r="I65" s="138" t="s">
        <v>935</v>
      </c>
      <c r="J65" s="112">
        <v>0</v>
      </c>
      <c r="K65" s="112" t="str">
        <f>LOWER(DEC2HEX((J65)))</f>
        <v>0</v>
      </c>
      <c r="L65" s="112">
        <f>J65*(2^C65)</f>
        <v>0</v>
      </c>
      <c r="M65" s="139"/>
      <c r="N65" s="139"/>
    </row>
    <row r="66" spans="1:14" ht="15">
      <c r="A66" s="109"/>
      <c r="B66" s="110" t="s">
        <v>936</v>
      </c>
      <c r="C66" s="109"/>
      <c r="D66" s="109"/>
      <c r="E66" s="109">
        <f>SUM(E67:E70)</f>
        <v>32</v>
      </c>
      <c r="F66" s="111" t="str">
        <f>CONCATENATE("32'h",K66)</f>
        <v>32'h00000000</v>
      </c>
      <c r="G66" s="111"/>
      <c r="H66" s="136" t="s">
        <v>663</v>
      </c>
      <c r="I66" s="136"/>
      <c r="J66" s="109"/>
      <c r="K66" s="109" t="str">
        <f>LOWER(DEC2HEX(L66,8))</f>
        <v>00000000</v>
      </c>
      <c r="L66" s="109">
        <f>SUM(L67:L70)</f>
        <v>0</v>
      </c>
      <c r="M66" s="139"/>
      <c r="N66" s="139"/>
    </row>
    <row r="67" spans="1:14" ht="15">
      <c r="A67" s="112"/>
      <c r="B67" s="112"/>
      <c r="C67" s="112">
        <v>24</v>
      </c>
      <c r="D67" s="112">
        <v>31</v>
      </c>
      <c r="E67" s="112">
        <f>D67+1-C67</f>
        <v>8</v>
      </c>
      <c r="F67" s="112" t="str">
        <f>CONCATENATE(E67,"'h",K67)</f>
        <v>8'h0</v>
      </c>
      <c r="G67" s="112" t="s">
        <v>129</v>
      </c>
      <c r="H67" s="112" t="s">
        <v>19</v>
      </c>
      <c r="I67" s="138" t="s">
        <v>140</v>
      </c>
      <c r="J67" s="112">
        <v>0</v>
      </c>
      <c r="K67" s="112" t="str">
        <f>LOWER(DEC2HEX((J67)))</f>
        <v>0</v>
      </c>
      <c r="L67" s="112">
        <f>J67*(2^C67)</f>
        <v>0</v>
      </c>
      <c r="M67" s="139"/>
      <c r="N67" s="139"/>
    </row>
    <row r="68" spans="1:14" ht="150">
      <c r="A68" s="112"/>
      <c r="B68" s="112"/>
      <c r="C68" s="112">
        <v>16</v>
      </c>
      <c r="D68" s="112">
        <v>23</v>
      </c>
      <c r="E68" s="112">
        <f>D68+1-C68</f>
        <v>8</v>
      </c>
      <c r="F68" s="112" t="str">
        <f>CONCATENATE(E68,"'h",K68)</f>
        <v>8'h0</v>
      </c>
      <c r="G68" s="112" t="s">
        <v>132</v>
      </c>
      <c r="H68" s="112" t="s">
        <v>664</v>
      </c>
      <c r="I68" s="138" t="s">
        <v>937</v>
      </c>
      <c r="J68" s="112">
        <v>0</v>
      </c>
      <c r="K68" s="112" t="str">
        <f>LOWER(DEC2HEX((J68)))</f>
        <v>0</v>
      </c>
      <c r="L68" s="112">
        <f>J68*(2^C68)</f>
        <v>0</v>
      </c>
      <c r="M68" s="139"/>
      <c r="N68" s="139"/>
    </row>
    <row r="69" spans="1:14" ht="15">
      <c r="A69" s="112"/>
      <c r="B69" s="112"/>
      <c r="C69" s="112">
        <v>8</v>
      </c>
      <c r="D69" s="112">
        <v>15</v>
      </c>
      <c r="E69" s="112">
        <f>D69+1-C69</f>
        <v>8</v>
      </c>
      <c r="F69" s="112" t="str">
        <f>CONCATENATE(E69,"'h",K69)</f>
        <v>8'h0</v>
      </c>
      <c r="G69" s="112" t="s">
        <v>129</v>
      </c>
      <c r="H69" s="112" t="s">
        <v>19</v>
      </c>
      <c r="I69" s="138" t="s">
        <v>140</v>
      </c>
      <c r="J69" s="112">
        <v>0</v>
      </c>
      <c r="K69" s="112" t="str">
        <f>LOWER(DEC2HEX((J69)))</f>
        <v>0</v>
      </c>
      <c r="L69" s="112">
        <f>J69*(2^C69)</f>
        <v>0</v>
      </c>
      <c r="M69" s="139"/>
      <c r="N69" s="139"/>
    </row>
    <row r="70" spans="1:14" ht="150">
      <c r="A70" s="112"/>
      <c r="B70" s="112"/>
      <c r="C70" s="112">
        <v>0</v>
      </c>
      <c r="D70" s="112">
        <v>7</v>
      </c>
      <c r="E70" s="112">
        <f>D70+1-C70</f>
        <v>8</v>
      </c>
      <c r="F70" s="112" t="str">
        <f>CONCATENATE(E70,"'h",K70)</f>
        <v>8'h0</v>
      </c>
      <c r="G70" s="112" t="s">
        <v>132</v>
      </c>
      <c r="H70" s="112" t="s">
        <v>665</v>
      </c>
      <c r="I70" s="138" t="s">
        <v>938</v>
      </c>
      <c r="J70" s="112">
        <v>0</v>
      </c>
      <c r="K70" s="112" t="str">
        <f>LOWER(DEC2HEX((J70)))</f>
        <v>0</v>
      </c>
      <c r="L70" s="112">
        <f>J70*(2^C70)</f>
        <v>0</v>
      </c>
      <c r="M70" s="139"/>
      <c r="N70" s="139"/>
    </row>
    <row r="71" spans="1:14" ht="15">
      <c r="A71" s="109"/>
      <c r="B71" s="110" t="s">
        <v>939</v>
      </c>
      <c r="C71" s="109"/>
      <c r="D71" s="109"/>
      <c r="E71" s="109">
        <f>SUM(E72:E75)</f>
        <v>32</v>
      </c>
      <c r="F71" s="111" t="str">
        <f>CONCATENATE("32'h",K71)</f>
        <v>32'h00000000</v>
      </c>
      <c r="G71" s="111"/>
      <c r="H71" s="136" t="s">
        <v>667</v>
      </c>
      <c r="I71" s="136"/>
      <c r="J71" s="109"/>
      <c r="K71" s="109" t="str">
        <f>LOWER(DEC2HEX(L71,8))</f>
        <v>00000000</v>
      </c>
      <c r="L71" s="109">
        <f>SUM(L72:L75)</f>
        <v>0</v>
      </c>
      <c r="M71" s="139"/>
      <c r="N71" s="139"/>
    </row>
    <row r="72" spans="1:14" ht="15">
      <c r="A72" s="112"/>
      <c r="B72" s="112"/>
      <c r="C72" s="112">
        <v>24</v>
      </c>
      <c r="D72" s="112">
        <v>31</v>
      </c>
      <c r="E72" s="112">
        <f>D72+1-C72</f>
        <v>8</v>
      </c>
      <c r="F72" s="112" t="str">
        <f>CONCATENATE(E72,"'h",K72)</f>
        <v>8'h0</v>
      </c>
      <c r="G72" s="112" t="s">
        <v>129</v>
      </c>
      <c r="H72" s="112" t="s">
        <v>19</v>
      </c>
      <c r="I72" s="138" t="s">
        <v>140</v>
      </c>
      <c r="J72" s="112">
        <v>0</v>
      </c>
      <c r="K72" s="112" t="str">
        <f>LOWER(DEC2HEX((J72)))</f>
        <v>0</v>
      </c>
      <c r="L72" s="112">
        <f>J72*(2^C72)</f>
        <v>0</v>
      </c>
      <c r="M72" s="139"/>
      <c r="N72" s="139"/>
    </row>
    <row r="73" spans="1:14" ht="150">
      <c r="A73" s="112"/>
      <c r="B73" s="112"/>
      <c r="C73" s="112">
        <v>16</v>
      </c>
      <c r="D73" s="112">
        <v>23</v>
      </c>
      <c r="E73" s="112">
        <f>D73+1-C73</f>
        <v>8</v>
      </c>
      <c r="F73" s="112" t="str">
        <f>CONCATENATE(E73,"'h",K73)</f>
        <v>8'h0</v>
      </c>
      <c r="G73" s="112" t="s">
        <v>132</v>
      </c>
      <c r="H73" s="112" t="s">
        <v>668</v>
      </c>
      <c r="I73" s="138" t="s">
        <v>940</v>
      </c>
      <c r="J73" s="112">
        <v>0</v>
      </c>
      <c r="K73" s="112" t="str">
        <f>LOWER(DEC2HEX((J73)))</f>
        <v>0</v>
      </c>
      <c r="L73" s="112">
        <f>J73*(2^C73)</f>
        <v>0</v>
      </c>
      <c r="M73" s="139"/>
      <c r="N73" s="139"/>
    </row>
    <row r="74" spans="1:14" ht="15">
      <c r="A74" s="112"/>
      <c r="B74" s="112"/>
      <c r="C74" s="112">
        <v>8</v>
      </c>
      <c r="D74" s="112">
        <v>15</v>
      </c>
      <c r="E74" s="112">
        <f>D74+1-C74</f>
        <v>8</v>
      </c>
      <c r="F74" s="112" t="str">
        <f>CONCATENATE(E74,"'h",K74)</f>
        <v>8'h0</v>
      </c>
      <c r="G74" s="112" t="s">
        <v>129</v>
      </c>
      <c r="H74" s="112" t="s">
        <v>19</v>
      </c>
      <c r="I74" s="138" t="s">
        <v>140</v>
      </c>
      <c r="J74" s="112">
        <v>0</v>
      </c>
      <c r="K74" s="112" t="str">
        <f>LOWER(DEC2HEX((J74)))</f>
        <v>0</v>
      </c>
      <c r="L74" s="112">
        <f>J74*(2^C74)</f>
        <v>0</v>
      </c>
      <c r="M74" s="139"/>
      <c r="N74" s="139"/>
    </row>
    <row r="75" spans="1:14" ht="150">
      <c r="A75" s="112"/>
      <c r="B75" s="112"/>
      <c r="C75" s="112">
        <v>0</v>
      </c>
      <c r="D75" s="112">
        <v>7</v>
      </c>
      <c r="E75" s="112">
        <f>D75+1-C75</f>
        <v>8</v>
      </c>
      <c r="F75" s="112" t="str">
        <f>CONCATENATE(E75,"'h",K75)</f>
        <v>8'h0</v>
      </c>
      <c r="G75" s="112" t="s">
        <v>132</v>
      </c>
      <c r="H75" s="112" t="s">
        <v>669</v>
      </c>
      <c r="I75" s="138" t="s">
        <v>941</v>
      </c>
      <c r="J75" s="112">
        <v>0</v>
      </c>
      <c r="K75" s="112" t="str">
        <f>LOWER(DEC2HEX((J75)))</f>
        <v>0</v>
      </c>
      <c r="L75" s="112">
        <f>J75*(2^C75)</f>
        <v>0</v>
      </c>
      <c r="M75" s="139"/>
      <c r="N75" s="139"/>
    </row>
    <row r="76" spans="1:14" ht="15">
      <c r="A76" s="109"/>
      <c r="B76" s="110" t="s">
        <v>942</v>
      </c>
      <c r="C76" s="109"/>
      <c r="D76" s="109"/>
      <c r="E76" s="109">
        <f>SUM(E77:E80)</f>
        <v>32</v>
      </c>
      <c r="F76" s="111" t="str">
        <f>CONCATENATE("32'h",K76)</f>
        <v>32'h00000000</v>
      </c>
      <c r="G76" s="111"/>
      <c r="H76" s="136" t="s">
        <v>670</v>
      </c>
      <c r="I76" s="136"/>
      <c r="J76" s="109"/>
      <c r="K76" s="109" t="str">
        <f>LOWER(DEC2HEX(L76,8))</f>
        <v>00000000</v>
      </c>
      <c r="L76" s="109">
        <f>SUM(L77:L80)</f>
        <v>0</v>
      </c>
      <c r="M76" s="139"/>
      <c r="N76" s="139"/>
    </row>
    <row r="77" spans="1:14" ht="15">
      <c r="A77" s="112"/>
      <c r="B77" s="112"/>
      <c r="C77" s="112">
        <v>24</v>
      </c>
      <c r="D77" s="112">
        <v>31</v>
      </c>
      <c r="E77" s="112">
        <f>D77+1-C77</f>
        <v>8</v>
      </c>
      <c r="F77" s="112" t="str">
        <f>CONCATENATE(E77,"'h",K77)</f>
        <v>8'h0</v>
      </c>
      <c r="G77" s="112" t="s">
        <v>129</v>
      </c>
      <c r="H77" s="112" t="s">
        <v>19</v>
      </c>
      <c r="I77" s="138" t="s">
        <v>140</v>
      </c>
      <c r="J77" s="112">
        <v>0</v>
      </c>
      <c r="K77" s="112" t="str">
        <f>LOWER(DEC2HEX((J77)))</f>
        <v>0</v>
      </c>
      <c r="L77" s="112">
        <f>J77*(2^C77)</f>
        <v>0</v>
      </c>
      <c r="M77" s="139"/>
      <c r="N77" s="139"/>
    </row>
    <row r="78" spans="1:14" ht="150">
      <c r="A78" s="112"/>
      <c r="B78" s="112"/>
      <c r="C78" s="112">
        <v>16</v>
      </c>
      <c r="D78" s="112">
        <v>23</v>
      </c>
      <c r="E78" s="112">
        <f>D78+1-C78</f>
        <v>8</v>
      </c>
      <c r="F78" s="112" t="str">
        <f>CONCATENATE(E78,"'h",K78)</f>
        <v>8'h0</v>
      </c>
      <c r="G78" s="112" t="s">
        <v>132</v>
      </c>
      <c r="H78" s="112" t="s">
        <v>671</v>
      </c>
      <c r="I78" s="138" t="s">
        <v>943</v>
      </c>
      <c r="J78" s="112">
        <v>0</v>
      </c>
      <c r="K78" s="112" t="str">
        <f>LOWER(DEC2HEX((J78)))</f>
        <v>0</v>
      </c>
      <c r="L78" s="112">
        <f>J78*(2^C78)</f>
        <v>0</v>
      </c>
      <c r="M78" s="139"/>
      <c r="N78" s="139"/>
    </row>
    <row r="79" spans="1:14" ht="15">
      <c r="A79" s="112"/>
      <c r="B79" s="112"/>
      <c r="C79" s="112">
        <v>8</v>
      </c>
      <c r="D79" s="112">
        <v>15</v>
      </c>
      <c r="E79" s="112">
        <f>D79+1-C79</f>
        <v>8</v>
      </c>
      <c r="F79" s="112" t="str">
        <f>CONCATENATE(E79,"'h",K79)</f>
        <v>8'h0</v>
      </c>
      <c r="G79" s="112" t="s">
        <v>129</v>
      </c>
      <c r="H79" s="112" t="s">
        <v>19</v>
      </c>
      <c r="I79" s="138" t="s">
        <v>140</v>
      </c>
      <c r="J79" s="112">
        <v>0</v>
      </c>
      <c r="K79" s="112" t="str">
        <f>LOWER(DEC2HEX((J79)))</f>
        <v>0</v>
      </c>
      <c r="L79" s="112">
        <f>J79*(2^C79)</f>
        <v>0</v>
      </c>
      <c r="M79" s="139"/>
      <c r="N79" s="139"/>
    </row>
    <row r="80" spans="1:14" ht="150">
      <c r="A80" s="112"/>
      <c r="B80" s="112"/>
      <c r="C80" s="112">
        <v>0</v>
      </c>
      <c r="D80" s="112">
        <v>7</v>
      </c>
      <c r="E80" s="112">
        <f>D80+1-C80</f>
        <v>8</v>
      </c>
      <c r="F80" s="112" t="str">
        <f>CONCATENATE(E80,"'h",K80)</f>
        <v>8'h0</v>
      </c>
      <c r="G80" s="112" t="s">
        <v>132</v>
      </c>
      <c r="H80" s="112" t="s">
        <v>672</v>
      </c>
      <c r="I80" s="138" t="s">
        <v>944</v>
      </c>
      <c r="J80" s="112">
        <v>0</v>
      </c>
      <c r="K80" s="112" t="str">
        <f>LOWER(DEC2HEX((J80)))</f>
        <v>0</v>
      </c>
      <c r="L80" s="112">
        <f>J80*(2^C80)</f>
        <v>0</v>
      </c>
      <c r="M80" s="139"/>
      <c r="N80" s="139"/>
    </row>
    <row r="81" spans="1:14" ht="15">
      <c r="A81" s="109"/>
      <c r="B81" s="110" t="s">
        <v>945</v>
      </c>
      <c r="C81" s="109"/>
      <c r="D81" s="109"/>
      <c r="E81" s="109">
        <f>SUM(E82:E83)</f>
        <v>32</v>
      </c>
      <c r="F81" s="111" t="str">
        <f>CONCATENATE("32'h",K81)</f>
        <v>32'h00000000</v>
      </c>
      <c r="G81" s="111"/>
      <c r="H81" s="136" t="s">
        <v>946</v>
      </c>
      <c r="I81" s="136"/>
      <c r="J81" s="109"/>
      <c r="K81" s="109" t="str">
        <f>LOWER(DEC2HEX(L81,8))</f>
        <v>00000000</v>
      </c>
      <c r="L81" s="109">
        <f>SUM(L82:L83)</f>
        <v>0</v>
      </c>
      <c r="M81" s="139"/>
      <c r="N81" s="139"/>
    </row>
    <row r="82" spans="1:14" ht="15">
      <c r="A82" s="112"/>
      <c r="B82" s="112"/>
      <c r="C82" s="112">
        <v>8</v>
      </c>
      <c r="D82" s="112">
        <v>31</v>
      </c>
      <c r="E82" s="112">
        <f>D82+1-C82</f>
        <v>24</v>
      </c>
      <c r="F82" s="112" t="str">
        <f>CONCATENATE(E82,"'h",K82)</f>
        <v>24'h0</v>
      </c>
      <c r="G82" s="112" t="s">
        <v>129</v>
      </c>
      <c r="H82" s="112" t="s">
        <v>19</v>
      </c>
      <c r="I82" s="138" t="s">
        <v>140</v>
      </c>
      <c r="J82" s="112">
        <v>0</v>
      </c>
      <c r="K82" s="112" t="str">
        <f>LOWER(DEC2HEX((J82)))</f>
        <v>0</v>
      </c>
      <c r="L82" s="112">
        <f>J82*(2^C82)</f>
        <v>0</v>
      </c>
      <c r="M82" s="139"/>
      <c r="N82" s="139"/>
    </row>
    <row r="83" spans="1:14" ht="165">
      <c r="A83" s="112"/>
      <c r="B83" s="112"/>
      <c r="C83" s="112">
        <v>0</v>
      </c>
      <c r="D83" s="112">
        <v>7</v>
      </c>
      <c r="E83" s="112">
        <f>D83+1-C83</f>
        <v>8</v>
      </c>
      <c r="F83" s="112" t="str">
        <f>CONCATENATE(E83,"'h",K83)</f>
        <v>8'h0</v>
      </c>
      <c r="G83" s="112" t="s">
        <v>132</v>
      </c>
      <c r="H83" s="112" t="s">
        <v>947</v>
      </c>
      <c r="I83" s="138" t="s">
        <v>948</v>
      </c>
      <c r="J83" s="112">
        <v>0</v>
      </c>
      <c r="K83" s="112" t="str">
        <f>LOWER(DEC2HEX((J83)))</f>
        <v>0</v>
      </c>
      <c r="L83" s="112">
        <f>J83*(2^C83)</f>
        <v>0</v>
      </c>
      <c r="M83" s="139"/>
      <c r="N83" s="139"/>
    </row>
    <row r="84" spans="1:14" ht="15">
      <c r="A84" s="109"/>
      <c r="B84" s="110" t="s">
        <v>949</v>
      </c>
      <c r="C84" s="109"/>
      <c r="D84" s="109"/>
      <c r="E84" s="109">
        <f>SUM(E85:E86)</f>
        <v>32</v>
      </c>
      <c r="F84" s="111" t="str">
        <f>CONCATENATE("32'h",K84)</f>
        <v>32'h00000000</v>
      </c>
      <c r="G84" s="111"/>
      <c r="H84" s="136" t="s">
        <v>950</v>
      </c>
      <c r="I84" s="136"/>
      <c r="J84" s="109"/>
      <c r="K84" s="109" t="str">
        <f>LOWER(DEC2HEX(L84,8))</f>
        <v>00000000</v>
      </c>
      <c r="L84" s="109">
        <f>SUM(L85:L86)</f>
        <v>0</v>
      </c>
      <c r="M84" s="139"/>
      <c r="N84" s="139"/>
    </row>
    <row r="85" spans="1:14" ht="15">
      <c r="A85" s="112"/>
      <c r="B85" s="112"/>
      <c r="C85" s="112">
        <v>16</v>
      </c>
      <c r="D85" s="112">
        <v>31</v>
      </c>
      <c r="E85" s="112">
        <f>D85+1-C85</f>
        <v>16</v>
      </c>
      <c r="F85" s="112" t="str">
        <f>CONCATENATE(E85,"'h",K85)</f>
        <v>16'h0</v>
      </c>
      <c r="G85" s="112" t="s">
        <v>129</v>
      </c>
      <c r="H85" s="144" t="s">
        <v>19</v>
      </c>
      <c r="I85" s="144" t="s">
        <v>928</v>
      </c>
      <c r="J85" s="112">
        <v>0</v>
      </c>
      <c r="K85" s="112" t="str">
        <f>LOWER(DEC2HEX((J85)))</f>
        <v>0</v>
      </c>
      <c r="L85" s="112">
        <f>J85*(2^C85)</f>
        <v>0</v>
      </c>
      <c r="M85" s="139"/>
      <c r="N85" s="139"/>
    </row>
    <row r="86" spans="1:14" ht="15">
      <c r="A86" s="112"/>
      <c r="B86" s="112"/>
      <c r="C86" s="137" t="s">
        <v>530</v>
      </c>
      <c r="D86" s="137" t="s">
        <v>951</v>
      </c>
      <c r="E86" s="113">
        <f>D86+1-C86</f>
        <v>16</v>
      </c>
      <c r="F86" s="113" t="str">
        <f>CONCATENATE(E86,"'h",K86)</f>
        <v>16'h0</v>
      </c>
      <c r="G86" s="112" t="s">
        <v>129</v>
      </c>
      <c r="H86" s="112" t="s">
        <v>952</v>
      </c>
      <c r="I86" s="138"/>
      <c r="J86" s="112">
        <v>0</v>
      </c>
      <c r="K86" s="112" t="str">
        <f>LOWER(DEC2HEX((J86)))</f>
        <v>0</v>
      </c>
      <c r="L86" s="112">
        <f>J86*(2^C86)</f>
        <v>0</v>
      </c>
      <c r="M86" s="139"/>
      <c r="N86" s="139"/>
    </row>
    <row r="87" spans="1:14" ht="15">
      <c r="A87" s="109"/>
      <c r="B87" s="110" t="s">
        <v>953</v>
      </c>
      <c r="C87" s="109"/>
      <c r="D87" s="109"/>
      <c r="E87" s="109">
        <f>SUM(E88:E108)</f>
        <v>32</v>
      </c>
      <c r="F87" s="111" t="str">
        <f>CONCATENATE("32'h",K87)</f>
        <v>32'hffff0002</v>
      </c>
      <c r="G87" s="111"/>
      <c r="H87" s="136" t="s">
        <v>954</v>
      </c>
      <c r="I87" s="136"/>
      <c r="J87" s="109"/>
      <c r="K87" s="109" t="str">
        <f>LOWER(DEC2HEX(L87,8))</f>
        <v>ffff0002</v>
      </c>
      <c r="L87" s="109">
        <f>SUM(L88:L108)</f>
        <v>4294901762</v>
      </c>
      <c r="M87" s="139"/>
      <c r="N87" s="139"/>
    </row>
    <row r="88" spans="1:14" ht="15">
      <c r="A88" s="112"/>
      <c r="B88" s="112"/>
      <c r="C88" s="112">
        <f>C89+1</f>
        <v>31</v>
      </c>
      <c r="D88" s="112">
        <f>D89+1</f>
        <v>31</v>
      </c>
      <c r="E88" s="112">
        <f t="shared" ref="E88:E108" si="15">D88+1-C88</f>
        <v>1</v>
      </c>
      <c r="F88" s="112" t="str">
        <f t="shared" ref="F88:F108" si="16">CONCATENATE(E88,"'h",K88)</f>
        <v>1'h1</v>
      </c>
      <c r="G88" s="114" t="s">
        <v>955</v>
      </c>
      <c r="H88" s="144" t="s">
        <v>956</v>
      </c>
      <c r="I88" s="144" t="s">
        <v>957</v>
      </c>
      <c r="J88" s="112">
        <v>1</v>
      </c>
      <c r="K88" s="112" t="str">
        <f t="shared" ref="K88:K108" si="17">LOWER(DEC2HEX((J88)))</f>
        <v>1</v>
      </c>
      <c r="L88" s="112">
        <f t="shared" ref="L88:L108" si="18">J88*(2^C88)</f>
        <v>2147483648</v>
      </c>
      <c r="M88" s="139"/>
      <c r="N88" s="139"/>
    </row>
    <row r="89" spans="1:14" ht="15">
      <c r="A89" s="112"/>
      <c r="B89" s="112"/>
      <c r="C89" s="112">
        <f t="shared" ref="C89:D94" si="19">C90+1</f>
        <v>30</v>
      </c>
      <c r="D89" s="112">
        <f t="shared" si="19"/>
        <v>30</v>
      </c>
      <c r="E89" s="112">
        <f t="shared" si="15"/>
        <v>1</v>
      </c>
      <c r="F89" s="112" t="str">
        <f t="shared" si="16"/>
        <v>1'h1</v>
      </c>
      <c r="G89" s="114" t="s">
        <v>955</v>
      </c>
      <c r="H89" s="144" t="s">
        <v>958</v>
      </c>
      <c r="I89" s="144" t="s">
        <v>959</v>
      </c>
      <c r="J89" s="112">
        <v>1</v>
      </c>
      <c r="K89" s="112" t="str">
        <f t="shared" si="17"/>
        <v>1</v>
      </c>
      <c r="L89" s="112">
        <f t="shared" si="18"/>
        <v>1073741824</v>
      </c>
      <c r="M89" s="139"/>
      <c r="N89" s="139"/>
    </row>
    <row r="90" spans="1:14" ht="15">
      <c r="A90" s="112"/>
      <c r="B90" s="112"/>
      <c r="C90" s="112">
        <f t="shared" si="19"/>
        <v>29</v>
      </c>
      <c r="D90" s="112">
        <f t="shared" si="19"/>
        <v>29</v>
      </c>
      <c r="E90" s="112">
        <f t="shared" si="15"/>
        <v>1</v>
      </c>
      <c r="F90" s="112" t="str">
        <f t="shared" si="16"/>
        <v>1'h1</v>
      </c>
      <c r="G90" s="114" t="s">
        <v>955</v>
      </c>
      <c r="H90" s="144" t="s">
        <v>960</v>
      </c>
      <c r="I90" s="144" t="s">
        <v>961</v>
      </c>
      <c r="J90" s="112">
        <v>1</v>
      </c>
      <c r="K90" s="112" t="str">
        <f t="shared" si="17"/>
        <v>1</v>
      </c>
      <c r="L90" s="112">
        <f t="shared" si="18"/>
        <v>536870912</v>
      </c>
      <c r="M90" s="139"/>
      <c r="N90" s="139"/>
    </row>
    <row r="91" spans="1:14" ht="15">
      <c r="A91" s="112"/>
      <c r="B91" s="112"/>
      <c r="C91" s="112">
        <f t="shared" si="19"/>
        <v>28</v>
      </c>
      <c r="D91" s="112">
        <f t="shared" si="19"/>
        <v>28</v>
      </c>
      <c r="E91" s="112">
        <f t="shared" si="15"/>
        <v>1</v>
      </c>
      <c r="F91" s="112" t="str">
        <f t="shared" si="16"/>
        <v>1'h1</v>
      </c>
      <c r="G91" s="114" t="s">
        <v>955</v>
      </c>
      <c r="H91" s="144" t="s">
        <v>962</v>
      </c>
      <c r="I91" s="144" t="s">
        <v>963</v>
      </c>
      <c r="J91" s="112">
        <v>1</v>
      </c>
      <c r="K91" s="112" t="str">
        <f t="shared" si="17"/>
        <v>1</v>
      </c>
      <c r="L91" s="112">
        <f t="shared" si="18"/>
        <v>268435456</v>
      </c>
      <c r="M91" s="139"/>
      <c r="N91" s="139"/>
    </row>
    <row r="92" spans="1:14" ht="15">
      <c r="A92" s="112"/>
      <c r="B92" s="112"/>
      <c r="C92" s="112">
        <f t="shared" si="19"/>
        <v>27</v>
      </c>
      <c r="D92" s="112">
        <f t="shared" si="19"/>
        <v>27</v>
      </c>
      <c r="E92" s="112">
        <f t="shared" si="15"/>
        <v>1</v>
      </c>
      <c r="F92" s="112" t="str">
        <f t="shared" si="16"/>
        <v>1'h1</v>
      </c>
      <c r="G92" s="114" t="s">
        <v>955</v>
      </c>
      <c r="H92" s="144" t="s">
        <v>964</v>
      </c>
      <c r="I92" s="144" t="s">
        <v>965</v>
      </c>
      <c r="J92" s="112">
        <v>1</v>
      </c>
      <c r="K92" s="112" t="str">
        <f t="shared" si="17"/>
        <v>1</v>
      </c>
      <c r="L92" s="112">
        <f t="shared" si="18"/>
        <v>134217728</v>
      </c>
      <c r="M92" s="139"/>
      <c r="N92" s="139"/>
    </row>
    <row r="93" spans="1:14" ht="15">
      <c r="A93" s="112"/>
      <c r="B93" s="112"/>
      <c r="C93" s="112">
        <f t="shared" si="19"/>
        <v>26</v>
      </c>
      <c r="D93" s="112">
        <f t="shared" si="19"/>
        <v>26</v>
      </c>
      <c r="E93" s="112">
        <f t="shared" si="15"/>
        <v>1</v>
      </c>
      <c r="F93" s="112" t="str">
        <f t="shared" si="16"/>
        <v>1'h1</v>
      </c>
      <c r="G93" s="114" t="s">
        <v>955</v>
      </c>
      <c r="H93" s="144" t="s">
        <v>966</v>
      </c>
      <c r="I93" s="144" t="s">
        <v>967</v>
      </c>
      <c r="J93" s="112">
        <v>1</v>
      </c>
      <c r="K93" s="112" t="str">
        <f t="shared" si="17"/>
        <v>1</v>
      </c>
      <c r="L93" s="112">
        <f t="shared" si="18"/>
        <v>67108864</v>
      </c>
      <c r="M93" s="139"/>
      <c r="N93" s="139"/>
    </row>
    <row r="94" spans="1:14" ht="15">
      <c r="A94" s="112"/>
      <c r="B94" s="112"/>
      <c r="C94" s="112">
        <f t="shared" si="19"/>
        <v>25</v>
      </c>
      <c r="D94" s="112">
        <f t="shared" si="19"/>
        <v>25</v>
      </c>
      <c r="E94" s="112">
        <f t="shared" si="15"/>
        <v>1</v>
      </c>
      <c r="F94" s="112" t="str">
        <f t="shared" si="16"/>
        <v>1'h1</v>
      </c>
      <c r="G94" s="114" t="s">
        <v>955</v>
      </c>
      <c r="H94" s="144" t="s">
        <v>968</v>
      </c>
      <c r="I94" s="144" t="s">
        <v>969</v>
      </c>
      <c r="J94" s="112">
        <v>1</v>
      </c>
      <c r="K94" s="112" t="str">
        <f t="shared" si="17"/>
        <v>1</v>
      </c>
      <c r="L94" s="112">
        <f t="shared" si="18"/>
        <v>33554432</v>
      </c>
      <c r="M94" s="139"/>
      <c r="N94" s="139"/>
    </row>
    <row r="95" spans="1:14" ht="15">
      <c r="A95" s="112"/>
      <c r="B95" s="112"/>
      <c r="C95" s="112">
        <v>24</v>
      </c>
      <c r="D95" s="112">
        <v>24</v>
      </c>
      <c r="E95" s="112">
        <f t="shared" si="15"/>
        <v>1</v>
      </c>
      <c r="F95" s="112" t="str">
        <f t="shared" si="16"/>
        <v>1'h1</v>
      </c>
      <c r="G95" s="114" t="s">
        <v>970</v>
      </c>
      <c r="H95" s="144" t="s">
        <v>971</v>
      </c>
      <c r="I95" s="144" t="s">
        <v>972</v>
      </c>
      <c r="J95" s="112">
        <v>1</v>
      </c>
      <c r="K95" s="112" t="str">
        <f t="shared" si="17"/>
        <v>1</v>
      </c>
      <c r="L95" s="112">
        <f t="shared" si="18"/>
        <v>16777216</v>
      </c>
      <c r="M95" s="139"/>
      <c r="N95" s="139"/>
    </row>
    <row r="96" spans="1:14" ht="15">
      <c r="A96" s="112"/>
      <c r="B96" s="112"/>
      <c r="C96" s="112">
        <f>C97+1</f>
        <v>23</v>
      </c>
      <c r="D96" s="112">
        <f>D97+1</f>
        <v>23</v>
      </c>
      <c r="E96" s="112">
        <f t="shared" si="15"/>
        <v>1</v>
      </c>
      <c r="F96" s="112" t="str">
        <f t="shared" si="16"/>
        <v>1'h1</v>
      </c>
      <c r="G96" s="114" t="s">
        <v>955</v>
      </c>
      <c r="H96" s="144" t="s">
        <v>532</v>
      </c>
      <c r="I96" s="144" t="s">
        <v>533</v>
      </c>
      <c r="J96" s="112">
        <v>1</v>
      </c>
      <c r="K96" s="112" t="str">
        <f t="shared" si="17"/>
        <v>1</v>
      </c>
      <c r="L96" s="112">
        <f t="shared" si="18"/>
        <v>8388608</v>
      </c>
      <c r="M96" s="139"/>
      <c r="N96" s="139"/>
    </row>
    <row r="97" spans="1:14" ht="15">
      <c r="A97" s="112"/>
      <c r="B97" s="112"/>
      <c r="C97" s="112">
        <f t="shared" ref="C97:D102" si="20">C98+1</f>
        <v>22</v>
      </c>
      <c r="D97" s="112">
        <f t="shared" si="20"/>
        <v>22</v>
      </c>
      <c r="E97" s="112">
        <f t="shared" si="15"/>
        <v>1</v>
      </c>
      <c r="F97" s="112" t="str">
        <f t="shared" si="16"/>
        <v>1'h1</v>
      </c>
      <c r="G97" s="114" t="s">
        <v>955</v>
      </c>
      <c r="H97" s="144" t="s">
        <v>534</v>
      </c>
      <c r="I97" s="144" t="s">
        <v>535</v>
      </c>
      <c r="J97" s="112">
        <v>1</v>
      </c>
      <c r="K97" s="112" t="str">
        <f t="shared" si="17"/>
        <v>1</v>
      </c>
      <c r="L97" s="112">
        <f t="shared" si="18"/>
        <v>4194304</v>
      </c>
      <c r="M97" s="139"/>
      <c r="N97" s="139"/>
    </row>
    <row r="98" spans="1:14" ht="15">
      <c r="A98" s="112"/>
      <c r="B98" s="112"/>
      <c r="C98" s="112">
        <f t="shared" si="20"/>
        <v>21</v>
      </c>
      <c r="D98" s="112">
        <f t="shared" si="20"/>
        <v>21</v>
      </c>
      <c r="E98" s="112">
        <f t="shared" si="15"/>
        <v>1</v>
      </c>
      <c r="F98" s="112" t="str">
        <f t="shared" si="16"/>
        <v>1'h1</v>
      </c>
      <c r="G98" s="114" t="s">
        <v>133</v>
      </c>
      <c r="H98" s="144" t="s">
        <v>536</v>
      </c>
      <c r="I98" s="144" t="s">
        <v>537</v>
      </c>
      <c r="J98" s="112">
        <v>1</v>
      </c>
      <c r="K98" s="112" t="str">
        <f t="shared" si="17"/>
        <v>1</v>
      </c>
      <c r="L98" s="112">
        <f t="shared" si="18"/>
        <v>2097152</v>
      </c>
      <c r="M98" s="139"/>
      <c r="N98" s="139"/>
    </row>
    <row r="99" spans="1:14" ht="15">
      <c r="A99" s="112"/>
      <c r="B99" s="112"/>
      <c r="C99" s="112">
        <f t="shared" si="20"/>
        <v>20</v>
      </c>
      <c r="D99" s="112">
        <f t="shared" si="20"/>
        <v>20</v>
      </c>
      <c r="E99" s="112">
        <f t="shared" si="15"/>
        <v>1</v>
      </c>
      <c r="F99" s="112" t="str">
        <f t="shared" si="16"/>
        <v>1'h1</v>
      </c>
      <c r="G99" s="114" t="s">
        <v>836</v>
      </c>
      <c r="H99" s="144" t="s">
        <v>538</v>
      </c>
      <c r="I99" s="144" t="s">
        <v>539</v>
      </c>
      <c r="J99" s="112">
        <v>1</v>
      </c>
      <c r="K99" s="112" t="str">
        <f t="shared" si="17"/>
        <v>1</v>
      </c>
      <c r="L99" s="112">
        <f t="shared" si="18"/>
        <v>1048576</v>
      </c>
      <c r="M99" s="139"/>
      <c r="N99" s="139"/>
    </row>
    <row r="100" spans="1:14" ht="15">
      <c r="A100" s="112"/>
      <c r="B100" s="112"/>
      <c r="C100" s="112">
        <f t="shared" si="20"/>
        <v>19</v>
      </c>
      <c r="D100" s="112">
        <f t="shared" si="20"/>
        <v>19</v>
      </c>
      <c r="E100" s="112">
        <f t="shared" si="15"/>
        <v>1</v>
      </c>
      <c r="F100" s="112" t="str">
        <f t="shared" si="16"/>
        <v>1'h1</v>
      </c>
      <c r="G100" s="114" t="s">
        <v>836</v>
      </c>
      <c r="H100" s="144" t="s">
        <v>540</v>
      </c>
      <c r="I100" s="144" t="s">
        <v>541</v>
      </c>
      <c r="J100" s="112">
        <v>1</v>
      </c>
      <c r="K100" s="112" t="str">
        <f t="shared" si="17"/>
        <v>1</v>
      </c>
      <c r="L100" s="112">
        <f t="shared" si="18"/>
        <v>524288</v>
      </c>
      <c r="M100" s="139"/>
      <c r="N100" s="139"/>
    </row>
    <row r="101" spans="1:14" ht="15">
      <c r="A101" s="112"/>
      <c r="B101" s="112"/>
      <c r="C101" s="112">
        <f t="shared" si="20"/>
        <v>18</v>
      </c>
      <c r="D101" s="112">
        <f t="shared" si="20"/>
        <v>18</v>
      </c>
      <c r="E101" s="112">
        <f t="shared" si="15"/>
        <v>1</v>
      </c>
      <c r="F101" s="112" t="str">
        <f t="shared" si="16"/>
        <v>1'h1</v>
      </c>
      <c r="G101" s="114" t="s">
        <v>836</v>
      </c>
      <c r="H101" s="144" t="s">
        <v>542</v>
      </c>
      <c r="I101" s="144" t="s">
        <v>543</v>
      </c>
      <c r="J101" s="112">
        <v>1</v>
      </c>
      <c r="K101" s="112" t="str">
        <f t="shared" si="17"/>
        <v>1</v>
      </c>
      <c r="L101" s="112">
        <f t="shared" si="18"/>
        <v>262144</v>
      </c>
      <c r="M101" s="139"/>
      <c r="N101" s="139"/>
    </row>
    <row r="102" spans="1:14" ht="15">
      <c r="A102" s="112"/>
      <c r="B102" s="112"/>
      <c r="C102" s="112">
        <f t="shared" si="20"/>
        <v>17</v>
      </c>
      <c r="D102" s="112">
        <f t="shared" si="20"/>
        <v>17</v>
      </c>
      <c r="E102" s="112">
        <f t="shared" si="15"/>
        <v>1</v>
      </c>
      <c r="F102" s="112" t="str">
        <f t="shared" si="16"/>
        <v>1'h1</v>
      </c>
      <c r="G102" s="114" t="s">
        <v>836</v>
      </c>
      <c r="H102" s="144" t="s">
        <v>544</v>
      </c>
      <c r="I102" s="144" t="s">
        <v>545</v>
      </c>
      <c r="J102" s="112">
        <v>1</v>
      </c>
      <c r="K102" s="112" t="str">
        <f t="shared" si="17"/>
        <v>1</v>
      </c>
      <c r="L102" s="112">
        <f t="shared" si="18"/>
        <v>131072</v>
      </c>
      <c r="M102" s="139"/>
      <c r="N102" s="139"/>
    </row>
    <row r="103" spans="1:14" ht="15">
      <c r="A103" s="112"/>
      <c r="B103" s="112"/>
      <c r="C103" s="112">
        <v>16</v>
      </c>
      <c r="D103" s="112">
        <v>16</v>
      </c>
      <c r="E103" s="112">
        <f t="shared" si="15"/>
        <v>1</v>
      </c>
      <c r="F103" s="112" t="str">
        <f t="shared" si="16"/>
        <v>1'h1</v>
      </c>
      <c r="G103" s="114" t="s">
        <v>836</v>
      </c>
      <c r="H103" s="144" t="s">
        <v>546</v>
      </c>
      <c r="I103" s="144" t="s">
        <v>547</v>
      </c>
      <c r="J103" s="112">
        <v>1</v>
      </c>
      <c r="K103" s="112" t="str">
        <f t="shared" si="17"/>
        <v>1</v>
      </c>
      <c r="L103" s="112">
        <f t="shared" si="18"/>
        <v>65536</v>
      </c>
      <c r="M103" s="139"/>
      <c r="N103" s="139"/>
    </row>
    <row r="104" spans="1:14" ht="15">
      <c r="A104" s="112"/>
      <c r="B104" s="112"/>
      <c r="C104" s="112">
        <v>4</v>
      </c>
      <c r="D104" s="112">
        <v>15</v>
      </c>
      <c r="E104" s="112">
        <f t="shared" si="15"/>
        <v>12</v>
      </c>
      <c r="F104" s="112" t="str">
        <f t="shared" si="16"/>
        <v>12'h0</v>
      </c>
      <c r="G104" s="114" t="s">
        <v>850</v>
      </c>
      <c r="H104" s="112" t="s">
        <v>19</v>
      </c>
      <c r="I104" s="138" t="s">
        <v>140</v>
      </c>
      <c r="J104" s="112">
        <v>0</v>
      </c>
      <c r="K104" s="112" t="str">
        <f t="shared" si="17"/>
        <v>0</v>
      </c>
      <c r="L104" s="112">
        <f t="shared" si="18"/>
        <v>0</v>
      </c>
      <c r="M104" s="139"/>
      <c r="N104" s="139"/>
    </row>
    <row r="105" spans="1:14" ht="15">
      <c r="A105" s="112"/>
      <c r="B105" s="112"/>
      <c r="C105" s="112">
        <v>3</v>
      </c>
      <c r="D105" s="112">
        <v>3</v>
      </c>
      <c r="E105" s="112">
        <f t="shared" si="15"/>
        <v>1</v>
      </c>
      <c r="F105" s="112" t="str">
        <f t="shared" si="16"/>
        <v>1'h0</v>
      </c>
      <c r="G105" s="114" t="s">
        <v>836</v>
      </c>
      <c r="H105" s="112" t="s">
        <v>973</v>
      </c>
      <c r="I105" s="138" t="s">
        <v>974</v>
      </c>
      <c r="J105" s="112">
        <v>0</v>
      </c>
      <c r="K105" s="112" t="str">
        <f t="shared" si="17"/>
        <v>0</v>
      </c>
      <c r="L105" s="112">
        <f t="shared" si="18"/>
        <v>0</v>
      </c>
      <c r="M105" s="139"/>
      <c r="N105" s="139"/>
    </row>
    <row r="106" spans="1:14" ht="15">
      <c r="A106" s="112"/>
      <c r="B106" s="112"/>
      <c r="C106" s="112">
        <v>2</v>
      </c>
      <c r="D106" s="112">
        <v>2</v>
      </c>
      <c r="E106" s="112">
        <f t="shared" si="15"/>
        <v>1</v>
      </c>
      <c r="F106" s="112" t="str">
        <f t="shared" si="16"/>
        <v>1'h0</v>
      </c>
      <c r="G106" s="114" t="s">
        <v>836</v>
      </c>
      <c r="H106" s="112" t="s">
        <v>975</v>
      </c>
      <c r="I106" s="138" t="s">
        <v>976</v>
      </c>
      <c r="J106" s="112">
        <v>0</v>
      </c>
      <c r="K106" s="112" t="str">
        <f t="shared" si="17"/>
        <v>0</v>
      </c>
      <c r="L106" s="112">
        <f t="shared" si="18"/>
        <v>0</v>
      </c>
      <c r="M106" s="139"/>
      <c r="N106" s="139"/>
    </row>
    <row r="107" spans="1:14" ht="15">
      <c r="A107" s="112"/>
      <c r="B107" s="112"/>
      <c r="C107" s="112">
        <v>1</v>
      </c>
      <c r="D107" s="112">
        <v>1</v>
      </c>
      <c r="E107" s="112">
        <f t="shared" si="15"/>
        <v>1</v>
      </c>
      <c r="F107" s="112" t="str">
        <f t="shared" si="16"/>
        <v>1'h1</v>
      </c>
      <c r="G107" s="114" t="s">
        <v>836</v>
      </c>
      <c r="H107" s="112" t="s">
        <v>977</v>
      </c>
      <c r="I107" s="138" t="s">
        <v>978</v>
      </c>
      <c r="J107" s="112">
        <v>1</v>
      </c>
      <c r="K107" s="112" t="str">
        <f t="shared" si="17"/>
        <v>1</v>
      </c>
      <c r="L107" s="112">
        <f t="shared" si="18"/>
        <v>2</v>
      </c>
      <c r="M107" s="139"/>
      <c r="N107" s="139"/>
    </row>
    <row r="108" spans="1:14" ht="15">
      <c r="A108" s="112"/>
      <c r="B108" s="112"/>
      <c r="C108" s="112">
        <v>0</v>
      </c>
      <c r="D108" s="112">
        <v>0</v>
      </c>
      <c r="E108" s="112">
        <f t="shared" si="15"/>
        <v>1</v>
      </c>
      <c r="F108" s="112" t="str">
        <f t="shared" si="16"/>
        <v>1'h0</v>
      </c>
      <c r="G108" s="114" t="s">
        <v>836</v>
      </c>
      <c r="H108" s="112" t="s">
        <v>979</v>
      </c>
      <c r="I108" s="138" t="s">
        <v>980</v>
      </c>
      <c r="J108" s="112">
        <v>0</v>
      </c>
      <c r="K108" s="112" t="str">
        <f t="shared" si="17"/>
        <v>0</v>
      </c>
      <c r="L108" s="112">
        <f t="shared" si="18"/>
        <v>0</v>
      </c>
      <c r="M108" s="139"/>
      <c r="N108" s="139"/>
    </row>
    <row r="109" spans="1:14" ht="15">
      <c r="A109" s="109"/>
      <c r="B109" s="110" t="s">
        <v>981</v>
      </c>
      <c r="C109" s="109"/>
      <c r="D109" s="109"/>
      <c r="E109" s="109">
        <f>SUM(E110:E141)</f>
        <v>32</v>
      </c>
      <c r="F109" s="111" t="str">
        <f>CONCATENATE("32'h",K109)</f>
        <v>32'hffff0000</v>
      </c>
      <c r="G109" s="111"/>
      <c r="H109" s="136" t="s">
        <v>982</v>
      </c>
      <c r="I109" s="136"/>
      <c r="J109" s="109"/>
      <c r="K109" s="109" t="str">
        <f>LOWER(DEC2HEX(L109,8))</f>
        <v>ffff0000</v>
      </c>
      <c r="L109" s="109">
        <f>SUM(L110:L175)</f>
        <v>4294901760</v>
      </c>
      <c r="M109" s="139"/>
      <c r="N109" s="139"/>
    </row>
    <row r="110" spans="1:14" ht="15">
      <c r="A110" s="112"/>
      <c r="B110" s="112"/>
      <c r="C110" s="112">
        <f t="shared" ref="C110:D115" si="21">C111+1</f>
        <v>31</v>
      </c>
      <c r="D110" s="112">
        <f t="shared" si="21"/>
        <v>31</v>
      </c>
      <c r="E110" s="112">
        <f t="shared" ref="E110:E141" si="22">D110+1-C110</f>
        <v>1</v>
      </c>
      <c r="F110" s="112" t="str">
        <f t="shared" ref="F110:F141" si="23">CONCATENATE(E110,"'h",K110)</f>
        <v>1'h1</v>
      </c>
      <c r="G110" s="114" t="s">
        <v>839</v>
      </c>
      <c r="H110" s="144" t="s">
        <v>983</v>
      </c>
      <c r="I110" s="144" t="s">
        <v>984</v>
      </c>
      <c r="J110" s="112">
        <v>1</v>
      </c>
      <c r="K110" s="112" t="str">
        <f t="shared" ref="K110:K141" si="24">LOWER(DEC2HEX((J110)))</f>
        <v>1</v>
      </c>
      <c r="L110" s="112">
        <f t="shared" ref="L110:L141" si="25">J110*(2^C110)</f>
        <v>2147483648</v>
      </c>
      <c r="M110" s="139"/>
      <c r="N110" s="139"/>
    </row>
    <row r="111" spans="1:14" ht="15">
      <c r="A111" s="112"/>
      <c r="B111" s="112"/>
      <c r="C111" s="112">
        <f t="shared" si="21"/>
        <v>30</v>
      </c>
      <c r="D111" s="112">
        <f t="shared" si="21"/>
        <v>30</v>
      </c>
      <c r="E111" s="112">
        <f t="shared" si="22"/>
        <v>1</v>
      </c>
      <c r="F111" s="112" t="str">
        <f t="shared" si="23"/>
        <v>1'h1</v>
      </c>
      <c r="G111" s="114" t="s">
        <v>839</v>
      </c>
      <c r="H111" s="144" t="s">
        <v>985</v>
      </c>
      <c r="I111" s="144" t="s">
        <v>986</v>
      </c>
      <c r="J111" s="112">
        <v>1</v>
      </c>
      <c r="K111" s="112" t="str">
        <f t="shared" si="24"/>
        <v>1</v>
      </c>
      <c r="L111" s="112">
        <f t="shared" si="25"/>
        <v>1073741824</v>
      </c>
      <c r="M111" s="139"/>
      <c r="N111" s="139"/>
    </row>
    <row r="112" spans="1:14" ht="15">
      <c r="A112" s="112"/>
      <c r="B112" s="112"/>
      <c r="C112" s="112">
        <f t="shared" si="21"/>
        <v>29</v>
      </c>
      <c r="D112" s="112">
        <f t="shared" si="21"/>
        <v>29</v>
      </c>
      <c r="E112" s="112">
        <f t="shared" si="22"/>
        <v>1</v>
      </c>
      <c r="F112" s="112" t="str">
        <f t="shared" si="23"/>
        <v>1'h1</v>
      </c>
      <c r="G112" s="114" t="s">
        <v>839</v>
      </c>
      <c r="H112" s="144" t="s">
        <v>987</v>
      </c>
      <c r="I112" s="144" t="s">
        <v>988</v>
      </c>
      <c r="J112" s="112">
        <v>1</v>
      </c>
      <c r="K112" s="112" t="str">
        <f t="shared" si="24"/>
        <v>1</v>
      </c>
      <c r="L112" s="112">
        <f t="shared" si="25"/>
        <v>536870912</v>
      </c>
      <c r="M112" s="139"/>
      <c r="N112" s="139"/>
    </row>
    <row r="113" spans="1:14" ht="15">
      <c r="A113" s="112"/>
      <c r="B113" s="112"/>
      <c r="C113" s="112">
        <f t="shared" si="21"/>
        <v>28</v>
      </c>
      <c r="D113" s="112">
        <f t="shared" si="21"/>
        <v>28</v>
      </c>
      <c r="E113" s="112">
        <f t="shared" si="22"/>
        <v>1</v>
      </c>
      <c r="F113" s="112" t="str">
        <f t="shared" si="23"/>
        <v>1'h1</v>
      </c>
      <c r="G113" s="114" t="s">
        <v>839</v>
      </c>
      <c r="H113" s="144" t="s">
        <v>989</v>
      </c>
      <c r="I113" s="144" t="s">
        <v>990</v>
      </c>
      <c r="J113" s="112">
        <v>1</v>
      </c>
      <c r="K113" s="112" t="str">
        <f t="shared" si="24"/>
        <v>1</v>
      </c>
      <c r="L113" s="112">
        <f t="shared" si="25"/>
        <v>268435456</v>
      </c>
      <c r="M113" s="139"/>
      <c r="N113" s="139"/>
    </row>
    <row r="114" spans="1:14" ht="15">
      <c r="A114" s="112"/>
      <c r="B114" s="112"/>
      <c r="C114" s="112">
        <f t="shared" si="21"/>
        <v>27</v>
      </c>
      <c r="D114" s="112">
        <f t="shared" si="21"/>
        <v>27</v>
      </c>
      <c r="E114" s="112">
        <f t="shared" si="22"/>
        <v>1</v>
      </c>
      <c r="F114" s="112" t="str">
        <f t="shared" si="23"/>
        <v>1'h1</v>
      </c>
      <c r="G114" s="114" t="s">
        <v>839</v>
      </c>
      <c r="H114" s="144" t="s">
        <v>991</v>
      </c>
      <c r="I114" s="144" t="s">
        <v>992</v>
      </c>
      <c r="J114" s="112">
        <v>1</v>
      </c>
      <c r="K114" s="112" t="str">
        <f t="shared" si="24"/>
        <v>1</v>
      </c>
      <c r="L114" s="112">
        <f t="shared" si="25"/>
        <v>134217728</v>
      </c>
      <c r="M114" s="139"/>
      <c r="N114" s="139"/>
    </row>
    <row r="115" spans="1:14" ht="15">
      <c r="A115" s="112"/>
      <c r="B115" s="112"/>
      <c r="C115" s="112">
        <f t="shared" si="21"/>
        <v>26</v>
      </c>
      <c r="D115" s="112">
        <f t="shared" si="21"/>
        <v>26</v>
      </c>
      <c r="E115" s="112">
        <f t="shared" si="22"/>
        <v>1</v>
      </c>
      <c r="F115" s="112" t="str">
        <f t="shared" si="23"/>
        <v>1'h1</v>
      </c>
      <c r="G115" s="114" t="s">
        <v>839</v>
      </c>
      <c r="H115" s="144" t="s">
        <v>993</v>
      </c>
      <c r="I115" s="144" t="s">
        <v>994</v>
      </c>
      <c r="J115" s="112">
        <v>1</v>
      </c>
      <c r="K115" s="112" t="str">
        <f t="shared" si="24"/>
        <v>1</v>
      </c>
      <c r="L115" s="112">
        <f t="shared" si="25"/>
        <v>67108864</v>
      </c>
      <c r="M115" s="139"/>
      <c r="N115" s="139"/>
    </row>
    <row r="116" spans="1:14" ht="15">
      <c r="A116" s="112"/>
      <c r="B116" s="112"/>
      <c r="C116" s="112">
        <v>25</v>
      </c>
      <c r="D116" s="112">
        <v>25</v>
      </c>
      <c r="E116" s="112">
        <f t="shared" si="22"/>
        <v>1</v>
      </c>
      <c r="F116" s="112" t="str">
        <f t="shared" si="23"/>
        <v>1'h1</v>
      </c>
      <c r="G116" s="114" t="s">
        <v>839</v>
      </c>
      <c r="H116" s="144" t="s">
        <v>995</v>
      </c>
      <c r="I116" s="144" t="s">
        <v>996</v>
      </c>
      <c r="J116" s="112">
        <v>1</v>
      </c>
      <c r="K116" s="112" t="str">
        <f t="shared" si="24"/>
        <v>1</v>
      </c>
      <c r="L116" s="112">
        <f t="shared" si="25"/>
        <v>33554432</v>
      </c>
      <c r="M116" s="139"/>
      <c r="N116" s="139"/>
    </row>
    <row r="117" spans="1:14" ht="15">
      <c r="A117" s="112"/>
      <c r="B117" s="112"/>
      <c r="C117" s="112">
        <v>24</v>
      </c>
      <c r="D117" s="112">
        <v>24</v>
      </c>
      <c r="E117" s="112">
        <f t="shared" si="22"/>
        <v>1</v>
      </c>
      <c r="F117" s="112" t="str">
        <f t="shared" si="23"/>
        <v>1'h1</v>
      </c>
      <c r="G117" s="114" t="s">
        <v>839</v>
      </c>
      <c r="H117" s="144" t="s">
        <v>997</v>
      </c>
      <c r="I117" s="144" t="s">
        <v>998</v>
      </c>
      <c r="J117" s="112">
        <v>1</v>
      </c>
      <c r="K117" s="112" t="str">
        <f t="shared" si="24"/>
        <v>1</v>
      </c>
      <c r="L117" s="112">
        <f t="shared" si="25"/>
        <v>16777216</v>
      </c>
      <c r="M117" s="139"/>
      <c r="N117" s="139"/>
    </row>
    <row r="118" spans="1:14" ht="15">
      <c r="A118" s="112"/>
      <c r="B118" s="112"/>
      <c r="C118" s="112">
        <f t="shared" ref="C118:D123" si="26">C119+1</f>
        <v>23</v>
      </c>
      <c r="D118" s="112">
        <f t="shared" si="26"/>
        <v>23</v>
      </c>
      <c r="E118" s="112">
        <f t="shared" si="22"/>
        <v>1</v>
      </c>
      <c r="F118" s="112" t="str">
        <f t="shared" si="23"/>
        <v>1'h1</v>
      </c>
      <c r="G118" s="114" t="s">
        <v>839</v>
      </c>
      <c r="H118" s="144" t="s">
        <v>548</v>
      </c>
      <c r="I118" s="144" t="s">
        <v>999</v>
      </c>
      <c r="J118" s="112">
        <v>1</v>
      </c>
      <c r="K118" s="112" t="str">
        <f t="shared" si="24"/>
        <v>1</v>
      </c>
      <c r="L118" s="112">
        <f t="shared" si="25"/>
        <v>8388608</v>
      </c>
      <c r="M118" s="139"/>
      <c r="N118" s="139"/>
    </row>
    <row r="119" spans="1:14" ht="15">
      <c r="A119" s="112"/>
      <c r="B119" s="112"/>
      <c r="C119" s="112">
        <f t="shared" si="26"/>
        <v>22</v>
      </c>
      <c r="D119" s="112">
        <f t="shared" si="26"/>
        <v>22</v>
      </c>
      <c r="E119" s="112">
        <f t="shared" si="22"/>
        <v>1</v>
      </c>
      <c r="F119" s="112" t="str">
        <f t="shared" si="23"/>
        <v>1'h1</v>
      </c>
      <c r="G119" s="114" t="s">
        <v>839</v>
      </c>
      <c r="H119" s="144" t="s">
        <v>549</v>
      </c>
      <c r="I119" s="144" t="s">
        <v>1000</v>
      </c>
      <c r="J119" s="112">
        <v>1</v>
      </c>
      <c r="K119" s="112" t="str">
        <f t="shared" si="24"/>
        <v>1</v>
      </c>
      <c r="L119" s="112">
        <f t="shared" si="25"/>
        <v>4194304</v>
      </c>
      <c r="M119" s="139"/>
      <c r="N119" s="139"/>
    </row>
    <row r="120" spans="1:14" ht="15">
      <c r="A120" s="112"/>
      <c r="B120" s="112"/>
      <c r="C120" s="112">
        <f t="shared" si="26"/>
        <v>21</v>
      </c>
      <c r="D120" s="112">
        <f t="shared" si="26"/>
        <v>21</v>
      </c>
      <c r="E120" s="112">
        <f t="shared" si="22"/>
        <v>1</v>
      </c>
      <c r="F120" s="112" t="str">
        <f t="shared" si="23"/>
        <v>1'h1</v>
      </c>
      <c r="G120" s="114" t="s">
        <v>839</v>
      </c>
      <c r="H120" s="144" t="s">
        <v>550</v>
      </c>
      <c r="I120" s="144" t="s">
        <v>1001</v>
      </c>
      <c r="J120" s="112">
        <v>1</v>
      </c>
      <c r="K120" s="112" t="str">
        <f t="shared" si="24"/>
        <v>1</v>
      </c>
      <c r="L120" s="112">
        <f t="shared" si="25"/>
        <v>2097152</v>
      </c>
      <c r="M120" s="139"/>
      <c r="N120" s="139"/>
    </row>
    <row r="121" spans="1:14" ht="15">
      <c r="A121" s="112"/>
      <c r="B121" s="112"/>
      <c r="C121" s="112">
        <f t="shared" si="26"/>
        <v>20</v>
      </c>
      <c r="D121" s="112">
        <f t="shared" si="26"/>
        <v>20</v>
      </c>
      <c r="E121" s="112">
        <f t="shared" si="22"/>
        <v>1</v>
      </c>
      <c r="F121" s="112" t="str">
        <f t="shared" si="23"/>
        <v>1'h1</v>
      </c>
      <c r="G121" s="114" t="s">
        <v>970</v>
      </c>
      <c r="H121" s="144" t="s">
        <v>551</v>
      </c>
      <c r="I121" s="144" t="s">
        <v>1002</v>
      </c>
      <c r="J121" s="112">
        <v>1</v>
      </c>
      <c r="K121" s="112" t="str">
        <f t="shared" si="24"/>
        <v>1</v>
      </c>
      <c r="L121" s="112">
        <f t="shared" si="25"/>
        <v>1048576</v>
      </c>
      <c r="M121" s="139"/>
      <c r="N121" s="139"/>
    </row>
    <row r="122" spans="1:14" ht="15">
      <c r="A122" s="112"/>
      <c r="B122" s="112"/>
      <c r="C122" s="112">
        <f t="shared" si="26"/>
        <v>19</v>
      </c>
      <c r="D122" s="112">
        <f t="shared" si="26"/>
        <v>19</v>
      </c>
      <c r="E122" s="112">
        <f t="shared" si="22"/>
        <v>1</v>
      </c>
      <c r="F122" s="112" t="str">
        <f t="shared" si="23"/>
        <v>1'h1</v>
      </c>
      <c r="G122" s="114" t="s">
        <v>839</v>
      </c>
      <c r="H122" s="144" t="s">
        <v>552</v>
      </c>
      <c r="I122" s="144" t="s">
        <v>1003</v>
      </c>
      <c r="J122" s="112">
        <v>1</v>
      </c>
      <c r="K122" s="112" t="str">
        <f t="shared" si="24"/>
        <v>1</v>
      </c>
      <c r="L122" s="112">
        <f t="shared" si="25"/>
        <v>524288</v>
      </c>
      <c r="M122" s="139"/>
      <c r="N122" s="139"/>
    </row>
    <row r="123" spans="1:14" ht="15">
      <c r="A123" s="112"/>
      <c r="B123" s="112"/>
      <c r="C123" s="112">
        <f t="shared" si="26"/>
        <v>18</v>
      </c>
      <c r="D123" s="112">
        <f t="shared" si="26"/>
        <v>18</v>
      </c>
      <c r="E123" s="112">
        <f t="shared" si="22"/>
        <v>1</v>
      </c>
      <c r="F123" s="112" t="str">
        <f t="shared" si="23"/>
        <v>1'h1</v>
      </c>
      <c r="G123" s="114" t="s">
        <v>955</v>
      </c>
      <c r="H123" s="144" t="s">
        <v>553</v>
      </c>
      <c r="I123" s="144" t="s">
        <v>1004</v>
      </c>
      <c r="J123" s="112">
        <v>1</v>
      </c>
      <c r="K123" s="112" t="str">
        <f t="shared" si="24"/>
        <v>1</v>
      </c>
      <c r="L123" s="112">
        <f t="shared" si="25"/>
        <v>262144</v>
      </c>
      <c r="M123" s="139"/>
      <c r="N123" s="139"/>
    </row>
    <row r="124" spans="1:14" ht="15">
      <c r="A124" s="112"/>
      <c r="B124" s="112"/>
      <c r="C124" s="112">
        <v>17</v>
      </c>
      <c r="D124" s="112">
        <v>17</v>
      </c>
      <c r="E124" s="112">
        <f t="shared" si="22"/>
        <v>1</v>
      </c>
      <c r="F124" s="112" t="str">
        <f t="shared" si="23"/>
        <v>1'h1</v>
      </c>
      <c r="G124" s="114" t="s">
        <v>970</v>
      </c>
      <c r="H124" s="144" t="s">
        <v>554</v>
      </c>
      <c r="I124" s="144" t="s">
        <v>1005</v>
      </c>
      <c r="J124" s="112">
        <v>1</v>
      </c>
      <c r="K124" s="112" t="str">
        <f t="shared" si="24"/>
        <v>1</v>
      </c>
      <c r="L124" s="112">
        <f t="shared" si="25"/>
        <v>131072</v>
      </c>
      <c r="M124" s="139"/>
      <c r="N124" s="139"/>
    </row>
    <row r="125" spans="1:14" ht="15">
      <c r="A125" s="112"/>
      <c r="B125" s="112"/>
      <c r="C125" s="112">
        <v>16</v>
      </c>
      <c r="D125" s="112">
        <v>16</v>
      </c>
      <c r="E125" s="112">
        <f t="shared" si="22"/>
        <v>1</v>
      </c>
      <c r="F125" s="112" t="str">
        <f t="shared" si="23"/>
        <v>1'h1</v>
      </c>
      <c r="G125" s="114" t="s">
        <v>955</v>
      </c>
      <c r="H125" s="144" t="s">
        <v>1006</v>
      </c>
      <c r="I125" s="144" t="s">
        <v>1007</v>
      </c>
      <c r="J125" s="112">
        <v>1</v>
      </c>
      <c r="K125" s="112" t="str">
        <f t="shared" si="24"/>
        <v>1</v>
      </c>
      <c r="L125" s="112">
        <f t="shared" si="25"/>
        <v>65536</v>
      </c>
      <c r="M125" s="139"/>
      <c r="N125" s="139"/>
    </row>
    <row r="126" spans="1:14" ht="15">
      <c r="A126" s="112"/>
      <c r="B126" s="112"/>
      <c r="C126" s="112">
        <v>15</v>
      </c>
      <c r="D126" s="112">
        <v>15</v>
      </c>
      <c r="E126" s="112">
        <f t="shared" si="22"/>
        <v>1</v>
      </c>
      <c r="F126" s="112" t="str">
        <f t="shared" si="23"/>
        <v>1'h0</v>
      </c>
      <c r="G126" s="114" t="s">
        <v>970</v>
      </c>
      <c r="H126" s="144" t="s">
        <v>1008</v>
      </c>
      <c r="I126" s="144" t="s">
        <v>1009</v>
      </c>
      <c r="J126" s="112">
        <v>0</v>
      </c>
      <c r="K126" s="112" t="str">
        <f t="shared" si="24"/>
        <v>0</v>
      </c>
      <c r="L126" s="112">
        <f t="shared" si="25"/>
        <v>0</v>
      </c>
      <c r="M126" s="139"/>
      <c r="N126" s="139"/>
    </row>
    <row r="127" spans="1:14" ht="15">
      <c r="A127" s="112"/>
      <c r="B127" s="112"/>
      <c r="C127" s="112">
        <v>14</v>
      </c>
      <c r="D127" s="112">
        <v>14</v>
      </c>
      <c r="E127" s="112">
        <f t="shared" si="22"/>
        <v>1</v>
      </c>
      <c r="F127" s="112" t="str">
        <f t="shared" si="23"/>
        <v>1'h0</v>
      </c>
      <c r="G127" s="114" t="s">
        <v>970</v>
      </c>
      <c r="H127" s="144" t="s">
        <v>1010</v>
      </c>
      <c r="I127" s="144" t="s">
        <v>1011</v>
      </c>
      <c r="J127" s="112">
        <v>0</v>
      </c>
      <c r="K127" s="112" t="str">
        <f t="shared" si="24"/>
        <v>0</v>
      </c>
      <c r="L127" s="112">
        <f t="shared" si="25"/>
        <v>0</v>
      </c>
      <c r="M127" s="139"/>
      <c r="N127" s="139"/>
    </row>
    <row r="128" spans="1:14" ht="15">
      <c r="A128" s="112"/>
      <c r="B128" s="112"/>
      <c r="C128" s="112">
        <v>13</v>
      </c>
      <c r="D128" s="112">
        <v>13</v>
      </c>
      <c r="E128" s="112">
        <f t="shared" si="22"/>
        <v>1</v>
      </c>
      <c r="F128" s="112" t="str">
        <f t="shared" si="23"/>
        <v>1'h0</v>
      </c>
      <c r="G128" s="114" t="s">
        <v>955</v>
      </c>
      <c r="H128" s="144" t="s">
        <v>1012</v>
      </c>
      <c r="I128" s="144" t="s">
        <v>1013</v>
      </c>
      <c r="J128" s="112">
        <v>0</v>
      </c>
      <c r="K128" s="112" t="str">
        <f t="shared" si="24"/>
        <v>0</v>
      </c>
      <c r="L128" s="112">
        <f t="shared" si="25"/>
        <v>0</v>
      </c>
      <c r="M128" s="139"/>
      <c r="N128" s="139"/>
    </row>
    <row r="129" spans="1:14" ht="15">
      <c r="A129" s="112"/>
      <c r="B129" s="112"/>
      <c r="C129" s="112">
        <v>12</v>
      </c>
      <c r="D129" s="112">
        <v>12</v>
      </c>
      <c r="E129" s="112">
        <f t="shared" si="22"/>
        <v>1</v>
      </c>
      <c r="F129" s="112" t="str">
        <f t="shared" si="23"/>
        <v>1'h0</v>
      </c>
      <c r="G129" s="114" t="s">
        <v>955</v>
      </c>
      <c r="H129" s="144" t="s">
        <v>1014</v>
      </c>
      <c r="I129" s="144" t="s">
        <v>1015</v>
      </c>
      <c r="J129" s="112">
        <v>0</v>
      </c>
      <c r="K129" s="112" t="str">
        <f t="shared" si="24"/>
        <v>0</v>
      </c>
      <c r="L129" s="112">
        <f t="shared" si="25"/>
        <v>0</v>
      </c>
      <c r="M129" s="139"/>
      <c r="N129" s="139"/>
    </row>
    <row r="130" spans="1:14" ht="15">
      <c r="A130" s="112"/>
      <c r="B130" s="112"/>
      <c r="C130" s="112">
        <v>11</v>
      </c>
      <c r="D130" s="112">
        <v>11</v>
      </c>
      <c r="E130" s="112">
        <f t="shared" si="22"/>
        <v>1</v>
      </c>
      <c r="F130" s="112" t="str">
        <f t="shared" si="23"/>
        <v>1'h0</v>
      </c>
      <c r="G130" s="114" t="s">
        <v>955</v>
      </c>
      <c r="H130" s="144" t="s">
        <v>1016</v>
      </c>
      <c r="I130" s="144" t="s">
        <v>1017</v>
      </c>
      <c r="J130" s="112">
        <v>0</v>
      </c>
      <c r="K130" s="112" t="str">
        <f t="shared" si="24"/>
        <v>0</v>
      </c>
      <c r="L130" s="112">
        <f t="shared" si="25"/>
        <v>0</v>
      </c>
      <c r="M130" s="139"/>
      <c r="N130" s="139"/>
    </row>
    <row r="131" spans="1:14" ht="15">
      <c r="A131" s="112"/>
      <c r="B131" s="112"/>
      <c r="C131" s="112">
        <v>10</v>
      </c>
      <c r="D131" s="112">
        <v>10</v>
      </c>
      <c r="E131" s="112">
        <f t="shared" si="22"/>
        <v>1</v>
      </c>
      <c r="F131" s="112" t="str">
        <f t="shared" si="23"/>
        <v>1'h0</v>
      </c>
      <c r="G131" s="114" t="s">
        <v>955</v>
      </c>
      <c r="H131" s="144" t="s">
        <v>1018</v>
      </c>
      <c r="I131" s="144" t="s">
        <v>1019</v>
      </c>
      <c r="J131" s="112">
        <v>0</v>
      </c>
      <c r="K131" s="112" t="str">
        <f t="shared" si="24"/>
        <v>0</v>
      </c>
      <c r="L131" s="112">
        <f t="shared" si="25"/>
        <v>0</v>
      </c>
      <c r="M131" s="139"/>
      <c r="N131" s="139"/>
    </row>
    <row r="132" spans="1:14" ht="15">
      <c r="A132" s="112"/>
      <c r="B132" s="112"/>
      <c r="C132" s="112">
        <v>9</v>
      </c>
      <c r="D132" s="112">
        <v>9</v>
      </c>
      <c r="E132" s="112">
        <f t="shared" si="22"/>
        <v>1</v>
      </c>
      <c r="F132" s="112" t="str">
        <f t="shared" si="23"/>
        <v>1'h0</v>
      </c>
      <c r="G132" s="114" t="s">
        <v>955</v>
      </c>
      <c r="H132" s="144" t="s">
        <v>1020</v>
      </c>
      <c r="I132" s="144" t="s">
        <v>1021</v>
      </c>
      <c r="J132" s="112">
        <v>0</v>
      </c>
      <c r="K132" s="112" t="str">
        <f t="shared" si="24"/>
        <v>0</v>
      </c>
      <c r="L132" s="112">
        <f t="shared" si="25"/>
        <v>0</v>
      </c>
      <c r="M132" s="139"/>
      <c r="N132" s="139"/>
    </row>
    <row r="133" spans="1:14" ht="15">
      <c r="A133" s="112"/>
      <c r="B133" s="112"/>
      <c r="C133" s="112">
        <v>8</v>
      </c>
      <c r="D133" s="112">
        <v>8</v>
      </c>
      <c r="E133" s="112">
        <f t="shared" si="22"/>
        <v>1</v>
      </c>
      <c r="F133" s="112" t="str">
        <f t="shared" si="23"/>
        <v>1'h0</v>
      </c>
      <c r="G133" s="114" t="s">
        <v>955</v>
      </c>
      <c r="H133" s="144" t="s">
        <v>1022</v>
      </c>
      <c r="I133" s="144" t="s">
        <v>1023</v>
      </c>
      <c r="J133" s="112">
        <v>0</v>
      </c>
      <c r="K133" s="112" t="str">
        <f t="shared" si="24"/>
        <v>0</v>
      </c>
      <c r="L133" s="112">
        <f t="shared" si="25"/>
        <v>0</v>
      </c>
      <c r="M133" s="139"/>
      <c r="N133" s="139"/>
    </row>
    <row r="134" spans="1:14" ht="15">
      <c r="A134" s="112"/>
      <c r="B134" s="112"/>
      <c r="C134" s="112">
        <v>7</v>
      </c>
      <c r="D134" s="112">
        <v>7</v>
      </c>
      <c r="E134" s="112">
        <f t="shared" si="22"/>
        <v>1</v>
      </c>
      <c r="F134" s="112" t="str">
        <f t="shared" si="23"/>
        <v>1'h0</v>
      </c>
      <c r="G134" s="114" t="s">
        <v>955</v>
      </c>
      <c r="H134" s="144" t="s">
        <v>555</v>
      </c>
      <c r="I134" s="144" t="s">
        <v>556</v>
      </c>
      <c r="J134" s="112">
        <v>0</v>
      </c>
      <c r="K134" s="112" t="str">
        <f t="shared" si="24"/>
        <v>0</v>
      </c>
      <c r="L134" s="112">
        <f t="shared" si="25"/>
        <v>0</v>
      </c>
      <c r="M134" s="139"/>
      <c r="N134" s="139"/>
    </row>
    <row r="135" spans="1:14" ht="15">
      <c r="A135" s="112"/>
      <c r="B135" s="112"/>
      <c r="C135" s="112">
        <v>6</v>
      </c>
      <c r="D135" s="112">
        <v>6</v>
      </c>
      <c r="E135" s="112">
        <f t="shared" si="22"/>
        <v>1</v>
      </c>
      <c r="F135" s="112" t="str">
        <f t="shared" si="23"/>
        <v>1'h0</v>
      </c>
      <c r="G135" s="114" t="s">
        <v>955</v>
      </c>
      <c r="H135" s="144" t="s">
        <v>557</v>
      </c>
      <c r="I135" s="144" t="s">
        <v>558</v>
      </c>
      <c r="J135" s="112">
        <v>0</v>
      </c>
      <c r="K135" s="112" t="str">
        <f t="shared" si="24"/>
        <v>0</v>
      </c>
      <c r="L135" s="112">
        <f t="shared" si="25"/>
        <v>0</v>
      </c>
      <c r="M135" s="139"/>
      <c r="N135" s="139"/>
    </row>
    <row r="136" spans="1:14" ht="15">
      <c r="A136" s="112"/>
      <c r="B136" s="112"/>
      <c r="C136" s="112">
        <v>5</v>
      </c>
      <c r="D136" s="112">
        <v>5</v>
      </c>
      <c r="E136" s="112">
        <f t="shared" si="22"/>
        <v>1</v>
      </c>
      <c r="F136" s="112" t="str">
        <f t="shared" si="23"/>
        <v>1'h0</v>
      </c>
      <c r="G136" s="114" t="s">
        <v>955</v>
      </c>
      <c r="H136" s="144" t="s">
        <v>559</v>
      </c>
      <c r="I136" s="144" t="s">
        <v>560</v>
      </c>
      <c r="J136" s="112">
        <v>0</v>
      </c>
      <c r="K136" s="112" t="str">
        <f t="shared" si="24"/>
        <v>0</v>
      </c>
      <c r="L136" s="112">
        <f t="shared" si="25"/>
        <v>0</v>
      </c>
      <c r="M136" s="139"/>
      <c r="N136" s="139"/>
    </row>
    <row r="137" spans="1:14" ht="15">
      <c r="A137" s="112"/>
      <c r="B137" s="112"/>
      <c r="C137" s="112">
        <v>4</v>
      </c>
      <c r="D137" s="112">
        <v>4</v>
      </c>
      <c r="E137" s="112">
        <f t="shared" si="22"/>
        <v>1</v>
      </c>
      <c r="F137" s="112" t="str">
        <f t="shared" si="23"/>
        <v>1'h0</v>
      </c>
      <c r="G137" s="114" t="s">
        <v>955</v>
      </c>
      <c r="H137" s="144" t="s">
        <v>561</v>
      </c>
      <c r="I137" s="144" t="s">
        <v>562</v>
      </c>
      <c r="J137" s="112">
        <v>0</v>
      </c>
      <c r="K137" s="112" t="str">
        <f t="shared" si="24"/>
        <v>0</v>
      </c>
      <c r="L137" s="112">
        <f t="shared" si="25"/>
        <v>0</v>
      </c>
      <c r="M137" s="139"/>
      <c r="N137" s="139"/>
    </row>
    <row r="138" spans="1:14" ht="15">
      <c r="A138" s="112"/>
      <c r="B138" s="112"/>
      <c r="C138" s="112">
        <v>3</v>
      </c>
      <c r="D138" s="112">
        <v>3</v>
      </c>
      <c r="E138" s="112">
        <f t="shared" si="22"/>
        <v>1</v>
      </c>
      <c r="F138" s="112" t="str">
        <f t="shared" si="23"/>
        <v>1'h0</v>
      </c>
      <c r="G138" s="114" t="s">
        <v>955</v>
      </c>
      <c r="H138" s="144" t="s">
        <v>563</v>
      </c>
      <c r="I138" s="144" t="s">
        <v>564</v>
      </c>
      <c r="J138" s="112">
        <v>0</v>
      </c>
      <c r="K138" s="112" t="str">
        <f t="shared" si="24"/>
        <v>0</v>
      </c>
      <c r="L138" s="112">
        <f t="shared" si="25"/>
        <v>0</v>
      </c>
      <c r="M138" s="139"/>
      <c r="N138" s="139"/>
    </row>
    <row r="139" spans="1:14" ht="15">
      <c r="A139" s="112"/>
      <c r="B139" s="112"/>
      <c r="C139" s="112">
        <v>2</v>
      </c>
      <c r="D139" s="112">
        <v>2</v>
      </c>
      <c r="E139" s="112">
        <f t="shared" si="22"/>
        <v>1</v>
      </c>
      <c r="F139" s="112" t="str">
        <f t="shared" si="23"/>
        <v>1'h0</v>
      </c>
      <c r="G139" s="114" t="s">
        <v>955</v>
      </c>
      <c r="H139" s="144" t="s">
        <v>565</v>
      </c>
      <c r="I139" s="144" t="s">
        <v>566</v>
      </c>
      <c r="J139" s="112">
        <v>0</v>
      </c>
      <c r="K139" s="112" t="str">
        <f t="shared" si="24"/>
        <v>0</v>
      </c>
      <c r="L139" s="112">
        <f t="shared" si="25"/>
        <v>0</v>
      </c>
      <c r="M139" s="139"/>
      <c r="N139" s="139"/>
    </row>
    <row r="140" spans="1:14" ht="15">
      <c r="A140" s="112"/>
      <c r="B140" s="112"/>
      <c r="C140" s="112">
        <v>1</v>
      </c>
      <c r="D140" s="112">
        <v>1</v>
      </c>
      <c r="E140" s="112">
        <f t="shared" si="22"/>
        <v>1</v>
      </c>
      <c r="F140" s="112" t="str">
        <f t="shared" si="23"/>
        <v>1'h0</v>
      </c>
      <c r="G140" s="114" t="s">
        <v>955</v>
      </c>
      <c r="H140" s="144" t="s">
        <v>567</v>
      </c>
      <c r="I140" s="144" t="s">
        <v>568</v>
      </c>
      <c r="J140" s="112">
        <v>0</v>
      </c>
      <c r="K140" s="112" t="str">
        <f t="shared" si="24"/>
        <v>0</v>
      </c>
      <c r="L140" s="112">
        <f t="shared" si="25"/>
        <v>0</v>
      </c>
      <c r="M140" s="139"/>
      <c r="N140" s="139"/>
    </row>
    <row r="141" spans="1:14" ht="15">
      <c r="A141" s="112"/>
      <c r="B141" s="112"/>
      <c r="C141" s="112">
        <v>0</v>
      </c>
      <c r="D141" s="112">
        <v>0</v>
      </c>
      <c r="E141" s="112">
        <f t="shared" si="22"/>
        <v>1</v>
      </c>
      <c r="F141" s="112" t="str">
        <f t="shared" si="23"/>
        <v>1'h0</v>
      </c>
      <c r="G141" s="114" t="s">
        <v>955</v>
      </c>
      <c r="H141" s="144" t="s">
        <v>1024</v>
      </c>
      <c r="I141" s="144" t="s">
        <v>1025</v>
      </c>
      <c r="J141" s="112">
        <v>0</v>
      </c>
      <c r="K141" s="112" t="str">
        <f t="shared" si="24"/>
        <v>0</v>
      </c>
      <c r="L141" s="112">
        <f t="shared" si="25"/>
        <v>0</v>
      </c>
      <c r="M141" s="139"/>
      <c r="N141" s="139"/>
    </row>
    <row r="142" spans="1:14" ht="15">
      <c r="A142" s="109"/>
      <c r="B142" s="110" t="s">
        <v>1026</v>
      </c>
      <c r="C142" s="109"/>
      <c r="D142" s="109"/>
      <c r="E142" s="109">
        <f>SUM(E143:E174)</f>
        <v>32</v>
      </c>
      <c r="F142" s="111" t="str">
        <f>CONCATENATE("32'h",K142)</f>
        <v>32'h00000000</v>
      </c>
      <c r="G142" s="111"/>
      <c r="H142" s="136" t="s">
        <v>1027</v>
      </c>
      <c r="I142" s="136"/>
      <c r="J142" s="109"/>
      <c r="K142" s="109" t="str">
        <f>LOWER(DEC2HEX(L142,8))</f>
        <v>00000000</v>
      </c>
      <c r="L142" s="109">
        <f>SUM(L143:L174)</f>
        <v>0</v>
      </c>
      <c r="M142" s="139"/>
      <c r="N142" s="139"/>
    </row>
    <row r="143" spans="1:14" ht="15">
      <c r="A143" s="112"/>
      <c r="B143" s="112"/>
      <c r="C143" s="112">
        <f>C144+1</f>
        <v>31</v>
      </c>
      <c r="D143" s="112">
        <f t="shared" ref="C143:D148" si="27">D144+1</f>
        <v>31</v>
      </c>
      <c r="E143" s="112">
        <f t="shared" ref="E143:E174" si="28">D143+1-C143</f>
        <v>1</v>
      </c>
      <c r="F143" s="112" t="str">
        <f>CONCATENATE(E143,"'h",K143)</f>
        <v>1'h0</v>
      </c>
      <c r="G143" s="114" t="s">
        <v>133</v>
      </c>
      <c r="H143" s="144" t="s">
        <v>1028</v>
      </c>
      <c r="I143" s="144" t="s">
        <v>1029</v>
      </c>
      <c r="J143" s="112">
        <v>0</v>
      </c>
      <c r="K143" s="112" t="str">
        <f>LOWER(DEC2HEX((J143)))</f>
        <v>0</v>
      </c>
      <c r="L143" s="112">
        <f t="shared" ref="L143:L174" si="29">J143*(2^C143)</f>
        <v>0</v>
      </c>
      <c r="M143" s="139"/>
      <c r="N143" s="139"/>
    </row>
    <row r="144" spans="1:14" ht="15">
      <c r="A144" s="112"/>
      <c r="B144" s="112"/>
      <c r="C144" s="112">
        <f t="shared" si="27"/>
        <v>30</v>
      </c>
      <c r="D144" s="112">
        <f t="shared" si="27"/>
        <v>30</v>
      </c>
      <c r="E144" s="112">
        <f t="shared" si="28"/>
        <v>1</v>
      </c>
      <c r="F144" s="112" t="str">
        <f t="shared" ref="F144:F150" si="30">CONCATENATE(E144,"'h",K144)</f>
        <v>1'h0</v>
      </c>
      <c r="G144" s="114" t="s">
        <v>970</v>
      </c>
      <c r="H144" s="144" t="s">
        <v>1030</v>
      </c>
      <c r="I144" s="144" t="s">
        <v>1031</v>
      </c>
      <c r="J144" s="112">
        <v>0</v>
      </c>
      <c r="K144" s="112" t="str">
        <f t="shared" ref="K144:K150" si="31">LOWER(DEC2HEX((J144)))</f>
        <v>0</v>
      </c>
      <c r="L144" s="112">
        <f t="shared" si="29"/>
        <v>0</v>
      </c>
      <c r="M144" s="139"/>
      <c r="N144" s="139"/>
    </row>
    <row r="145" spans="1:14" ht="15">
      <c r="A145" s="112"/>
      <c r="B145" s="112"/>
      <c r="C145" s="112">
        <f t="shared" si="27"/>
        <v>29</v>
      </c>
      <c r="D145" s="112">
        <f t="shared" si="27"/>
        <v>29</v>
      </c>
      <c r="E145" s="112">
        <f t="shared" si="28"/>
        <v>1</v>
      </c>
      <c r="F145" s="112" t="str">
        <f t="shared" si="30"/>
        <v>1'h0</v>
      </c>
      <c r="G145" s="114" t="s">
        <v>133</v>
      </c>
      <c r="H145" s="144" t="s">
        <v>1032</v>
      </c>
      <c r="I145" s="144" t="s">
        <v>1033</v>
      </c>
      <c r="J145" s="112">
        <v>0</v>
      </c>
      <c r="K145" s="112" t="str">
        <f t="shared" si="31"/>
        <v>0</v>
      </c>
      <c r="L145" s="112">
        <f t="shared" si="29"/>
        <v>0</v>
      </c>
      <c r="M145" s="139"/>
      <c r="N145" s="139"/>
    </row>
    <row r="146" spans="1:14" ht="15">
      <c r="A146" s="112"/>
      <c r="B146" s="112"/>
      <c r="C146" s="112">
        <f t="shared" si="27"/>
        <v>28</v>
      </c>
      <c r="D146" s="112">
        <f t="shared" si="27"/>
        <v>28</v>
      </c>
      <c r="E146" s="112">
        <f t="shared" si="28"/>
        <v>1</v>
      </c>
      <c r="F146" s="112" t="str">
        <f t="shared" si="30"/>
        <v>1'h0</v>
      </c>
      <c r="G146" s="114" t="s">
        <v>133</v>
      </c>
      <c r="H146" s="144" t="s">
        <v>1034</v>
      </c>
      <c r="I146" s="144" t="s">
        <v>1035</v>
      </c>
      <c r="J146" s="112">
        <v>0</v>
      </c>
      <c r="K146" s="112" t="str">
        <f t="shared" si="31"/>
        <v>0</v>
      </c>
      <c r="L146" s="112">
        <f t="shared" si="29"/>
        <v>0</v>
      </c>
      <c r="M146" s="139"/>
      <c r="N146" s="139"/>
    </row>
    <row r="147" spans="1:14" ht="15">
      <c r="A147" s="112"/>
      <c r="B147" s="112"/>
      <c r="C147" s="112">
        <f t="shared" si="27"/>
        <v>27</v>
      </c>
      <c r="D147" s="112">
        <f t="shared" si="27"/>
        <v>27</v>
      </c>
      <c r="E147" s="112">
        <f t="shared" si="28"/>
        <v>1</v>
      </c>
      <c r="F147" s="112" t="str">
        <f t="shared" si="30"/>
        <v>1'h0</v>
      </c>
      <c r="G147" s="114" t="s">
        <v>133</v>
      </c>
      <c r="H147" s="144" t="s">
        <v>1036</v>
      </c>
      <c r="I147" s="144" t="s">
        <v>1037</v>
      </c>
      <c r="J147" s="112">
        <v>0</v>
      </c>
      <c r="K147" s="112" t="str">
        <f t="shared" si="31"/>
        <v>0</v>
      </c>
      <c r="L147" s="112">
        <f t="shared" si="29"/>
        <v>0</v>
      </c>
      <c r="M147" s="139"/>
      <c r="N147" s="139"/>
    </row>
    <row r="148" spans="1:14" ht="15">
      <c r="A148" s="112"/>
      <c r="B148" s="112"/>
      <c r="C148" s="112">
        <f t="shared" si="27"/>
        <v>26</v>
      </c>
      <c r="D148" s="112">
        <f t="shared" si="27"/>
        <v>26</v>
      </c>
      <c r="E148" s="112">
        <f t="shared" si="28"/>
        <v>1</v>
      </c>
      <c r="F148" s="112" t="str">
        <f t="shared" si="30"/>
        <v>1'h0</v>
      </c>
      <c r="G148" s="114" t="s">
        <v>133</v>
      </c>
      <c r="H148" s="144" t="s">
        <v>1038</v>
      </c>
      <c r="I148" s="144" t="s">
        <v>1039</v>
      </c>
      <c r="J148" s="112">
        <v>0</v>
      </c>
      <c r="K148" s="112" t="str">
        <f t="shared" si="31"/>
        <v>0</v>
      </c>
      <c r="L148" s="112">
        <f t="shared" si="29"/>
        <v>0</v>
      </c>
      <c r="M148" s="139"/>
      <c r="N148" s="139"/>
    </row>
    <row r="149" spans="1:14" ht="15">
      <c r="A149" s="112"/>
      <c r="B149" s="112"/>
      <c r="C149" s="112">
        <v>25</v>
      </c>
      <c r="D149" s="112">
        <v>25</v>
      </c>
      <c r="E149" s="112">
        <f t="shared" si="28"/>
        <v>1</v>
      </c>
      <c r="F149" s="112" t="str">
        <f t="shared" si="30"/>
        <v>1'h0</v>
      </c>
      <c r="G149" s="114" t="s">
        <v>133</v>
      </c>
      <c r="H149" s="144" t="s">
        <v>1040</v>
      </c>
      <c r="I149" s="144" t="s">
        <v>1041</v>
      </c>
      <c r="J149" s="112">
        <v>0</v>
      </c>
      <c r="K149" s="112" t="str">
        <f t="shared" si="31"/>
        <v>0</v>
      </c>
      <c r="L149" s="112">
        <f t="shared" si="29"/>
        <v>0</v>
      </c>
      <c r="M149" s="139"/>
      <c r="N149" s="139"/>
    </row>
    <row r="150" spans="1:14" ht="15">
      <c r="A150" s="112"/>
      <c r="B150" s="112"/>
      <c r="C150" s="112">
        <v>24</v>
      </c>
      <c r="D150" s="112">
        <v>24</v>
      </c>
      <c r="E150" s="112">
        <f t="shared" si="28"/>
        <v>1</v>
      </c>
      <c r="F150" s="112" t="str">
        <f t="shared" si="30"/>
        <v>1'h0</v>
      </c>
      <c r="G150" s="114" t="s">
        <v>970</v>
      </c>
      <c r="H150" s="144" t="s">
        <v>1042</v>
      </c>
      <c r="I150" s="144" t="s">
        <v>1043</v>
      </c>
      <c r="J150" s="112">
        <v>0</v>
      </c>
      <c r="K150" s="112" t="str">
        <f t="shared" si="31"/>
        <v>0</v>
      </c>
      <c r="L150" s="112">
        <f t="shared" si="29"/>
        <v>0</v>
      </c>
      <c r="M150" s="139"/>
      <c r="N150" s="139"/>
    </row>
    <row r="151" spans="1:14" ht="15">
      <c r="A151" s="112"/>
      <c r="B151" s="112"/>
      <c r="C151" s="112">
        <f t="shared" ref="C151:D156" si="32">C152+1</f>
        <v>23</v>
      </c>
      <c r="D151" s="112">
        <f t="shared" si="32"/>
        <v>23</v>
      </c>
      <c r="E151" s="112">
        <f t="shared" si="28"/>
        <v>1</v>
      </c>
      <c r="F151" s="112" t="str">
        <f>CONCATENATE(E151,"'h",K151)</f>
        <v>1'h0</v>
      </c>
      <c r="G151" s="114" t="s">
        <v>133</v>
      </c>
      <c r="H151" s="144" t="s">
        <v>1044</v>
      </c>
      <c r="I151" s="144" t="s">
        <v>1045</v>
      </c>
      <c r="J151" s="112">
        <v>0</v>
      </c>
      <c r="K151" s="112" t="str">
        <f>LOWER(DEC2HEX((J151)))</f>
        <v>0</v>
      </c>
      <c r="L151" s="112">
        <f t="shared" si="29"/>
        <v>0</v>
      </c>
      <c r="M151" s="139"/>
      <c r="N151" s="139"/>
    </row>
    <row r="152" spans="1:14" ht="15">
      <c r="A152" s="112"/>
      <c r="B152" s="112"/>
      <c r="C152" s="112">
        <f t="shared" si="32"/>
        <v>22</v>
      </c>
      <c r="D152" s="112">
        <f t="shared" si="32"/>
        <v>22</v>
      </c>
      <c r="E152" s="112">
        <f t="shared" si="28"/>
        <v>1</v>
      </c>
      <c r="F152" s="112" t="str">
        <f t="shared" ref="F152:F174" si="33">CONCATENATE(E152,"'h",K152)</f>
        <v>1'h0</v>
      </c>
      <c r="G152" s="114" t="s">
        <v>133</v>
      </c>
      <c r="H152" s="144" t="s">
        <v>1046</v>
      </c>
      <c r="I152" s="144" t="s">
        <v>1047</v>
      </c>
      <c r="J152" s="112">
        <v>0</v>
      </c>
      <c r="K152" s="112" t="str">
        <f t="shared" ref="K152:K174" si="34">LOWER(DEC2HEX((J152)))</f>
        <v>0</v>
      </c>
      <c r="L152" s="112">
        <f t="shared" si="29"/>
        <v>0</v>
      </c>
      <c r="M152" s="139"/>
      <c r="N152" s="139"/>
    </row>
    <row r="153" spans="1:14" ht="15">
      <c r="A153" s="112"/>
      <c r="B153" s="112"/>
      <c r="C153" s="112">
        <f t="shared" si="32"/>
        <v>21</v>
      </c>
      <c r="D153" s="112">
        <f t="shared" si="32"/>
        <v>21</v>
      </c>
      <c r="E153" s="112">
        <f t="shared" si="28"/>
        <v>1</v>
      </c>
      <c r="F153" s="112" t="str">
        <f t="shared" si="33"/>
        <v>1'h0</v>
      </c>
      <c r="G153" s="114" t="s">
        <v>970</v>
      </c>
      <c r="H153" s="144" t="s">
        <v>1048</v>
      </c>
      <c r="I153" s="144" t="s">
        <v>1049</v>
      </c>
      <c r="J153" s="112">
        <v>0</v>
      </c>
      <c r="K153" s="112" t="str">
        <f t="shared" si="34"/>
        <v>0</v>
      </c>
      <c r="L153" s="112">
        <f t="shared" si="29"/>
        <v>0</v>
      </c>
      <c r="M153" s="139"/>
      <c r="N153" s="139"/>
    </row>
    <row r="154" spans="1:14" ht="15">
      <c r="A154" s="112"/>
      <c r="B154" s="112"/>
      <c r="C154" s="112">
        <f t="shared" si="32"/>
        <v>20</v>
      </c>
      <c r="D154" s="112">
        <f t="shared" si="32"/>
        <v>20</v>
      </c>
      <c r="E154" s="112">
        <f t="shared" si="28"/>
        <v>1</v>
      </c>
      <c r="F154" s="112" t="str">
        <f t="shared" si="33"/>
        <v>1'h0</v>
      </c>
      <c r="G154" s="114" t="s">
        <v>133</v>
      </c>
      <c r="H154" s="144" t="s">
        <v>1050</v>
      </c>
      <c r="I154" s="144" t="s">
        <v>1051</v>
      </c>
      <c r="J154" s="112">
        <v>0</v>
      </c>
      <c r="K154" s="112" t="str">
        <f t="shared" si="34"/>
        <v>0</v>
      </c>
      <c r="L154" s="112">
        <f t="shared" si="29"/>
        <v>0</v>
      </c>
      <c r="M154" s="139"/>
      <c r="N154" s="139"/>
    </row>
    <row r="155" spans="1:14" ht="15">
      <c r="A155" s="112"/>
      <c r="B155" s="112"/>
      <c r="C155" s="112">
        <f t="shared" si="32"/>
        <v>19</v>
      </c>
      <c r="D155" s="112">
        <f t="shared" si="32"/>
        <v>19</v>
      </c>
      <c r="E155" s="112">
        <f t="shared" si="28"/>
        <v>1</v>
      </c>
      <c r="F155" s="112" t="str">
        <f t="shared" si="33"/>
        <v>1'h0</v>
      </c>
      <c r="G155" s="114" t="s">
        <v>133</v>
      </c>
      <c r="H155" s="144" t="s">
        <v>1052</v>
      </c>
      <c r="I155" s="144" t="s">
        <v>1053</v>
      </c>
      <c r="J155" s="112">
        <v>0</v>
      </c>
      <c r="K155" s="112" t="str">
        <f t="shared" si="34"/>
        <v>0</v>
      </c>
      <c r="L155" s="112">
        <f t="shared" si="29"/>
        <v>0</v>
      </c>
      <c r="M155" s="139"/>
      <c r="N155" s="139"/>
    </row>
    <row r="156" spans="1:14" ht="15">
      <c r="A156" s="112"/>
      <c r="B156" s="112"/>
      <c r="C156" s="112">
        <f t="shared" si="32"/>
        <v>18</v>
      </c>
      <c r="D156" s="112">
        <f t="shared" si="32"/>
        <v>18</v>
      </c>
      <c r="E156" s="112">
        <f t="shared" si="28"/>
        <v>1</v>
      </c>
      <c r="F156" s="112" t="str">
        <f t="shared" si="33"/>
        <v>1'h0</v>
      </c>
      <c r="G156" s="114" t="s">
        <v>133</v>
      </c>
      <c r="H156" s="144" t="s">
        <v>1054</v>
      </c>
      <c r="I156" s="144" t="s">
        <v>1055</v>
      </c>
      <c r="J156" s="112">
        <v>0</v>
      </c>
      <c r="K156" s="112" t="str">
        <f t="shared" si="34"/>
        <v>0</v>
      </c>
      <c r="L156" s="112">
        <f t="shared" si="29"/>
        <v>0</v>
      </c>
      <c r="M156" s="139"/>
      <c r="N156" s="139"/>
    </row>
    <row r="157" spans="1:14" ht="15">
      <c r="A157" s="112"/>
      <c r="B157" s="112"/>
      <c r="C157" s="112">
        <v>17</v>
      </c>
      <c r="D157" s="112">
        <v>17</v>
      </c>
      <c r="E157" s="112">
        <f t="shared" si="28"/>
        <v>1</v>
      </c>
      <c r="F157" s="112" t="str">
        <f t="shared" si="33"/>
        <v>1'h0</v>
      </c>
      <c r="G157" s="114" t="s">
        <v>970</v>
      </c>
      <c r="H157" s="144" t="s">
        <v>1056</v>
      </c>
      <c r="I157" s="144" t="s">
        <v>1057</v>
      </c>
      <c r="J157" s="112">
        <v>0</v>
      </c>
      <c r="K157" s="112" t="str">
        <f t="shared" si="34"/>
        <v>0</v>
      </c>
      <c r="L157" s="112">
        <f t="shared" si="29"/>
        <v>0</v>
      </c>
      <c r="M157" s="139"/>
      <c r="N157" s="139"/>
    </row>
    <row r="158" spans="1:14" ht="15">
      <c r="A158" s="112"/>
      <c r="B158" s="112"/>
      <c r="C158" s="112">
        <v>16</v>
      </c>
      <c r="D158" s="112">
        <v>16</v>
      </c>
      <c r="E158" s="112">
        <f t="shared" si="28"/>
        <v>1</v>
      </c>
      <c r="F158" s="112" t="str">
        <f t="shared" si="33"/>
        <v>1'h0</v>
      </c>
      <c r="G158" s="114" t="s">
        <v>133</v>
      </c>
      <c r="H158" s="144" t="s">
        <v>1058</v>
      </c>
      <c r="I158" s="144" t="s">
        <v>1059</v>
      </c>
      <c r="J158" s="112">
        <v>0</v>
      </c>
      <c r="K158" s="112" t="str">
        <f t="shared" si="34"/>
        <v>0</v>
      </c>
      <c r="L158" s="112">
        <f t="shared" si="29"/>
        <v>0</v>
      </c>
      <c r="M158" s="139"/>
      <c r="N158" s="139"/>
    </row>
    <row r="159" spans="1:14" ht="15">
      <c r="A159" s="112"/>
      <c r="B159" s="112"/>
      <c r="C159" s="112">
        <v>15</v>
      </c>
      <c r="D159" s="112">
        <v>15</v>
      </c>
      <c r="E159" s="112">
        <f t="shared" si="28"/>
        <v>1</v>
      </c>
      <c r="F159" s="112" t="str">
        <f t="shared" si="33"/>
        <v>1'h0</v>
      </c>
      <c r="G159" s="114" t="s">
        <v>133</v>
      </c>
      <c r="H159" s="144" t="s">
        <v>1060</v>
      </c>
      <c r="I159" s="144" t="s">
        <v>1061</v>
      </c>
      <c r="J159" s="112">
        <v>0</v>
      </c>
      <c r="K159" s="112" t="str">
        <f t="shared" si="34"/>
        <v>0</v>
      </c>
      <c r="L159" s="112">
        <f t="shared" si="29"/>
        <v>0</v>
      </c>
      <c r="M159" s="139"/>
      <c r="N159" s="139"/>
    </row>
    <row r="160" spans="1:14" ht="15">
      <c r="A160" s="112"/>
      <c r="B160" s="112"/>
      <c r="C160" s="112">
        <v>14</v>
      </c>
      <c r="D160" s="112">
        <v>14</v>
      </c>
      <c r="E160" s="112">
        <f t="shared" si="28"/>
        <v>1</v>
      </c>
      <c r="F160" s="112" t="str">
        <f t="shared" si="33"/>
        <v>1'h0</v>
      </c>
      <c r="G160" s="114" t="s">
        <v>970</v>
      </c>
      <c r="H160" s="144" t="s">
        <v>1062</v>
      </c>
      <c r="I160" s="144" t="s">
        <v>1063</v>
      </c>
      <c r="J160" s="112">
        <v>0</v>
      </c>
      <c r="K160" s="112" t="str">
        <f t="shared" si="34"/>
        <v>0</v>
      </c>
      <c r="L160" s="112">
        <f t="shared" si="29"/>
        <v>0</v>
      </c>
      <c r="M160" s="139"/>
      <c r="N160" s="139"/>
    </row>
    <row r="161" spans="1:14" ht="15">
      <c r="A161" s="112"/>
      <c r="B161" s="112"/>
      <c r="C161" s="112">
        <v>13</v>
      </c>
      <c r="D161" s="112">
        <v>13</v>
      </c>
      <c r="E161" s="112">
        <f t="shared" si="28"/>
        <v>1</v>
      </c>
      <c r="F161" s="112" t="str">
        <f t="shared" si="33"/>
        <v>1'h0</v>
      </c>
      <c r="G161" s="114" t="s">
        <v>970</v>
      </c>
      <c r="H161" s="144" t="s">
        <v>1064</v>
      </c>
      <c r="I161" s="144" t="s">
        <v>1065</v>
      </c>
      <c r="J161" s="112">
        <v>0</v>
      </c>
      <c r="K161" s="112" t="str">
        <f t="shared" si="34"/>
        <v>0</v>
      </c>
      <c r="L161" s="112">
        <f t="shared" si="29"/>
        <v>0</v>
      </c>
      <c r="M161" s="139"/>
      <c r="N161" s="139"/>
    </row>
    <row r="162" spans="1:14" ht="15">
      <c r="A162" s="112"/>
      <c r="B162" s="112"/>
      <c r="C162" s="112">
        <v>12</v>
      </c>
      <c r="D162" s="112">
        <v>12</v>
      </c>
      <c r="E162" s="112">
        <f t="shared" si="28"/>
        <v>1</v>
      </c>
      <c r="F162" s="112" t="str">
        <f t="shared" si="33"/>
        <v>1'h0</v>
      </c>
      <c r="G162" s="114" t="s">
        <v>970</v>
      </c>
      <c r="H162" s="144" t="s">
        <v>1066</v>
      </c>
      <c r="I162" s="144" t="s">
        <v>1067</v>
      </c>
      <c r="J162" s="112">
        <v>0</v>
      </c>
      <c r="K162" s="112" t="str">
        <f t="shared" si="34"/>
        <v>0</v>
      </c>
      <c r="L162" s="112">
        <f t="shared" si="29"/>
        <v>0</v>
      </c>
      <c r="M162" s="139"/>
      <c r="N162" s="139"/>
    </row>
    <row r="163" spans="1:14" ht="15">
      <c r="A163" s="112"/>
      <c r="B163" s="112"/>
      <c r="C163" s="112">
        <v>11</v>
      </c>
      <c r="D163" s="112">
        <v>11</v>
      </c>
      <c r="E163" s="112">
        <f t="shared" si="28"/>
        <v>1</v>
      </c>
      <c r="F163" s="112" t="str">
        <f t="shared" si="33"/>
        <v>1'h0</v>
      </c>
      <c r="G163" s="114" t="s">
        <v>970</v>
      </c>
      <c r="H163" s="144" t="s">
        <v>1068</v>
      </c>
      <c r="I163" s="144" t="s">
        <v>1069</v>
      </c>
      <c r="J163" s="112">
        <v>0</v>
      </c>
      <c r="K163" s="112" t="str">
        <f t="shared" si="34"/>
        <v>0</v>
      </c>
      <c r="L163" s="112">
        <f t="shared" si="29"/>
        <v>0</v>
      </c>
      <c r="M163" s="139"/>
      <c r="N163" s="139"/>
    </row>
    <row r="164" spans="1:14" ht="15">
      <c r="A164" s="112"/>
      <c r="B164" s="112"/>
      <c r="C164" s="112">
        <v>10</v>
      </c>
      <c r="D164" s="112">
        <v>10</v>
      </c>
      <c r="E164" s="112">
        <f t="shared" si="28"/>
        <v>1</v>
      </c>
      <c r="F164" s="112" t="str">
        <f t="shared" si="33"/>
        <v>1'h0</v>
      </c>
      <c r="G164" s="114" t="s">
        <v>133</v>
      </c>
      <c r="H164" s="144" t="s">
        <v>1070</v>
      </c>
      <c r="I164" s="144" t="s">
        <v>1071</v>
      </c>
      <c r="J164" s="112">
        <v>0</v>
      </c>
      <c r="K164" s="112" t="str">
        <f t="shared" si="34"/>
        <v>0</v>
      </c>
      <c r="L164" s="112">
        <f t="shared" si="29"/>
        <v>0</v>
      </c>
      <c r="M164" s="139"/>
      <c r="N164" s="139"/>
    </row>
    <row r="165" spans="1:14" ht="15">
      <c r="A165" s="112"/>
      <c r="B165" s="112"/>
      <c r="C165" s="112">
        <v>9</v>
      </c>
      <c r="D165" s="112">
        <v>9</v>
      </c>
      <c r="E165" s="112">
        <f t="shared" si="28"/>
        <v>1</v>
      </c>
      <c r="F165" s="112" t="str">
        <f t="shared" si="33"/>
        <v>1'h0</v>
      </c>
      <c r="G165" s="114" t="s">
        <v>970</v>
      </c>
      <c r="H165" s="144" t="s">
        <v>1072</v>
      </c>
      <c r="I165" s="144" t="s">
        <v>1073</v>
      </c>
      <c r="J165" s="112">
        <v>0</v>
      </c>
      <c r="K165" s="112" t="str">
        <f t="shared" si="34"/>
        <v>0</v>
      </c>
      <c r="L165" s="112">
        <f t="shared" si="29"/>
        <v>0</v>
      </c>
      <c r="M165" s="139"/>
      <c r="N165" s="139"/>
    </row>
    <row r="166" spans="1:14" ht="15">
      <c r="A166" s="112"/>
      <c r="B166" s="112"/>
      <c r="C166" s="112">
        <v>8</v>
      </c>
      <c r="D166" s="112">
        <v>8</v>
      </c>
      <c r="E166" s="112">
        <f t="shared" si="28"/>
        <v>1</v>
      </c>
      <c r="F166" s="112" t="str">
        <f t="shared" si="33"/>
        <v>1'h0</v>
      </c>
      <c r="G166" s="114" t="s">
        <v>970</v>
      </c>
      <c r="H166" s="144" t="s">
        <v>1074</v>
      </c>
      <c r="I166" s="144" t="s">
        <v>1075</v>
      </c>
      <c r="J166" s="112">
        <v>0</v>
      </c>
      <c r="K166" s="112" t="str">
        <f t="shared" si="34"/>
        <v>0</v>
      </c>
      <c r="L166" s="112">
        <f t="shared" si="29"/>
        <v>0</v>
      </c>
      <c r="M166" s="139"/>
      <c r="N166" s="139"/>
    </row>
    <row r="167" spans="1:14" ht="15">
      <c r="A167" s="112"/>
      <c r="B167" s="112"/>
      <c r="C167" s="112">
        <v>7</v>
      </c>
      <c r="D167" s="112">
        <v>7</v>
      </c>
      <c r="E167" s="112">
        <f t="shared" si="28"/>
        <v>1</v>
      </c>
      <c r="F167" s="112" t="str">
        <f t="shared" si="33"/>
        <v>1'h0</v>
      </c>
      <c r="G167" s="114" t="s">
        <v>133</v>
      </c>
      <c r="H167" s="144" t="s">
        <v>1076</v>
      </c>
      <c r="I167" s="144" t="s">
        <v>1077</v>
      </c>
      <c r="J167" s="112">
        <v>0</v>
      </c>
      <c r="K167" s="112" t="str">
        <f t="shared" si="34"/>
        <v>0</v>
      </c>
      <c r="L167" s="112">
        <f t="shared" si="29"/>
        <v>0</v>
      </c>
      <c r="M167" s="139"/>
      <c r="N167" s="139"/>
    </row>
    <row r="168" spans="1:14" ht="15">
      <c r="A168" s="112"/>
      <c r="B168" s="112"/>
      <c r="C168" s="112">
        <v>6</v>
      </c>
      <c r="D168" s="112">
        <v>6</v>
      </c>
      <c r="E168" s="112">
        <f t="shared" si="28"/>
        <v>1</v>
      </c>
      <c r="F168" s="112" t="str">
        <f t="shared" si="33"/>
        <v>1'h0</v>
      </c>
      <c r="G168" s="114" t="s">
        <v>970</v>
      </c>
      <c r="H168" s="144" t="s">
        <v>1078</v>
      </c>
      <c r="I168" s="144" t="s">
        <v>1079</v>
      </c>
      <c r="J168" s="112">
        <v>0</v>
      </c>
      <c r="K168" s="112" t="str">
        <f t="shared" si="34"/>
        <v>0</v>
      </c>
      <c r="L168" s="112">
        <f t="shared" si="29"/>
        <v>0</v>
      </c>
      <c r="M168" s="139"/>
      <c r="N168" s="139"/>
    </row>
    <row r="169" spans="1:14" ht="15">
      <c r="A169" s="112"/>
      <c r="B169" s="112"/>
      <c r="C169" s="112">
        <v>5</v>
      </c>
      <c r="D169" s="112">
        <v>5</v>
      </c>
      <c r="E169" s="112">
        <f t="shared" si="28"/>
        <v>1</v>
      </c>
      <c r="F169" s="112" t="str">
        <f t="shared" si="33"/>
        <v>1'h0</v>
      </c>
      <c r="G169" s="114" t="s">
        <v>970</v>
      </c>
      <c r="H169" s="144" t="s">
        <v>1080</v>
      </c>
      <c r="I169" s="144" t="s">
        <v>1081</v>
      </c>
      <c r="J169" s="112">
        <v>0</v>
      </c>
      <c r="K169" s="112" t="str">
        <f t="shared" si="34"/>
        <v>0</v>
      </c>
      <c r="L169" s="112">
        <f t="shared" si="29"/>
        <v>0</v>
      </c>
      <c r="M169" s="139"/>
      <c r="N169" s="139"/>
    </row>
    <row r="170" spans="1:14" ht="15">
      <c r="A170" s="112"/>
      <c r="B170" s="112"/>
      <c r="C170" s="112">
        <v>4</v>
      </c>
      <c r="D170" s="112">
        <v>4</v>
      </c>
      <c r="E170" s="112">
        <f t="shared" si="28"/>
        <v>1</v>
      </c>
      <c r="F170" s="112" t="str">
        <f t="shared" si="33"/>
        <v>1'h0</v>
      </c>
      <c r="G170" s="114" t="s">
        <v>970</v>
      </c>
      <c r="H170" s="144" t="s">
        <v>1082</v>
      </c>
      <c r="I170" s="144" t="s">
        <v>1083</v>
      </c>
      <c r="J170" s="112">
        <v>0</v>
      </c>
      <c r="K170" s="112" t="str">
        <f t="shared" si="34"/>
        <v>0</v>
      </c>
      <c r="L170" s="112">
        <f t="shared" si="29"/>
        <v>0</v>
      </c>
      <c r="M170" s="139"/>
      <c r="N170" s="139"/>
    </row>
    <row r="171" spans="1:14" ht="15">
      <c r="A171" s="112"/>
      <c r="B171" s="112"/>
      <c r="C171" s="112">
        <v>3</v>
      </c>
      <c r="D171" s="112">
        <v>3</v>
      </c>
      <c r="E171" s="112">
        <f t="shared" si="28"/>
        <v>1</v>
      </c>
      <c r="F171" s="112" t="str">
        <f t="shared" si="33"/>
        <v>1'h0</v>
      </c>
      <c r="G171" s="114" t="s">
        <v>970</v>
      </c>
      <c r="H171" s="144" t="s">
        <v>1084</v>
      </c>
      <c r="I171" s="144" t="s">
        <v>1085</v>
      </c>
      <c r="J171" s="112">
        <v>0</v>
      </c>
      <c r="K171" s="112" t="str">
        <f t="shared" si="34"/>
        <v>0</v>
      </c>
      <c r="L171" s="112">
        <f t="shared" si="29"/>
        <v>0</v>
      </c>
      <c r="M171" s="139"/>
      <c r="N171" s="139"/>
    </row>
    <row r="172" spans="1:14" ht="15">
      <c r="A172" s="112"/>
      <c r="B172" s="112"/>
      <c r="C172" s="112">
        <v>2</v>
      </c>
      <c r="D172" s="112">
        <v>2</v>
      </c>
      <c r="E172" s="112">
        <f t="shared" si="28"/>
        <v>1</v>
      </c>
      <c r="F172" s="112" t="str">
        <f t="shared" si="33"/>
        <v>1'h0</v>
      </c>
      <c r="G172" s="114" t="s">
        <v>970</v>
      </c>
      <c r="H172" s="144" t="s">
        <v>1086</v>
      </c>
      <c r="I172" s="144" t="s">
        <v>1087</v>
      </c>
      <c r="J172" s="112">
        <v>0</v>
      </c>
      <c r="K172" s="112" t="str">
        <f t="shared" si="34"/>
        <v>0</v>
      </c>
      <c r="L172" s="112">
        <f t="shared" si="29"/>
        <v>0</v>
      </c>
      <c r="M172" s="139"/>
      <c r="N172" s="139"/>
    </row>
    <row r="173" spans="1:14" ht="15">
      <c r="A173" s="112"/>
      <c r="B173" s="112"/>
      <c r="C173" s="112">
        <v>1</v>
      </c>
      <c r="D173" s="112">
        <v>1</v>
      </c>
      <c r="E173" s="112">
        <f t="shared" si="28"/>
        <v>1</v>
      </c>
      <c r="F173" s="112" t="str">
        <f t="shared" si="33"/>
        <v>1'h0</v>
      </c>
      <c r="G173" s="114" t="s">
        <v>970</v>
      </c>
      <c r="H173" s="144" t="s">
        <v>1088</v>
      </c>
      <c r="I173" s="144" t="s">
        <v>1089</v>
      </c>
      <c r="J173" s="112">
        <v>0</v>
      </c>
      <c r="K173" s="112" t="str">
        <f t="shared" si="34"/>
        <v>0</v>
      </c>
      <c r="L173" s="112">
        <f t="shared" si="29"/>
        <v>0</v>
      </c>
      <c r="M173" s="139"/>
      <c r="N173" s="139"/>
    </row>
    <row r="174" spans="1:14" ht="15">
      <c r="A174" s="112"/>
      <c r="B174" s="112"/>
      <c r="C174" s="112">
        <v>0</v>
      </c>
      <c r="D174" s="112">
        <v>0</v>
      </c>
      <c r="E174" s="112">
        <f t="shared" si="28"/>
        <v>1</v>
      </c>
      <c r="F174" s="112" t="str">
        <f t="shared" si="33"/>
        <v>1'h0</v>
      </c>
      <c r="G174" s="114" t="s">
        <v>970</v>
      </c>
      <c r="H174" s="144" t="s">
        <v>1090</v>
      </c>
      <c r="I174" s="144" t="s">
        <v>1091</v>
      </c>
      <c r="J174" s="112">
        <v>0</v>
      </c>
      <c r="K174" s="112" t="str">
        <f t="shared" si="34"/>
        <v>0</v>
      </c>
      <c r="L174" s="112">
        <f t="shared" si="29"/>
        <v>0</v>
      </c>
      <c r="M174" s="139"/>
      <c r="N174" s="139"/>
    </row>
    <row r="175" spans="1:14" ht="15">
      <c r="A175" s="109"/>
      <c r="B175" s="110" t="s">
        <v>1092</v>
      </c>
      <c r="C175" s="109"/>
      <c r="D175" s="109"/>
      <c r="E175" s="109">
        <f>SUM(E176:E176)</f>
        <v>32</v>
      </c>
      <c r="F175" s="111" t="str">
        <f>CONCATENATE("32'h",K175)</f>
        <v>32'h00000000</v>
      </c>
      <c r="G175" s="111"/>
      <c r="H175" s="136" t="s">
        <v>1093</v>
      </c>
      <c r="I175" s="136"/>
      <c r="J175" s="109"/>
      <c r="K175" s="109" t="str">
        <f>LOWER(DEC2HEX(L175,8))</f>
        <v>00000000</v>
      </c>
      <c r="L175" s="109">
        <f>SUM(L176:L176)</f>
        <v>0</v>
      </c>
      <c r="M175" s="139"/>
      <c r="N175" s="139"/>
    </row>
    <row r="176" spans="1:14" ht="15">
      <c r="A176" s="112"/>
      <c r="B176" s="112"/>
      <c r="C176" s="112">
        <v>0</v>
      </c>
      <c r="D176" s="112">
        <v>31</v>
      </c>
      <c r="E176" s="112">
        <f>D176+1-C176</f>
        <v>32</v>
      </c>
      <c r="F176" s="112" t="str">
        <f>CONCATENATE(E176,"'h",K176)</f>
        <v>32'h0</v>
      </c>
      <c r="G176" s="114" t="s">
        <v>765</v>
      </c>
      <c r="H176" s="144" t="s">
        <v>86</v>
      </c>
      <c r="I176" s="144" t="s">
        <v>873</v>
      </c>
      <c r="J176" s="112">
        <v>0</v>
      </c>
      <c r="K176" s="112" t="str">
        <f>LOWER(DEC2HEX((J176)))</f>
        <v>0</v>
      </c>
      <c r="L176" s="112">
        <f>J176*(2^C176)</f>
        <v>0</v>
      </c>
      <c r="M176" s="139"/>
      <c r="N176" s="139"/>
    </row>
    <row r="177" spans="1:14" ht="15">
      <c r="A177" s="109"/>
      <c r="B177" s="110" t="s">
        <v>1094</v>
      </c>
      <c r="C177" s="109"/>
      <c r="D177" s="109"/>
      <c r="E177" s="109">
        <f>SUM(E178:E178)</f>
        <v>32</v>
      </c>
      <c r="F177" s="111" t="str">
        <f>CONCATENATE("32'h",K177)</f>
        <v>32'h00000000</v>
      </c>
      <c r="G177" s="111"/>
      <c r="H177" s="136" t="s">
        <v>1095</v>
      </c>
      <c r="I177" s="136"/>
      <c r="J177" s="109"/>
      <c r="K177" s="109" t="str">
        <f>LOWER(DEC2HEX(L177,8))</f>
        <v>00000000</v>
      </c>
      <c r="L177" s="109">
        <f>SUM(L178:L178)</f>
        <v>0</v>
      </c>
      <c r="M177" s="139"/>
      <c r="N177" s="139"/>
    </row>
    <row r="178" spans="1:14" ht="15">
      <c r="A178" s="112"/>
      <c r="B178" s="112"/>
      <c r="C178" s="112">
        <v>0</v>
      </c>
      <c r="D178" s="112">
        <v>31</v>
      </c>
      <c r="E178" s="112">
        <f>D178+1-C178</f>
        <v>32</v>
      </c>
      <c r="F178" s="112" t="str">
        <f>CONCATENATE(E178,"'h",K178)</f>
        <v>32'h0</v>
      </c>
      <c r="G178" s="114" t="s">
        <v>1096</v>
      </c>
      <c r="H178" s="144" t="s">
        <v>86</v>
      </c>
      <c r="I178" s="144" t="s">
        <v>1097</v>
      </c>
      <c r="J178" s="112">
        <v>0</v>
      </c>
      <c r="K178" s="112" t="str">
        <f>LOWER(DEC2HEX((J178)))</f>
        <v>0</v>
      </c>
      <c r="L178" s="112">
        <f>J178*(2^C178)</f>
        <v>0</v>
      </c>
      <c r="M178" s="139"/>
      <c r="N178" s="139"/>
    </row>
    <row r="179" spans="1:14" ht="15">
      <c r="A179" s="109"/>
      <c r="B179" s="110" t="s">
        <v>1098</v>
      </c>
      <c r="C179" s="109"/>
      <c r="D179" s="109"/>
      <c r="E179" s="109">
        <f>SUM(E180:E180)</f>
        <v>32</v>
      </c>
      <c r="F179" s="111" t="str">
        <f>CONCATENATE("32'h",K179)</f>
        <v>32'h00000000</v>
      </c>
      <c r="G179" s="111"/>
      <c r="H179" s="136" t="s">
        <v>1099</v>
      </c>
      <c r="I179" s="136"/>
      <c r="J179" s="109"/>
      <c r="K179" s="109" t="str">
        <f>LOWER(DEC2HEX(L179,8))</f>
        <v>00000000</v>
      </c>
      <c r="L179" s="109">
        <f>SUM(L180:L180)</f>
        <v>0</v>
      </c>
      <c r="M179" s="139"/>
      <c r="N179" s="139"/>
    </row>
    <row r="180" spans="1:14" ht="15">
      <c r="A180" s="112"/>
      <c r="B180" s="112"/>
      <c r="C180" s="112">
        <v>0</v>
      </c>
      <c r="D180" s="112">
        <v>31</v>
      </c>
      <c r="E180" s="112">
        <f>D180+1-C180</f>
        <v>32</v>
      </c>
      <c r="F180" s="112" t="str">
        <f>CONCATENATE(E180,"'h",K180)</f>
        <v>32'h0</v>
      </c>
      <c r="G180" s="114" t="s">
        <v>765</v>
      </c>
      <c r="H180" s="144" t="s">
        <v>86</v>
      </c>
      <c r="I180" s="144" t="s">
        <v>873</v>
      </c>
      <c r="J180" s="112">
        <v>0</v>
      </c>
      <c r="K180" s="112" t="str">
        <f>LOWER(DEC2HEX((J180)))</f>
        <v>0</v>
      </c>
      <c r="L180" s="112">
        <f>J180*(2^C180)</f>
        <v>0</v>
      </c>
      <c r="M180" s="139"/>
      <c r="N180" s="139"/>
    </row>
    <row r="181" spans="1:14" ht="15">
      <c r="A181" s="109"/>
      <c r="B181" s="110" t="s">
        <v>1100</v>
      </c>
      <c r="C181" s="109"/>
      <c r="D181" s="109"/>
      <c r="E181" s="109">
        <f>SUM(E182:E202)</f>
        <v>32</v>
      </c>
      <c r="F181" s="111" t="str">
        <f>CONCATENATE("32'h",K181)</f>
        <v>32'hffff0000</v>
      </c>
      <c r="G181" s="111"/>
      <c r="H181" s="136" t="s">
        <v>1101</v>
      </c>
      <c r="I181" s="136"/>
      <c r="J181" s="109"/>
      <c r="K181" s="109" t="str">
        <f>LOWER(DEC2HEX(L181,8))</f>
        <v>ffff0000</v>
      </c>
      <c r="L181" s="109">
        <f>SUM(L182:L202)</f>
        <v>4294901760</v>
      </c>
      <c r="M181" s="139"/>
      <c r="N181" s="139"/>
    </row>
    <row r="182" spans="1:14" ht="15">
      <c r="A182" s="112"/>
      <c r="B182" s="112"/>
      <c r="C182" s="112">
        <f t="shared" ref="C182:D188" si="35">C183+1</f>
        <v>31</v>
      </c>
      <c r="D182" s="112">
        <f t="shared" si="35"/>
        <v>31</v>
      </c>
      <c r="E182" s="112">
        <f t="shared" ref="E182:E197" si="36">D182+1-C182</f>
        <v>1</v>
      </c>
      <c r="F182" s="112" t="str">
        <f t="shared" ref="F182:F197" si="37">CONCATENATE(E182,"'h",K182)</f>
        <v>1'h1</v>
      </c>
      <c r="G182" s="114" t="s">
        <v>1102</v>
      </c>
      <c r="H182" s="144" t="s">
        <v>1103</v>
      </c>
      <c r="I182" s="144" t="s">
        <v>1104</v>
      </c>
      <c r="J182" s="112">
        <v>1</v>
      </c>
      <c r="K182" s="112" t="str">
        <f t="shared" ref="K182:K197" si="38">LOWER(DEC2HEX((J182)))</f>
        <v>1</v>
      </c>
      <c r="L182" s="112">
        <f t="shared" ref="L182:L197" si="39">J182*(2^C182)</f>
        <v>2147483648</v>
      </c>
      <c r="M182" s="139"/>
      <c r="N182" s="139"/>
    </row>
    <row r="183" spans="1:14" ht="15">
      <c r="A183" s="112"/>
      <c r="B183" s="112"/>
      <c r="C183" s="112">
        <f t="shared" si="35"/>
        <v>30</v>
      </c>
      <c r="D183" s="112">
        <f t="shared" si="35"/>
        <v>30</v>
      </c>
      <c r="E183" s="112">
        <f t="shared" si="36"/>
        <v>1</v>
      </c>
      <c r="F183" s="112" t="str">
        <f t="shared" si="37"/>
        <v>1'h1</v>
      </c>
      <c r="G183" s="114" t="s">
        <v>829</v>
      </c>
      <c r="H183" s="144" t="s">
        <v>1105</v>
      </c>
      <c r="I183" s="144" t="s">
        <v>1106</v>
      </c>
      <c r="J183" s="112">
        <v>1</v>
      </c>
      <c r="K183" s="112" t="str">
        <f t="shared" si="38"/>
        <v>1</v>
      </c>
      <c r="L183" s="112">
        <f t="shared" si="39"/>
        <v>1073741824</v>
      </c>
      <c r="M183" s="139"/>
      <c r="N183" s="139"/>
    </row>
    <row r="184" spans="1:14" ht="15">
      <c r="A184" s="112"/>
      <c r="B184" s="112"/>
      <c r="C184" s="112">
        <f t="shared" si="35"/>
        <v>29</v>
      </c>
      <c r="D184" s="112">
        <f t="shared" si="35"/>
        <v>29</v>
      </c>
      <c r="E184" s="112">
        <f t="shared" si="36"/>
        <v>1</v>
      </c>
      <c r="F184" s="112" t="str">
        <f t="shared" si="37"/>
        <v>1'h1</v>
      </c>
      <c r="G184" s="114" t="s">
        <v>134</v>
      </c>
      <c r="H184" s="144" t="s">
        <v>1107</v>
      </c>
      <c r="I184" s="144" t="s">
        <v>1108</v>
      </c>
      <c r="J184" s="112">
        <v>1</v>
      </c>
      <c r="K184" s="112" t="str">
        <f t="shared" si="38"/>
        <v>1</v>
      </c>
      <c r="L184" s="112">
        <f t="shared" si="39"/>
        <v>536870912</v>
      </c>
      <c r="M184" s="139"/>
      <c r="N184" s="139"/>
    </row>
    <row r="185" spans="1:14" ht="15">
      <c r="A185" s="112"/>
      <c r="B185" s="112"/>
      <c r="C185" s="112">
        <f t="shared" si="35"/>
        <v>28</v>
      </c>
      <c r="D185" s="112">
        <f t="shared" si="35"/>
        <v>28</v>
      </c>
      <c r="E185" s="112">
        <f t="shared" si="36"/>
        <v>1</v>
      </c>
      <c r="F185" s="112" t="str">
        <f t="shared" si="37"/>
        <v>1'h1</v>
      </c>
      <c r="G185" s="114" t="s">
        <v>134</v>
      </c>
      <c r="H185" s="144" t="s">
        <v>1109</v>
      </c>
      <c r="I185" s="144" t="s">
        <v>1110</v>
      </c>
      <c r="J185" s="112">
        <v>1</v>
      </c>
      <c r="K185" s="112" t="str">
        <f t="shared" si="38"/>
        <v>1</v>
      </c>
      <c r="L185" s="112">
        <f t="shared" si="39"/>
        <v>268435456</v>
      </c>
      <c r="M185" s="139"/>
      <c r="N185" s="139"/>
    </row>
    <row r="186" spans="1:14" ht="15">
      <c r="A186" s="112"/>
      <c r="B186" s="112"/>
      <c r="C186" s="112">
        <f t="shared" si="35"/>
        <v>27</v>
      </c>
      <c r="D186" s="112">
        <f t="shared" si="35"/>
        <v>27</v>
      </c>
      <c r="E186" s="112">
        <f t="shared" si="36"/>
        <v>1</v>
      </c>
      <c r="F186" s="112" t="str">
        <f t="shared" si="37"/>
        <v>1'h1</v>
      </c>
      <c r="G186" s="114" t="s">
        <v>134</v>
      </c>
      <c r="H186" s="144" t="s">
        <v>1111</v>
      </c>
      <c r="I186" s="144" t="s">
        <v>1112</v>
      </c>
      <c r="J186" s="112">
        <v>1</v>
      </c>
      <c r="K186" s="112" t="str">
        <f t="shared" si="38"/>
        <v>1</v>
      </c>
      <c r="L186" s="112">
        <f t="shared" si="39"/>
        <v>134217728</v>
      </c>
      <c r="M186" s="139"/>
      <c r="N186" s="139"/>
    </row>
    <row r="187" spans="1:14" ht="15">
      <c r="A187" s="112"/>
      <c r="B187" s="112"/>
      <c r="C187" s="112">
        <f t="shared" si="35"/>
        <v>26</v>
      </c>
      <c r="D187" s="112">
        <f t="shared" si="35"/>
        <v>26</v>
      </c>
      <c r="E187" s="112">
        <f t="shared" si="36"/>
        <v>1</v>
      </c>
      <c r="F187" s="112" t="str">
        <f t="shared" si="37"/>
        <v>1'h1</v>
      </c>
      <c r="G187" s="114" t="s">
        <v>134</v>
      </c>
      <c r="H187" s="144" t="s">
        <v>1113</v>
      </c>
      <c r="I187" s="144" t="s">
        <v>1114</v>
      </c>
      <c r="J187" s="112">
        <v>1</v>
      </c>
      <c r="K187" s="112" t="str">
        <f t="shared" si="38"/>
        <v>1</v>
      </c>
      <c r="L187" s="112">
        <f t="shared" si="39"/>
        <v>67108864</v>
      </c>
      <c r="M187" s="139"/>
      <c r="N187" s="139"/>
    </row>
    <row r="188" spans="1:14" ht="15">
      <c r="A188" s="112"/>
      <c r="B188" s="112"/>
      <c r="C188" s="112">
        <f t="shared" si="35"/>
        <v>25</v>
      </c>
      <c r="D188" s="112">
        <f t="shared" si="35"/>
        <v>25</v>
      </c>
      <c r="E188" s="112">
        <f t="shared" si="36"/>
        <v>1</v>
      </c>
      <c r="F188" s="112" t="str">
        <f t="shared" si="37"/>
        <v>1'h1</v>
      </c>
      <c r="G188" s="114" t="s">
        <v>134</v>
      </c>
      <c r="H188" s="144" t="s">
        <v>1115</v>
      </c>
      <c r="I188" s="144" t="s">
        <v>1116</v>
      </c>
      <c r="J188" s="112">
        <v>1</v>
      </c>
      <c r="K188" s="112" t="str">
        <f t="shared" si="38"/>
        <v>1</v>
      </c>
      <c r="L188" s="112">
        <f t="shared" si="39"/>
        <v>33554432</v>
      </c>
      <c r="M188" s="139"/>
      <c r="N188" s="139"/>
    </row>
    <row r="189" spans="1:14" ht="15">
      <c r="A189" s="112"/>
      <c r="B189" s="112"/>
      <c r="C189" s="112">
        <v>24</v>
      </c>
      <c r="D189" s="112">
        <v>24</v>
      </c>
      <c r="E189" s="112">
        <f t="shared" si="36"/>
        <v>1</v>
      </c>
      <c r="F189" s="112" t="str">
        <f t="shared" si="37"/>
        <v>1'h1</v>
      </c>
      <c r="G189" s="114" t="s">
        <v>134</v>
      </c>
      <c r="H189" s="144" t="s">
        <v>1117</v>
      </c>
      <c r="I189" s="144" t="s">
        <v>1118</v>
      </c>
      <c r="J189" s="112">
        <v>1</v>
      </c>
      <c r="K189" s="112" t="str">
        <f t="shared" si="38"/>
        <v>1</v>
      </c>
      <c r="L189" s="112">
        <f t="shared" si="39"/>
        <v>16777216</v>
      </c>
      <c r="M189" s="139"/>
      <c r="N189" s="139"/>
    </row>
    <row r="190" spans="1:14" ht="15">
      <c r="A190" s="112"/>
      <c r="B190" s="112"/>
      <c r="C190" s="112">
        <f t="shared" ref="C190:D196" si="40">C191+1</f>
        <v>23</v>
      </c>
      <c r="D190" s="112">
        <f t="shared" si="40"/>
        <v>23</v>
      </c>
      <c r="E190" s="112">
        <f t="shared" si="36"/>
        <v>1</v>
      </c>
      <c r="F190" s="112" t="str">
        <f t="shared" si="37"/>
        <v>1'h1</v>
      </c>
      <c r="G190" s="114" t="s">
        <v>1102</v>
      </c>
      <c r="H190" s="144" t="s">
        <v>569</v>
      </c>
      <c r="I190" s="144" t="s">
        <v>1119</v>
      </c>
      <c r="J190" s="112">
        <v>1</v>
      </c>
      <c r="K190" s="112" t="str">
        <f t="shared" si="38"/>
        <v>1</v>
      </c>
      <c r="L190" s="112">
        <f t="shared" si="39"/>
        <v>8388608</v>
      </c>
      <c r="M190" s="139"/>
      <c r="N190" s="139"/>
    </row>
    <row r="191" spans="1:14" ht="15">
      <c r="A191" s="112"/>
      <c r="B191" s="112"/>
      <c r="C191" s="112">
        <f t="shared" si="40"/>
        <v>22</v>
      </c>
      <c r="D191" s="112">
        <f t="shared" si="40"/>
        <v>22</v>
      </c>
      <c r="E191" s="112">
        <f t="shared" si="36"/>
        <v>1</v>
      </c>
      <c r="F191" s="112" t="str">
        <f t="shared" si="37"/>
        <v>1'h1</v>
      </c>
      <c r="G191" s="114" t="s">
        <v>1102</v>
      </c>
      <c r="H191" s="144" t="s">
        <v>570</v>
      </c>
      <c r="I191" s="144" t="s">
        <v>1120</v>
      </c>
      <c r="J191" s="112">
        <v>1</v>
      </c>
      <c r="K191" s="112" t="str">
        <f t="shared" si="38"/>
        <v>1</v>
      </c>
      <c r="L191" s="112">
        <f t="shared" si="39"/>
        <v>4194304</v>
      </c>
      <c r="M191" s="139"/>
      <c r="N191" s="139"/>
    </row>
    <row r="192" spans="1:14" ht="15">
      <c r="A192" s="112"/>
      <c r="B192" s="112"/>
      <c r="C192" s="112">
        <f t="shared" si="40"/>
        <v>21</v>
      </c>
      <c r="D192" s="112">
        <f t="shared" si="40"/>
        <v>21</v>
      </c>
      <c r="E192" s="112">
        <f t="shared" si="36"/>
        <v>1</v>
      </c>
      <c r="F192" s="112" t="str">
        <f t="shared" si="37"/>
        <v>1'h1</v>
      </c>
      <c r="G192" s="114" t="s">
        <v>134</v>
      </c>
      <c r="H192" s="144" t="s">
        <v>571</v>
      </c>
      <c r="I192" s="144" t="s">
        <v>1121</v>
      </c>
      <c r="J192" s="112">
        <v>1</v>
      </c>
      <c r="K192" s="112" t="str">
        <f t="shared" si="38"/>
        <v>1</v>
      </c>
      <c r="L192" s="112">
        <f t="shared" si="39"/>
        <v>2097152</v>
      </c>
      <c r="M192" s="139"/>
      <c r="N192" s="139"/>
    </row>
    <row r="193" spans="1:14" ht="15">
      <c r="A193" s="112"/>
      <c r="B193" s="112"/>
      <c r="C193" s="112">
        <f t="shared" si="40"/>
        <v>20</v>
      </c>
      <c r="D193" s="112">
        <f t="shared" si="40"/>
        <v>20</v>
      </c>
      <c r="E193" s="112">
        <f t="shared" si="36"/>
        <v>1</v>
      </c>
      <c r="F193" s="112" t="str">
        <f t="shared" si="37"/>
        <v>1'h1</v>
      </c>
      <c r="G193" s="114" t="s">
        <v>134</v>
      </c>
      <c r="H193" s="144" t="s">
        <v>572</v>
      </c>
      <c r="I193" s="144" t="s">
        <v>1122</v>
      </c>
      <c r="J193" s="112">
        <v>1</v>
      </c>
      <c r="K193" s="112" t="str">
        <f t="shared" si="38"/>
        <v>1</v>
      </c>
      <c r="L193" s="112">
        <f t="shared" si="39"/>
        <v>1048576</v>
      </c>
      <c r="M193" s="139"/>
      <c r="N193" s="139"/>
    </row>
    <row r="194" spans="1:14" ht="15">
      <c r="A194" s="112"/>
      <c r="B194" s="112"/>
      <c r="C194" s="112">
        <f t="shared" si="40"/>
        <v>19</v>
      </c>
      <c r="D194" s="112">
        <f t="shared" si="40"/>
        <v>19</v>
      </c>
      <c r="E194" s="112">
        <f t="shared" si="36"/>
        <v>1</v>
      </c>
      <c r="F194" s="112" t="str">
        <f t="shared" si="37"/>
        <v>1'h1</v>
      </c>
      <c r="G194" s="114" t="s">
        <v>134</v>
      </c>
      <c r="H194" s="144" t="s">
        <v>573</v>
      </c>
      <c r="I194" s="144" t="s">
        <v>1123</v>
      </c>
      <c r="J194" s="112">
        <v>1</v>
      </c>
      <c r="K194" s="112" t="str">
        <f t="shared" si="38"/>
        <v>1</v>
      </c>
      <c r="L194" s="112">
        <f t="shared" si="39"/>
        <v>524288</v>
      </c>
      <c r="M194" s="139"/>
      <c r="N194" s="139"/>
    </row>
    <row r="195" spans="1:14" ht="15">
      <c r="A195" s="112"/>
      <c r="B195" s="112"/>
      <c r="C195" s="112">
        <f t="shared" si="40"/>
        <v>18</v>
      </c>
      <c r="D195" s="112">
        <f t="shared" si="40"/>
        <v>18</v>
      </c>
      <c r="E195" s="112">
        <f t="shared" si="36"/>
        <v>1</v>
      </c>
      <c r="F195" s="112" t="str">
        <f t="shared" si="37"/>
        <v>1'h1</v>
      </c>
      <c r="G195" s="114" t="s">
        <v>134</v>
      </c>
      <c r="H195" s="144" t="s">
        <v>574</v>
      </c>
      <c r="I195" s="144" t="s">
        <v>1124</v>
      </c>
      <c r="J195" s="112">
        <v>1</v>
      </c>
      <c r="K195" s="112" t="str">
        <f t="shared" si="38"/>
        <v>1</v>
      </c>
      <c r="L195" s="112">
        <f t="shared" si="39"/>
        <v>262144</v>
      </c>
      <c r="M195" s="139"/>
      <c r="N195" s="139"/>
    </row>
    <row r="196" spans="1:14" ht="15">
      <c r="A196" s="112"/>
      <c r="B196" s="112"/>
      <c r="C196" s="112">
        <f t="shared" si="40"/>
        <v>17</v>
      </c>
      <c r="D196" s="112">
        <f t="shared" si="40"/>
        <v>17</v>
      </c>
      <c r="E196" s="112">
        <f t="shared" si="36"/>
        <v>1</v>
      </c>
      <c r="F196" s="112" t="str">
        <f t="shared" si="37"/>
        <v>1'h1</v>
      </c>
      <c r="G196" s="114" t="s">
        <v>134</v>
      </c>
      <c r="H196" s="144" t="s">
        <v>575</v>
      </c>
      <c r="I196" s="144" t="s">
        <v>1125</v>
      </c>
      <c r="J196" s="112">
        <v>1</v>
      </c>
      <c r="K196" s="112" t="str">
        <f t="shared" si="38"/>
        <v>1</v>
      </c>
      <c r="L196" s="112">
        <f t="shared" si="39"/>
        <v>131072</v>
      </c>
      <c r="M196" s="139"/>
      <c r="N196" s="139"/>
    </row>
    <row r="197" spans="1:14" ht="15">
      <c r="A197" s="112"/>
      <c r="B197" s="112"/>
      <c r="C197" s="112">
        <v>16</v>
      </c>
      <c r="D197" s="112">
        <v>16</v>
      </c>
      <c r="E197" s="112">
        <f t="shared" si="36"/>
        <v>1</v>
      </c>
      <c r="F197" s="112" t="str">
        <f t="shared" si="37"/>
        <v>1'h1</v>
      </c>
      <c r="G197" s="114" t="s">
        <v>134</v>
      </c>
      <c r="H197" s="144" t="s">
        <v>576</v>
      </c>
      <c r="I197" s="144" t="s">
        <v>1126</v>
      </c>
      <c r="J197" s="112">
        <v>1</v>
      </c>
      <c r="K197" s="112" t="str">
        <f t="shared" si="38"/>
        <v>1</v>
      </c>
      <c r="L197" s="112">
        <f t="shared" si="39"/>
        <v>65536</v>
      </c>
      <c r="M197" s="139"/>
      <c r="N197" s="139"/>
    </row>
    <row r="198" spans="1:14" ht="15">
      <c r="A198" s="112"/>
      <c r="B198" s="112"/>
      <c r="C198" s="112">
        <v>4</v>
      </c>
      <c r="D198" s="112">
        <v>15</v>
      </c>
      <c r="E198" s="112">
        <f>D198+1-C198</f>
        <v>12</v>
      </c>
      <c r="F198" s="112" t="str">
        <f>CONCATENATE(E198,"'h",K198)</f>
        <v>12'h0</v>
      </c>
      <c r="G198" s="114" t="s">
        <v>1127</v>
      </c>
      <c r="H198" s="112" t="s">
        <v>19</v>
      </c>
      <c r="I198" s="138" t="s">
        <v>140</v>
      </c>
      <c r="J198" s="112">
        <v>0</v>
      </c>
      <c r="K198" s="112" t="str">
        <f>LOWER(DEC2HEX((J198)))</f>
        <v>0</v>
      </c>
      <c r="L198" s="112">
        <f>J198*(2^C198)</f>
        <v>0</v>
      </c>
      <c r="M198" s="139"/>
      <c r="N198" s="139"/>
    </row>
    <row r="199" spans="1:14" ht="15">
      <c r="A199" s="112"/>
      <c r="B199" s="112"/>
      <c r="C199" s="112">
        <v>3</v>
      </c>
      <c r="D199" s="112">
        <v>3</v>
      </c>
      <c r="E199" s="112">
        <f>D199+1-C199</f>
        <v>1</v>
      </c>
      <c r="F199" s="112" t="str">
        <f>CONCATENATE(E199,"'h",K199)</f>
        <v>1'h0</v>
      </c>
      <c r="G199" s="114" t="s">
        <v>1102</v>
      </c>
      <c r="H199" s="112" t="s">
        <v>1128</v>
      </c>
      <c r="I199" s="138" t="s">
        <v>1129</v>
      </c>
      <c r="J199" s="112">
        <v>0</v>
      </c>
      <c r="K199" s="112" t="str">
        <f>LOWER(DEC2HEX((J199)))</f>
        <v>0</v>
      </c>
      <c r="L199" s="112">
        <f>J199*(2^C199)</f>
        <v>0</v>
      </c>
      <c r="M199" s="139"/>
      <c r="N199" s="139"/>
    </row>
    <row r="200" spans="1:14" ht="15">
      <c r="A200" s="112"/>
      <c r="B200" s="112"/>
      <c r="C200" s="112">
        <v>2</v>
      </c>
      <c r="D200" s="112">
        <v>2</v>
      </c>
      <c r="E200" s="112">
        <f>D200+1-C200</f>
        <v>1</v>
      </c>
      <c r="F200" s="112" t="str">
        <f>CONCATENATE(E200,"'h",K200)</f>
        <v>1'h0</v>
      </c>
      <c r="G200" s="114" t="s">
        <v>1102</v>
      </c>
      <c r="H200" s="112" t="s">
        <v>577</v>
      </c>
      <c r="I200" s="138" t="s">
        <v>1130</v>
      </c>
      <c r="J200" s="112">
        <v>0</v>
      </c>
      <c r="K200" s="112" t="str">
        <f>LOWER(DEC2HEX((J200)))</f>
        <v>0</v>
      </c>
      <c r="L200" s="112">
        <f>J200*(2^C200)</f>
        <v>0</v>
      </c>
      <c r="M200" s="139"/>
      <c r="N200" s="139"/>
    </row>
    <row r="201" spans="1:14" ht="15">
      <c r="A201" s="112"/>
      <c r="B201" s="112"/>
      <c r="C201" s="112">
        <v>1</v>
      </c>
      <c r="D201" s="112">
        <v>1</v>
      </c>
      <c r="E201" s="112">
        <f>D201+1-C201</f>
        <v>1</v>
      </c>
      <c r="F201" s="112" t="str">
        <f>CONCATENATE(E201,"'h",K201)</f>
        <v>1'h0</v>
      </c>
      <c r="G201" s="114" t="s">
        <v>134</v>
      </c>
      <c r="H201" s="112" t="s">
        <v>578</v>
      </c>
      <c r="I201" s="138" t="s">
        <v>1131</v>
      </c>
      <c r="J201" s="112">
        <v>0</v>
      </c>
      <c r="K201" s="112" t="str">
        <f>LOWER(DEC2HEX((J201)))</f>
        <v>0</v>
      </c>
      <c r="L201" s="112">
        <f>J201*(2^C201)</f>
        <v>0</v>
      </c>
      <c r="M201" s="139"/>
      <c r="N201" s="139"/>
    </row>
    <row r="202" spans="1:14" ht="15">
      <c r="A202" s="112"/>
      <c r="B202" s="112"/>
      <c r="C202" s="112">
        <v>0</v>
      </c>
      <c r="D202" s="112">
        <v>0</v>
      </c>
      <c r="E202" s="112">
        <f>D202+1-C202</f>
        <v>1</v>
      </c>
      <c r="F202" s="112" t="str">
        <f>CONCATENATE(E202,"'h",K202)</f>
        <v>1'h0</v>
      </c>
      <c r="G202" s="114" t="s">
        <v>134</v>
      </c>
      <c r="H202" s="112" t="s">
        <v>579</v>
      </c>
      <c r="I202" s="138" t="s">
        <v>1132</v>
      </c>
      <c r="J202" s="112">
        <v>0</v>
      </c>
      <c r="K202" s="112" t="str">
        <f>LOWER(DEC2HEX((J202)))</f>
        <v>0</v>
      </c>
      <c r="L202" s="112">
        <f>J202*(2^C202)</f>
        <v>0</v>
      </c>
      <c r="M202" s="139"/>
      <c r="N202" s="139"/>
    </row>
    <row r="203" spans="1:14" ht="15">
      <c r="A203" s="109"/>
      <c r="B203" s="110" t="s">
        <v>1133</v>
      </c>
      <c r="C203" s="109"/>
      <c r="D203" s="109"/>
      <c r="E203" s="109">
        <f>SUM(E204:E235)</f>
        <v>32</v>
      </c>
      <c r="F203" s="111" t="str">
        <f>CONCATENATE("32'h",K203)</f>
        <v>32'h00000000</v>
      </c>
      <c r="G203" s="111"/>
      <c r="H203" s="136" t="s">
        <v>1134</v>
      </c>
      <c r="I203" s="136"/>
      <c r="J203" s="109"/>
      <c r="K203" s="109" t="str">
        <f>LOWER(DEC2HEX(L203,8))</f>
        <v>00000000</v>
      </c>
      <c r="L203" s="109">
        <f>SUM(L204:L235)</f>
        <v>0</v>
      </c>
      <c r="M203" s="139"/>
      <c r="N203" s="139"/>
    </row>
    <row r="204" spans="1:14" ht="15">
      <c r="A204" s="112"/>
      <c r="B204" s="112"/>
      <c r="C204" s="112">
        <f>C205+1</f>
        <v>31</v>
      </c>
      <c r="D204" s="112">
        <f t="shared" ref="C204:D210" si="41">D205+1</f>
        <v>31</v>
      </c>
      <c r="E204" s="112">
        <f t="shared" ref="E204:E219" si="42">D204+1-C204</f>
        <v>1</v>
      </c>
      <c r="F204" s="112" t="str">
        <f t="shared" ref="F204:F219" si="43">CONCATENATE(E204,"'h",K204)</f>
        <v>1'h0</v>
      </c>
      <c r="G204" s="114" t="s">
        <v>1102</v>
      </c>
      <c r="H204" s="144" t="s">
        <v>1135</v>
      </c>
      <c r="I204" s="144" t="s">
        <v>1136</v>
      </c>
      <c r="J204" s="112">
        <v>0</v>
      </c>
      <c r="K204" s="112" t="str">
        <f t="shared" ref="K204:K219" si="44">LOWER(DEC2HEX((J204)))</f>
        <v>0</v>
      </c>
      <c r="L204" s="112">
        <f t="shared" ref="L204:L219" si="45">J204*(2^C204)</f>
        <v>0</v>
      </c>
      <c r="M204" s="139"/>
      <c r="N204" s="139"/>
    </row>
    <row r="205" spans="1:14" ht="15">
      <c r="A205" s="112"/>
      <c r="B205" s="112"/>
      <c r="C205" s="112">
        <f t="shared" si="41"/>
        <v>30</v>
      </c>
      <c r="D205" s="112">
        <f t="shared" si="41"/>
        <v>30</v>
      </c>
      <c r="E205" s="112">
        <f t="shared" si="42"/>
        <v>1</v>
      </c>
      <c r="F205" s="112" t="str">
        <f t="shared" si="43"/>
        <v>1'h0</v>
      </c>
      <c r="G205" s="114" t="s">
        <v>1102</v>
      </c>
      <c r="H205" s="144" t="s">
        <v>1137</v>
      </c>
      <c r="I205" s="144" t="s">
        <v>1138</v>
      </c>
      <c r="J205" s="112">
        <v>0</v>
      </c>
      <c r="K205" s="112" t="str">
        <f t="shared" si="44"/>
        <v>0</v>
      </c>
      <c r="L205" s="112">
        <f t="shared" si="45"/>
        <v>0</v>
      </c>
      <c r="M205" s="139"/>
      <c r="N205" s="139"/>
    </row>
    <row r="206" spans="1:14" ht="15">
      <c r="A206" s="112"/>
      <c r="B206" s="112"/>
      <c r="C206" s="112">
        <f t="shared" si="41"/>
        <v>29</v>
      </c>
      <c r="D206" s="112">
        <f t="shared" si="41"/>
        <v>29</v>
      </c>
      <c r="E206" s="112">
        <f t="shared" si="42"/>
        <v>1</v>
      </c>
      <c r="F206" s="112" t="str">
        <f t="shared" si="43"/>
        <v>1'h0</v>
      </c>
      <c r="G206" s="114" t="s">
        <v>134</v>
      </c>
      <c r="H206" s="144" t="s">
        <v>1139</v>
      </c>
      <c r="I206" s="144" t="s">
        <v>1140</v>
      </c>
      <c r="J206" s="112">
        <v>0</v>
      </c>
      <c r="K206" s="112" t="str">
        <f t="shared" si="44"/>
        <v>0</v>
      </c>
      <c r="L206" s="112">
        <f t="shared" si="45"/>
        <v>0</v>
      </c>
      <c r="M206" s="139"/>
      <c r="N206" s="139"/>
    </row>
    <row r="207" spans="1:14" ht="15">
      <c r="A207" s="112"/>
      <c r="B207" s="112"/>
      <c r="C207" s="112">
        <f t="shared" si="41"/>
        <v>28</v>
      </c>
      <c r="D207" s="112">
        <f t="shared" si="41"/>
        <v>28</v>
      </c>
      <c r="E207" s="112">
        <f t="shared" si="42"/>
        <v>1</v>
      </c>
      <c r="F207" s="112" t="str">
        <f t="shared" si="43"/>
        <v>1'h0</v>
      </c>
      <c r="G207" s="114" t="s">
        <v>134</v>
      </c>
      <c r="H207" s="144" t="s">
        <v>1141</v>
      </c>
      <c r="I207" s="144" t="s">
        <v>1142</v>
      </c>
      <c r="J207" s="112">
        <v>0</v>
      </c>
      <c r="K207" s="112" t="str">
        <f t="shared" si="44"/>
        <v>0</v>
      </c>
      <c r="L207" s="112">
        <f t="shared" si="45"/>
        <v>0</v>
      </c>
      <c r="M207" s="139"/>
      <c r="N207" s="139"/>
    </row>
    <row r="208" spans="1:14" ht="15">
      <c r="A208" s="112"/>
      <c r="B208" s="112"/>
      <c r="C208" s="112">
        <f t="shared" si="41"/>
        <v>27</v>
      </c>
      <c r="D208" s="112">
        <f t="shared" si="41"/>
        <v>27</v>
      </c>
      <c r="E208" s="112">
        <f t="shared" si="42"/>
        <v>1</v>
      </c>
      <c r="F208" s="112" t="str">
        <f t="shared" si="43"/>
        <v>1'h0</v>
      </c>
      <c r="G208" s="114" t="s">
        <v>134</v>
      </c>
      <c r="H208" s="144" t="s">
        <v>1143</v>
      </c>
      <c r="I208" s="144" t="s">
        <v>1144</v>
      </c>
      <c r="J208" s="112">
        <v>0</v>
      </c>
      <c r="K208" s="112" t="str">
        <f t="shared" si="44"/>
        <v>0</v>
      </c>
      <c r="L208" s="112">
        <f t="shared" si="45"/>
        <v>0</v>
      </c>
      <c r="M208" s="139"/>
      <c r="N208" s="139"/>
    </row>
    <row r="209" spans="1:14" ht="15">
      <c r="A209" s="112"/>
      <c r="B209" s="112"/>
      <c r="C209" s="112">
        <f t="shared" si="41"/>
        <v>26</v>
      </c>
      <c r="D209" s="112">
        <f t="shared" si="41"/>
        <v>26</v>
      </c>
      <c r="E209" s="112">
        <f t="shared" si="42"/>
        <v>1</v>
      </c>
      <c r="F209" s="112" t="str">
        <f t="shared" si="43"/>
        <v>1'h0</v>
      </c>
      <c r="G209" s="114" t="s">
        <v>134</v>
      </c>
      <c r="H209" s="144" t="s">
        <v>1145</v>
      </c>
      <c r="I209" s="144" t="s">
        <v>1146</v>
      </c>
      <c r="J209" s="112">
        <v>0</v>
      </c>
      <c r="K209" s="112" t="str">
        <f t="shared" si="44"/>
        <v>0</v>
      </c>
      <c r="L209" s="112">
        <f t="shared" si="45"/>
        <v>0</v>
      </c>
      <c r="M209" s="139"/>
      <c r="N209" s="139"/>
    </row>
    <row r="210" spans="1:14" ht="15">
      <c r="A210" s="112"/>
      <c r="B210" s="112"/>
      <c r="C210" s="112">
        <f t="shared" si="41"/>
        <v>25</v>
      </c>
      <c r="D210" s="112">
        <f t="shared" si="41"/>
        <v>25</v>
      </c>
      <c r="E210" s="112">
        <f t="shared" si="42"/>
        <v>1</v>
      </c>
      <c r="F210" s="112" t="str">
        <f t="shared" si="43"/>
        <v>1'h0</v>
      </c>
      <c r="G210" s="114" t="s">
        <v>134</v>
      </c>
      <c r="H210" s="144" t="s">
        <v>1147</v>
      </c>
      <c r="I210" s="144" t="s">
        <v>1148</v>
      </c>
      <c r="J210" s="112">
        <v>0</v>
      </c>
      <c r="K210" s="112" t="str">
        <f t="shared" si="44"/>
        <v>0</v>
      </c>
      <c r="L210" s="112">
        <f t="shared" si="45"/>
        <v>0</v>
      </c>
      <c r="M210" s="139"/>
      <c r="N210" s="139"/>
    </row>
    <row r="211" spans="1:14" ht="15">
      <c r="A211" s="112"/>
      <c r="B211" s="112"/>
      <c r="C211" s="112">
        <v>24</v>
      </c>
      <c r="D211" s="112">
        <v>24</v>
      </c>
      <c r="E211" s="112">
        <f t="shared" si="42"/>
        <v>1</v>
      </c>
      <c r="F211" s="112" t="str">
        <f t="shared" si="43"/>
        <v>1'h0</v>
      </c>
      <c r="G211" s="114" t="s">
        <v>134</v>
      </c>
      <c r="H211" s="144" t="s">
        <v>1149</v>
      </c>
      <c r="I211" s="144" t="s">
        <v>1150</v>
      </c>
      <c r="J211" s="112">
        <v>0</v>
      </c>
      <c r="K211" s="112" t="str">
        <f t="shared" si="44"/>
        <v>0</v>
      </c>
      <c r="L211" s="112">
        <f t="shared" si="45"/>
        <v>0</v>
      </c>
      <c r="M211" s="139"/>
      <c r="N211" s="139"/>
    </row>
    <row r="212" spans="1:14" ht="15">
      <c r="A212" s="112"/>
      <c r="B212" s="112"/>
      <c r="C212" s="112">
        <f t="shared" ref="C212:D218" si="46">C213+1</f>
        <v>23</v>
      </c>
      <c r="D212" s="112">
        <f t="shared" si="46"/>
        <v>23</v>
      </c>
      <c r="E212" s="112">
        <f t="shared" si="42"/>
        <v>1</v>
      </c>
      <c r="F212" s="112" t="str">
        <f t="shared" si="43"/>
        <v>1'h0</v>
      </c>
      <c r="G212" s="114" t="s">
        <v>1102</v>
      </c>
      <c r="H212" s="144" t="s">
        <v>580</v>
      </c>
      <c r="I212" s="144" t="s">
        <v>1151</v>
      </c>
      <c r="J212" s="112">
        <v>0</v>
      </c>
      <c r="K212" s="112" t="str">
        <f t="shared" si="44"/>
        <v>0</v>
      </c>
      <c r="L212" s="112">
        <f t="shared" si="45"/>
        <v>0</v>
      </c>
      <c r="M212" s="139"/>
      <c r="N212" s="139"/>
    </row>
    <row r="213" spans="1:14" ht="15">
      <c r="A213" s="112"/>
      <c r="B213" s="112"/>
      <c r="C213" s="112">
        <f t="shared" si="46"/>
        <v>22</v>
      </c>
      <c r="D213" s="112">
        <f t="shared" si="46"/>
        <v>22</v>
      </c>
      <c r="E213" s="112">
        <f t="shared" si="42"/>
        <v>1</v>
      </c>
      <c r="F213" s="112" t="str">
        <f t="shared" si="43"/>
        <v>1'h0</v>
      </c>
      <c r="G213" s="114" t="s">
        <v>1102</v>
      </c>
      <c r="H213" s="144" t="s">
        <v>581</v>
      </c>
      <c r="I213" s="144" t="s">
        <v>1152</v>
      </c>
      <c r="J213" s="112">
        <v>0</v>
      </c>
      <c r="K213" s="112" t="str">
        <f t="shared" si="44"/>
        <v>0</v>
      </c>
      <c r="L213" s="112">
        <f t="shared" si="45"/>
        <v>0</v>
      </c>
      <c r="M213" s="139"/>
      <c r="N213" s="139"/>
    </row>
    <row r="214" spans="1:14" ht="15">
      <c r="A214" s="112"/>
      <c r="B214" s="112"/>
      <c r="C214" s="112">
        <f t="shared" si="46"/>
        <v>21</v>
      </c>
      <c r="D214" s="112">
        <f t="shared" si="46"/>
        <v>21</v>
      </c>
      <c r="E214" s="112">
        <f t="shared" si="42"/>
        <v>1</v>
      </c>
      <c r="F214" s="112" t="str">
        <f t="shared" si="43"/>
        <v>1'h0</v>
      </c>
      <c r="G214" s="114" t="s">
        <v>134</v>
      </c>
      <c r="H214" s="144" t="s">
        <v>582</v>
      </c>
      <c r="I214" s="144" t="s">
        <v>1153</v>
      </c>
      <c r="J214" s="112">
        <v>0</v>
      </c>
      <c r="K214" s="112" t="str">
        <f t="shared" si="44"/>
        <v>0</v>
      </c>
      <c r="L214" s="112">
        <f t="shared" si="45"/>
        <v>0</v>
      </c>
      <c r="M214" s="139"/>
      <c r="N214" s="139"/>
    </row>
    <row r="215" spans="1:14" ht="15">
      <c r="A215" s="112"/>
      <c r="B215" s="112"/>
      <c r="C215" s="112">
        <f t="shared" si="46"/>
        <v>20</v>
      </c>
      <c r="D215" s="112">
        <f t="shared" si="46"/>
        <v>20</v>
      </c>
      <c r="E215" s="112">
        <f t="shared" si="42"/>
        <v>1</v>
      </c>
      <c r="F215" s="112" t="str">
        <f t="shared" si="43"/>
        <v>1'h0</v>
      </c>
      <c r="G215" s="114" t="s">
        <v>134</v>
      </c>
      <c r="H215" s="144" t="s">
        <v>583</v>
      </c>
      <c r="I215" s="144" t="s">
        <v>1154</v>
      </c>
      <c r="J215" s="112">
        <v>0</v>
      </c>
      <c r="K215" s="112" t="str">
        <f t="shared" si="44"/>
        <v>0</v>
      </c>
      <c r="L215" s="112">
        <f t="shared" si="45"/>
        <v>0</v>
      </c>
      <c r="M215" s="139"/>
      <c r="N215" s="139"/>
    </row>
    <row r="216" spans="1:14" ht="15">
      <c r="A216" s="112"/>
      <c r="B216" s="112"/>
      <c r="C216" s="112">
        <f t="shared" si="46"/>
        <v>19</v>
      </c>
      <c r="D216" s="112">
        <f t="shared" si="46"/>
        <v>19</v>
      </c>
      <c r="E216" s="112">
        <f t="shared" si="42"/>
        <v>1</v>
      </c>
      <c r="F216" s="112" t="str">
        <f t="shared" si="43"/>
        <v>1'h0</v>
      </c>
      <c r="G216" s="114" t="s">
        <v>134</v>
      </c>
      <c r="H216" s="144" t="s">
        <v>584</v>
      </c>
      <c r="I216" s="144" t="s">
        <v>1155</v>
      </c>
      <c r="J216" s="112">
        <v>0</v>
      </c>
      <c r="K216" s="112" t="str">
        <f t="shared" si="44"/>
        <v>0</v>
      </c>
      <c r="L216" s="112">
        <f t="shared" si="45"/>
        <v>0</v>
      </c>
      <c r="M216" s="139"/>
      <c r="N216" s="139"/>
    </row>
    <row r="217" spans="1:14" ht="15">
      <c r="A217" s="112"/>
      <c r="B217" s="112"/>
      <c r="C217" s="112">
        <f t="shared" si="46"/>
        <v>18</v>
      </c>
      <c r="D217" s="112">
        <f t="shared" si="46"/>
        <v>18</v>
      </c>
      <c r="E217" s="112">
        <f t="shared" si="42"/>
        <v>1</v>
      </c>
      <c r="F217" s="112" t="str">
        <f t="shared" si="43"/>
        <v>1'h0</v>
      </c>
      <c r="G217" s="114" t="s">
        <v>134</v>
      </c>
      <c r="H217" s="144" t="s">
        <v>585</v>
      </c>
      <c r="I217" s="144" t="s">
        <v>1156</v>
      </c>
      <c r="J217" s="112">
        <v>0</v>
      </c>
      <c r="K217" s="112" t="str">
        <f t="shared" si="44"/>
        <v>0</v>
      </c>
      <c r="L217" s="112">
        <f t="shared" si="45"/>
        <v>0</v>
      </c>
      <c r="M217" s="139"/>
      <c r="N217" s="139"/>
    </row>
    <row r="218" spans="1:14" ht="15">
      <c r="A218" s="112"/>
      <c r="B218" s="112"/>
      <c r="C218" s="112">
        <f t="shared" si="46"/>
        <v>17</v>
      </c>
      <c r="D218" s="112">
        <f t="shared" si="46"/>
        <v>17</v>
      </c>
      <c r="E218" s="112">
        <f t="shared" si="42"/>
        <v>1</v>
      </c>
      <c r="F218" s="112" t="str">
        <f t="shared" si="43"/>
        <v>1'h0</v>
      </c>
      <c r="G218" s="114" t="s">
        <v>134</v>
      </c>
      <c r="H218" s="144" t="s">
        <v>586</v>
      </c>
      <c r="I218" s="144" t="s">
        <v>1157</v>
      </c>
      <c r="J218" s="112">
        <v>0</v>
      </c>
      <c r="K218" s="112" t="str">
        <f t="shared" si="44"/>
        <v>0</v>
      </c>
      <c r="L218" s="112">
        <f t="shared" si="45"/>
        <v>0</v>
      </c>
      <c r="M218" s="139"/>
      <c r="N218" s="139"/>
    </row>
    <row r="219" spans="1:14" ht="15">
      <c r="A219" s="112"/>
      <c r="B219" s="112"/>
      <c r="C219" s="112">
        <v>16</v>
      </c>
      <c r="D219" s="112">
        <v>16</v>
      </c>
      <c r="E219" s="112">
        <f t="shared" si="42"/>
        <v>1</v>
      </c>
      <c r="F219" s="112" t="str">
        <f t="shared" si="43"/>
        <v>1'h0</v>
      </c>
      <c r="G219" s="114" t="s">
        <v>134</v>
      </c>
      <c r="H219" s="144" t="s">
        <v>1158</v>
      </c>
      <c r="I219" s="144" t="s">
        <v>1159</v>
      </c>
      <c r="J219" s="112">
        <v>0</v>
      </c>
      <c r="K219" s="112" t="str">
        <f t="shared" si="44"/>
        <v>0</v>
      </c>
      <c r="L219" s="112">
        <f t="shared" si="45"/>
        <v>0</v>
      </c>
      <c r="M219" s="139"/>
      <c r="N219" s="139"/>
    </row>
    <row r="220" spans="1:14" ht="15">
      <c r="A220" s="112"/>
      <c r="B220" s="112"/>
      <c r="C220" s="112">
        <f t="shared" ref="C220:D226" si="47">C221+1</f>
        <v>15</v>
      </c>
      <c r="D220" s="112">
        <f t="shared" si="47"/>
        <v>15</v>
      </c>
      <c r="E220" s="112">
        <f t="shared" ref="E220:E235" si="48">D220+1-C220</f>
        <v>1</v>
      </c>
      <c r="F220" s="112" t="str">
        <f t="shared" ref="F220:F235" si="49">CONCATENATE(E220,"'h",K220)</f>
        <v>1'h0</v>
      </c>
      <c r="G220" s="114" t="s">
        <v>1102</v>
      </c>
      <c r="H220" s="144" t="s">
        <v>1160</v>
      </c>
      <c r="I220" s="144" t="s">
        <v>1161</v>
      </c>
      <c r="J220" s="112">
        <v>0</v>
      </c>
      <c r="K220" s="112" t="str">
        <f t="shared" ref="K220:K235" si="50">LOWER(DEC2HEX((J220)))</f>
        <v>0</v>
      </c>
      <c r="L220" s="112">
        <f t="shared" ref="L220:L235" si="51">J220*(2^C220)</f>
        <v>0</v>
      </c>
      <c r="M220" s="139"/>
      <c r="N220" s="139"/>
    </row>
    <row r="221" spans="1:14" ht="15">
      <c r="A221" s="112"/>
      <c r="B221" s="112"/>
      <c r="C221" s="112">
        <f t="shared" si="47"/>
        <v>14</v>
      </c>
      <c r="D221" s="112">
        <f t="shared" si="47"/>
        <v>14</v>
      </c>
      <c r="E221" s="112">
        <f t="shared" si="48"/>
        <v>1</v>
      </c>
      <c r="F221" s="112" t="str">
        <f t="shared" si="49"/>
        <v>1'h0</v>
      </c>
      <c r="G221" s="114" t="s">
        <v>1102</v>
      </c>
      <c r="H221" s="144" t="s">
        <v>1162</v>
      </c>
      <c r="I221" s="144" t="s">
        <v>1163</v>
      </c>
      <c r="J221" s="112">
        <v>0</v>
      </c>
      <c r="K221" s="112" t="str">
        <f t="shared" si="50"/>
        <v>0</v>
      </c>
      <c r="L221" s="112">
        <f t="shared" si="51"/>
        <v>0</v>
      </c>
      <c r="M221" s="139"/>
      <c r="N221" s="139"/>
    </row>
    <row r="222" spans="1:14" ht="15">
      <c r="A222" s="112"/>
      <c r="B222" s="112"/>
      <c r="C222" s="112">
        <f t="shared" si="47"/>
        <v>13</v>
      </c>
      <c r="D222" s="112">
        <f t="shared" si="47"/>
        <v>13</v>
      </c>
      <c r="E222" s="112">
        <f t="shared" si="48"/>
        <v>1</v>
      </c>
      <c r="F222" s="112" t="str">
        <f t="shared" si="49"/>
        <v>1'h0</v>
      </c>
      <c r="G222" s="114" t="s">
        <v>134</v>
      </c>
      <c r="H222" s="144" t="s">
        <v>1164</v>
      </c>
      <c r="I222" s="144" t="s">
        <v>1165</v>
      </c>
      <c r="J222" s="112">
        <v>0</v>
      </c>
      <c r="K222" s="112" t="str">
        <f t="shared" si="50"/>
        <v>0</v>
      </c>
      <c r="L222" s="112">
        <f t="shared" si="51"/>
        <v>0</v>
      </c>
      <c r="M222" s="139"/>
      <c r="N222" s="139"/>
    </row>
    <row r="223" spans="1:14" ht="15">
      <c r="A223" s="112"/>
      <c r="B223" s="112"/>
      <c r="C223" s="112">
        <f t="shared" si="47"/>
        <v>12</v>
      </c>
      <c r="D223" s="112">
        <f t="shared" si="47"/>
        <v>12</v>
      </c>
      <c r="E223" s="112">
        <f t="shared" si="48"/>
        <v>1</v>
      </c>
      <c r="F223" s="112" t="str">
        <f t="shared" si="49"/>
        <v>1'h0</v>
      </c>
      <c r="G223" s="114" t="s">
        <v>134</v>
      </c>
      <c r="H223" s="144" t="s">
        <v>1166</v>
      </c>
      <c r="I223" s="144" t="s">
        <v>1167</v>
      </c>
      <c r="J223" s="112">
        <v>0</v>
      </c>
      <c r="K223" s="112" t="str">
        <f t="shared" si="50"/>
        <v>0</v>
      </c>
      <c r="L223" s="112">
        <f t="shared" si="51"/>
        <v>0</v>
      </c>
      <c r="M223" s="139"/>
      <c r="N223" s="139"/>
    </row>
    <row r="224" spans="1:14" ht="15">
      <c r="A224" s="112"/>
      <c r="B224" s="112"/>
      <c r="C224" s="112">
        <f t="shared" si="47"/>
        <v>11</v>
      </c>
      <c r="D224" s="112">
        <f t="shared" si="47"/>
        <v>11</v>
      </c>
      <c r="E224" s="112">
        <f t="shared" si="48"/>
        <v>1</v>
      </c>
      <c r="F224" s="112" t="str">
        <f t="shared" si="49"/>
        <v>1'h0</v>
      </c>
      <c r="G224" s="114" t="s">
        <v>134</v>
      </c>
      <c r="H224" s="144" t="s">
        <v>1168</v>
      </c>
      <c r="I224" s="144" t="s">
        <v>1169</v>
      </c>
      <c r="J224" s="112">
        <v>0</v>
      </c>
      <c r="K224" s="112" t="str">
        <f t="shared" si="50"/>
        <v>0</v>
      </c>
      <c r="L224" s="112">
        <f t="shared" si="51"/>
        <v>0</v>
      </c>
      <c r="M224" s="139"/>
      <c r="N224" s="139"/>
    </row>
    <row r="225" spans="1:14" ht="15">
      <c r="A225" s="112"/>
      <c r="B225" s="112"/>
      <c r="C225" s="112">
        <f t="shared" si="47"/>
        <v>10</v>
      </c>
      <c r="D225" s="112">
        <f t="shared" si="47"/>
        <v>10</v>
      </c>
      <c r="E225" s="112">
        <f t="shared" si="48"/>
        <v>1</v>
      </c>
      <c r="F225" s="112" t="str">
        <f t="shared" si="49"/>
        <v>1'h0</v>
      </c>
      <c r="G225" s="114" t="s">
        <v>134</v>
      </c>
      <c r="H225" s="144" t="s">
        <v>1170</v>
      </c>
      <c r="I225" s="144" t="s">
        <v>1171</v>
      </c>
      <c r="J225" s="112">
        <v>0</v>
      </c>
      <c r="K225" s="112" t="str">
        <f t="shared" si="50"/>
        <v>0</v>
      </c>
      <c r="L225" s="112">
        <f t="shared" si="51"/>
        <v>0</v>
      </c>
      <c r="M225" s="139"/>
      <c r="N225" s="139"/>
    </row>
    <row r="226" spans="1:14" ht="15">
      <c r="A226" s="112"/>
      <c r="B226" s="112"/>
      <c r="C226" s="112">
        <f t="shared" si="47"/>
        <v>9</v>
      </c>
      <c r="D226" s="112">
        <f t="shared" si="47"/>
        <v>9</v>
      </c>
      <c r="E226" s="112">
        <f t="shared" si="48"/>
        <v>1</v>
      </c>
      <c r="F226" s="112" t="str">
        <f t="shared" si="49"/>
        <v>1'h0</v>
      </c>
      <c r="G226" s="114" t="s">
        <v>134</v>
      </c>
      <c r="H226" s="144" t="s">
        <v>1172</v>
      </c>
      <c r="I226" s="144" t="s">
        <v>1173</v>
      </c>
      <c r="J226" s="112">
        <v>0</v>
      </c>
      <c r="K226" s="112" t="str">
        <f t="shared" si="50"/>
        <v>0</v>
      </c>
      <c r="L226" s="112">
        <f t="shared" si="51"/>
        <v>0</v>
      </c>
      <c r="M226" s="139"/>
      <c r="N226" s="139"/>
    </row>
    <row r="227" spans="1:14" ht="15">
      <c r="A227" s="112"/>
      <c r="B227" s="112"/>
      <c r="C227" s="112">
        <v>8</v>
      </c>
      <c r="D227" s="112">
        <v>8</v>
      </c>
      <c r="E227" s="112">
        <f t="shared" si="48"/>
        <v>1</v>
      </c>
      <c r="F227" s="112" t="str">
        <f t="shared" si="49"/>
        <v>1'h0</v>
      </c>
      <c r="G227" s="114" t="s">
        <v>134</v>
      </c>
      <c r="H227" s="144" t="s">
        <v>1174</v>
      </c>
      <c r="I227" s="144" t="s">
        <v>1175</v>
      </c>
      <c r="J227" s="112">
        <v>0</v>
      </c>
      <c r="K227" s="112" t="str">
        <f t="shared" si="50"/>
        <v>0</v>
      </c>
      <c r="L227" s="112">
        <f t="shared" si="51"/>
        <v>0</v>
      </c>
      <c r="M227" s="139"/>
      <c r="N227" s="139"/>
    </row>
    <row r="228" spans="1:14" ht="15">
      <c r="A228" s="112"/>
      <c r="B228" s="112"/>
      <c r="C228" s="112">
        <f t="shared" ref="C228:D234" si="52">C229+1</f>
        <v>7</v>
      </c>
      <c r="D228" s="112">
        <f t="shared" si="52"/>
        <v>7</v>
      </c>
      <c r="E228" s="112">
        <f t="shared" si="48"/>
        <v>1</v>
      </c>
      <c r="F228" s="112" t="str">
        <f t="shared" si="49"/>
        <v>1'h0</v>
      </c>
      <c r="G228" s="114" t="s">
        <v>1102</v>
      </c>
      <c r="H228" s="144" t="s">
        <v>587</v>
      </c>
      <c r="I228" s="144" t="s">
        <v>1176</v>
      </c>
      <c r="J228" s="112">
        <v>0</v>
      </c>
      <c r="K228" s="112" t="str">
        <f t="shared" si="50"/>
        <v>0</v>
      </c>
      <c r="L228" s="112">
        <f t="shared" si="51"/>
        <v>0</v>
      </c>
      <c r="M228" s="139"/>
      <c r="N228" s="139"/>
    </row>
    <row r="229" spans="1:14" ht="15">
      <c r="A229" s="112"/>
      <c r="B229" s="112"/>
      <c r="C229" s="112">
        <f t="shared" si="52"/>
        <v>6</v>
      </c>
      <c r="D229" s="112">
        <f t="shared" si="52"/>
        <v>6</v>
      </c>
      <c r="E229" s="112">
        <f t="shared" si="48"/>
        <v>1</v>
      </c>
      <c r="F229" s="112" t="str">
        <f t="shared" si="49"/>
        <v>1'h0</v>
      </c>
      <c r="G229" s="114" t="s">
        <v>1102</v>
      </c>
      <c r="H229" s="144" t="s">
        <v>588</v>
      </c>
      <c r="I229" s="144" t="s">
        <v>1177</v>
      </c>
      <c r="J229" s="112">
        <v>0</v>
      </c>
      <c r="K229" s="112" t="str">
        <f t="shared" si="50"/>
        <v>0</v>
      </c>
      <c r="L229" s="112">
        <f t="shared" si="51"/>
        <v>0</v>
      </c>
      <c r="M229" s="139"/>
      <c r="N229" s="139"/>
    </row>
    <row r="230" spans="1:14" ht="15">
      <c r="A230" s="112"/>
      <c r="B230" s="112"/>
      <c r="C230" s="112">
        <f t="shared" si="52"/>
        <v>5</v>
      </c>
      <c r="D230" s="112">
        <f t="shared" si="52"/>
        <v>5</v>
      </c>
      <c r="E230" s="112">
        <f t="shared" si="48"/>
        <v>1</v>
      </c>
      <c r="F230" s="112" t="str">
        <f t="shared" si="49"/>
        <v>1'h0</v>
      </c>
      <c r="G230" s="114" t="s">
        <v>134</v>
      </c>
      <c r="H230" s="144" t="s">
        <v>589</v>
      </c>
      <c r="I230" s="144" t="s">
        <v>1178</v>
      </c>
      <c r="J230" s="112">
        <v>0</v>
      </c>
      <c r="K230" s="112" t="str">
        <f t="shared" si="50"/>
        <v>0</v>
      </c>
      <c r="L230" s="112">
        <f t="shared" si="51"/>
        <v>0</v>
      </c>
      <c r="M230" s="139"/>
      <c r="N230" s="139"/>
    </row>
    <row r="231" spans="1:14" ht="15">
      <c r="A231" s="112"/>
      <c r="B231" s="112"/>
      <c r="C231" s="112">
        <f t="shared" si="52"/>
        <v>4</v>
      </c>
      <c r="D231" s="112">
        <f t="shared" si="52"/>
        <v>4</v>
      </c>
      <c r="E231" s="112">
        <f t="shared" si="48"/>
        <v>1</v>
      </c>
      <c r="F231" s="112" t="str">
        <f t="shared" si="49"/>
        <v>1'h0</v>
      </c>
      <c r="G231" s="114" t="s">
        <v>134</v>
      </c>
      <c r="H231" s="144" t="s">
        <v>590</v>
      </c>
      <c r="I231" s="144" t="s">
        <v>1179</v>
      </c>
      <c r="J231" s="112">
        <v>0</v>
      </c>
      <c r="K231" s="112" t="str">
        <f t="shared" si="50"/>
        <v>0</v>
      </c>
      <c r="L231" s="112">
        <f t="shared" si="51"/>
        <v>0</v>
      </c>
      <c r="M231" s="139"/>
      <c r="N231" s="139"/>
    </row>
    <row r="232" spans="1:14" ht="15">
      <c r="A232" s="112"/>
      <c r="B232" s="112"/>
      <c r="C232" s="112">
        <f t="shared" si="52"/>
        <v>3</v>
      </c>
      <c r="D232" s="112">
        <f t="shared" si="52"/>
        <v>3</v>
      </c>
      <c r="E232" s="112">
        <f t="shared" si="48"/>
        <v>1</v>
      </c>
      <c r="F232" s="112" t="str">
        <f t="shared" si="49"/>
        <v>1'h0</v>
      </c>
      <c r="G232" s="114" t="s">
        <v>134</v>
      </c>
      <c r="H232" s="144" t="s">
        <v>591</v>
      </c>
      <c r="I232" s="144" t="s">
        <v>1180</v>
      </c>
      <c r="J232" s="112">
        <v>0</v>
      </c>
      <c r="K232" s="112" t="str">
        <f t="shared" si="50"/>
        <v>0</v>
      </c>
      <c r="L232" s="112">
        <f t="shared" si="51"/>
        <v>0</v>
      </c>
      <c r="M232" s="139"/>
      <c r="N232" s="139"/>
    </row>
    <row r="233" spans="1:14" ht="15">
      <c r="A233" s="112"/>
      <c r="B233" s="112"/>
      <c r="C233" s="112">
        <f t="shared" si="52"/>
        <v>2</v>
      </c>
      <c r="D233" s="112">
        <f t="shared" si="52"/>
        <v>2</v>
      </c>
      <c r="E233" s="112">
        <f t="shared" si="48"/>
        <v>1</v>
      </c>
      <c r="F233" s="112" t="str">
        <f t="shared" si="49"/>
        <v>1'h0</v>
      </c>
      <c r="G233" s="114" t="s">
        <v>134</v>
      </c>
      <c r="H233" s="144" t="s">
        <v>592</v>
      </c>
      <c r="I233" s="144" t="s">
        <v>1181</v>
      </c>
      <c r="J233" s="112">
        <v>0</v>
      </c>
      <c r="K233" s="112" t="str">
        <f t="shared" si="50"/>
        <v>0</v>
      </c>
      <c r="L233" s="112">
        <f t="shared" si="51"/>
        <v>0</v>
      </c>
      <c r="M233" s="139"/>
      <c r="N233" s="139"/>
    </row>
    <row r="234" spans="1:14" ht="15">
      <c r="A234" s="112"/>
      <c r="B234" s="112"/>
      <c r="C234" s="112">
        <f t="shared" si="52"/>
        <v>1</v>
      </c>
      <c r="D234" s="112">
        <f t="shared" si="52"/>
        <v>1</v>
      </c>
      <c r="E234" s="112">
        <f t="shared" si="48"/>
        <v>1</v>
      </c>
      <c r="F234" s="112" t="str">
        <f t="shared" si="49"/>
        <v>1'h0</v>
      </c>
      <c r="G234" s="114" t="s">
        <v>134</v>
      </c>
      <c r="H234" s="144" t="s">
        <v>593</v>
      </c>
      <c r="I234" s="144" t="s">
        <v>1182</v>
      </c>
      <c r="J234" s="112">
        <v>0</v>
      </c>
      <c r="K234" s="112" t="str">
        <f t="shared" si="50"/>
        <v>0</v>
      </c>
      <c r="L234" s="112">
        <f t="shared" si="51"/>
        <v>0</v>
      </c>
      <c r="M234" s="139"/>
      <c r="N234" s="139"/>
    </row>
    <row r="235" spans="1:14" ht="15">
      <c r="A235" s="112"/>
      <c r="B235" s="112"/>
      <c r="C235" s="112">
        <v>0</v>
      </c>
      <c r="D235" s="112">
        <v>0</v>
      </c>
      <c r="E235" s="112">
        <f t="shared" si="48"/>
        <v>1</v>
      </c>
      <c r="F235" s="112" t="str">
        <f t="shared" si="49"/>
        <v>1'h0</v>
      </c>
      <c r="G235" s="114" t="s">
        <v>134</v>
      </c>
      <c r="H235" s="144" t="s">
        <v>594</v>
      </c>
      <c r="I235" s="144" t="s">
        <v>1183</v>
      </c>
      <c r="J235" s="112">
        <v>0</v>
      </c>
      <c r="K235" s="112" t="str">
        <f t="shared" si="50"/>
        <v>0</v>
      </c>
      <c r="L235" s="112">
        <f t="shared" si="51"/>
        <v>0</v>
      </c>
      <c r="M235" s="139"/>
      <c r="N235" s="139"/>
    </row>
    <row r="236" spans="1:14" ht="15">
      <c r="A236" s="109"/>
      <c r="B236" s="110" t="s">
        <v>1184</v>
      </c>
      <c r="C236" s="109"/>
      <c r="D236" s="109"/>
      <c r="E236" s="109">
        <f>SUM(E237:E268)</f>
        <v>32</v>
      </c>
      <c r="F236" s="111" t="str">
        <f>CONCATENATE("32'h",K236)</f>
        <v>32'h00000000</v>
      </c>
      <c r="G236" s="111"/>
      <c r="H236" s="136" t="s">
        <v>1185</v>
      </c>
      <c r="I236" s="136"/>
      <c r="J236" s="109"/>
      <c r="K236" s="109" t="str">
        <f>LOWER(DEC2HEX(L236,8))</f>
        <v>00000000</v>
      </c>
      <c r="L236" s="109">
        <f>SUM(L237:L268)</f>
        <v>0</v>
      </c>
      <c r="M236" s="139"/>
      <c r="N236" s="139"/>
    </row>
    <row r="237" spans="1:14" ht="15">
      <c r="A237" s="112"/>
      <c r="B237" s="112"/>
      <c r="C237" s="112">
        <f t="shared" ref="C237:D243" si="53">C238+1</f>
        <v>31</v>
      </c>
      <c r="D237" s="112">
        <f t="shared" si="53"/>
        <v>31</v>
      </c>
      <c r="E237" s="112">
        <f t="shared" ref="E237:E268" si="54">D237+1-C237</f>
        <v>1</v>
      </c>
      <c r="F237" s="112" t="str">
        <f t="shared" ref="F237:F268" si="55">CONCATENATE(E237,"'h",K237)</f>
        <v>1'h0</v>
      </c>
      <c r="G237" s="114" t="s">
        <v>1102</v>
      </c>
      <c r="H237" s="144" t="s">
        <v>1186</v>
      </c>
      <c r="I237" s="144" t="s">
        <v>1187</v>
      </c>
      <c r="J237" s="112">
        <v>0</v>
      </c>
      <c r="K237" s="112" t="str">
        <f t="shared" ref="K237:K268" si="56">LOWER(DEC2HEX((J237)))</f>
        <v>0</v>
      </c>
      <c r="L237" s="112">
        <f t="shared" ref="L237:L268" si="57">J237*(2^C237)</f>
        <v>0</v>
      </c>
      <c r="M237" s="139"/>
      <c r="N237" s="139"/>
    </row>
    <row r="238" spans="1:14" ht="15">
      <c r="A238" s="112"/>
      <c r="B238" s="112"/>
      <c r="C238" s="112">
        <f t="shared" si="53"/>
        <v>30</v>
      </c>
      <c r="D238" s="112">
        <f t="shared" si="53"/>
        <v>30</v>
      </c>
      <c r="E238" s="112">
        <f t="shared" si="54"/>
        <v>1</v>
      </c>
      <c r="F238" s="112" t="str">
        <f t="shared" si="55"/>
        <v>1'h0</v>
      </c>
      <c r="G238" s="114" t="s">
        <v>1102</v>
      </c>
      <c r="H238" s="144" t="s">
        <v>1188</v>
      </c>
      <c r="I238" s="144" t="s">
        <v>1189</v>
      </c>
      <c r="J238" s="112">
        <v>0</v>
      </c>
      <c r="K238" s="112" t="str">
        <f t="shared" si="56"/>
        <v>0</v>
      </c>
      <c r="L238" s="112">
        <f t="shared" si="57"/>
        <v>0</v>
      </c>
      <c r="M238" s="139"/>
      <c r="N238" s="139"/>
    </row>
    <row r="239" spans="1:14" ht="15">
      <c r="A239" s="112"/>
      <c r="B239" s="112"/>
      <c r="C239" s="112">
        <f t="shared" si="53"/>
        <v>29</v>
      </c>
      <c r="D239" s="112">
        <f t="shared" si="53"/>
        <v>29</v>
      </c>
      <c r="E239" s="112">
        <f t="shared" si="54"/>
        <v>1</v>
      </c>
      <c r="F239" s="112" t="str">
        <f t="shared" si="55"/>
        <v>1'h0</v>
      </c>
      <c r="G239" s="114" t="s">
        <v>134</v>
      </c>
      <c r="H239" s="144" t="s">
        <v>1190</v>
      </c>
      <c r="I239" s="144" t="s">
        <v>1191</v>
      </c>
      <c r="J239" s="112">
        <v>0</v>
      </c>
      <c r="K239" s="112" t="str">
        <f t="shared" si="56"/>
        <v>0</v>
      </c>
      <c r="L239" s="112">
        <f t="shared" si="57"/>
        <v>0</v>
      </c>
      <c r="M239" s="139"/>
      <c r="N239" s="139"/>
    </row>
    <row r="240" spans="1:14" ht="15">
      <c r="A240" s="112"/>
      <c r="B240" s="112"/>
      <c r="C240" s="112">
        <f t="shared" si="53"/>
        <v>28</v>
      </c>
      <c r="D240" s="112">
        <f t="shared" si="53"/>
        <v>28</v>
      </c>
      <c r="E240" s="112">
        <f t="shared" si="54"/>
        <v>1</v>
      </c>
      <c r="F240" s="112" t="str">
        <f t="shared" si="55"/>
        <v>1'h0</v>
      </c>
      <c r="G240" s="114" t="s">
        <v>134</v>
      </c>
      <c r="H240" s="144" t="s">
        <v>1192</v>
      </c>
      <c r="I240" s="144" t="s">
        <v>1193</v>
      </c>
      <c r="J240" s="112">
        <v>0</v>
      </c>
      <c r="K240" s="112" t="str">
        <f t="shared" si="56"/>
        <v>0</v>
      </c>
      <c r="L240" s="112">
        <f t="shared" si="57"/>
        <v>0</v>
      </c>
      <c r="M240" s="139"/>
      <c r="N240" s="139"/>
    </row>
    <row r="241" spans="1:14" ht="15">
      <c r="A241" s="112"/>
      <c r="B241" s="112"/>
      <c r="C241" s="112">
        <f t="shared" si="53"/>
        <v>27</v>
      </c>
      <c r="D241" s="112">
        <f t="shared" si="53"/>
        <v>27</v>
      </c>
      <c r="E241" s="112">
        <f t="shared" si="54"/>
        <v>1</v>
      </c>
      <c r="F241" s="112" t="str">
        <f t="shared" si="55"/>
        <v>1'h0</v>
      </c>
      <c r="G241" s="114" t="s">
        <v>134</v>
      </c>
      <c r="H241" s="144" t="s">
        <v>1194</v>
      </c>
      <c r="I241" s="144" t="s">
        <v>1195</v>
      </c>
      <c r="J241" s="112">
        <v>0</v>
      </c>
      <c r="K241" s="112" t="str">
        <f t="shared" si="56"/>
        <v>0</v>
      </c>
      <c r="L241" s="112">
        <f t="shared" si="57"/>
        <v>0</v>
      </c>
      <c r="M241" s="139"/>
      <c r="N241" s="139"/>
    </row>
    <row r="242" spans="1:14" ht="15">
      <c r="A242" s="112"/>
      <c r="B242" s="112"/>
      <c r="C242" s="112">
        <f t="shared" si="53"/>
        <v>26</v>
      </c>
      <c r="D242" s="112">
        <f t="shared" si="53"/>
        <v>26</v>
      </c>
      <c r="E242" s="112">
        <f t="shared" si="54"/>
        <v>1</v>
      </c>
      <c r="F242" s="112" t="str">
        <f t="shared" si="55"/>
        <v>1'h0</v>
      </c>
      <c r="G242" s="114" t="s">
        <v>134</v>
      </c>
      <c r="H242" s="144" t="s">
        <v>1196</v>
      </c>
      <c r="I242" s="144" t="s">
        <v>1197</v>
      </c>
      <c r="J242" s="112">
        <v>0</v>
      </c>
      <c r="K242" s="112" t="str">
        <f t="shared" si="56"/>
        <v>0</v>
      </c>
      <c r="L242" s="112">
        <f t="shared" si="57"/>
        <v>0</v>
      </c>
      <c r="M242" s="139"/>
      <c r="N242" s="139"/>
    </row>
    <row r="243" spans="1:14" ht="15">
      <c r="A243" s="112"/>
      <c r="B243" s="112"/>
      <c r="C243" s="112">
        <f t="shared" si="53"/>
        <v>25</v>
      </c>
      <c r="D243" s="112">
        <f t="shared" si="53"/>
        <v>25</v>
      </c>
      <c r="E243" s="112">
        <f t="shared" si="54"/>
        <v>1</v>
      </c>
      <c r="F243" s="112" t="str">
        <f t="shared" si="55"/>
        <v>1'h0</v>
      </c>
      <c r="G243" s="114" t="s">
        <v>134</v>
      </c>
      <c r="H243" s="144" t="s">
        <v>1198</v>
      </c>
      <c r="I243" s="144" t="s">
        <v>1199</v>
      </c>
      <c r="J243" s="112">
        <v>0</v>
      </c>
      <c r="K243" s="112" t="str">
        <f t="shared" si="56"/>
        <v>0</v>
      </c>
      <c r="L243" s="112">
        <f t="shared" si="57"/>
        <v>0</v>
      </c>
      <c r="M243" s="139"/>
      <c r="N243" s="139"/>
    </row>
    <row r="244" spans="1:14" ht="15">
      <c r="A244" s="112"/>
      <c r="B244" s="112"/>
      <c r="C244" s="112">
        <v>24</v>
      </c>
      <c r="D244" s="112">
        <v>24</v>
      </c>
      <c r="E244" s="112">
        <f t="shared" si="54"/>
        <v>1</v>
      </c>
      <c r="F244" s="112" t="str">
        <f t="shared" si="55"/>
        <v>1'h0</v>
      </c>
      <c r="G244" s="114" t="s">
        <v>134</v>
      </c>
      <c r="H244" s="144" t="s">
        <v>1200</v>
      </c>
      <c r="I244" s="144" t="s">
        <v>1201</v>
      </c>
      <c r="J244" s="112">
        <v>0</v>
      </c>
      <c r="K244" s="112" t="str">
        <f t="shared" si="56"/>
        <v>0</v>
      </c>
      <c r="L244" s="112">
        <f t="shared" si="57"/>
        <v>0</v>
      </c>
      <c r="M244" s="139"/>
      <c r="N244" s="139"/>
    </row>
    <row r="245" spans="1:14" ht="15">
      <c r="A245" s="112"/>
      <c r="B245" s="112"/>
      <c r="C245" s="112">
        <f t="shared" ref="C245:D251" si="58">C246+1</f>
        <v>23</v>
      </c>
      <c r="D245" s="112">
        <f t="shared" si="58"/>
        <v>23</v>
      </c>
      <c r="E245" s="112">
        <f t="shared" si="54"/>
        <v>1</v>
      </c>
      <c r="F245" s="112" t="str">
        <f t="shared" si="55"/>
        <v>1'h0</v>
      </c>
      <c r="G245" s="114" t="s">
        <v>1102</v>
      </c>
      <c r="H245" s="144" t="s">
        <v>1202</v>
      </c>
      <c r="I245" s="144" t="s">
        <v>1203</v>
      </c>
      <c r="J245" s="112">
        <v>0</v>
      </c>
      <c r="K245" s="112" t="str">
        <f t="shared" si="56"/>
        <v>0</v>
      </c>
      <c r="L245" s="112">
        <f t="shared" si="57"/>
        <v>0</v>
      </c>
      <c r="M245" s="139"/>
      <c r="N245" s="139"/>
    </row>
    <row r="246" spans="1:14" ht="15">
      <c r="A246" s="112"/>
      <c r="B246" s="112"/>
      <c r="C246" s="112">
        <f t="shared" si="58"/>
        <v>22</v>
      </c>
      <c r="D246" s="112">
        <f t="shared" si="58"/>
        <v>22</v>
      </c>
      <c r="E246" s="112">
        <f t="shared" si="54"/>
        <v>1</v>
      </c>
      <c r="F246" s="112" t="str">
        <f t="shared" si="55"/>
        <v>1'h0</v>
      </c>
      <c r="G246" s="114" t="s">
        <v>1102</v>
      </c>
      <c r="H246" s="144" t="s">
        <v>1204</v>
      </c>
      <c r="I246" s="144" t="s">
        <v>1205</v>
      </c>
      <c r="J246" s="112">
        <v>0</v>
      </c>
      <c r="K246" s="112" t="str">
        <f t="shared" si="56"/>
        <v>0</v>
      </c>
      <c r="L246" s="112">
        <f t="shared" si="57"/>
        <v>0</v>
      </c>
      <c r="M246" s="139"/>
      <c r="N246" s="139"/>
    </row>
    <row r="247" spans="1:14" ht="15">
      <c r="A247" s="112"/>
      <c r="B247" s="112"/>
      <c r="C247" s="112">
        <f t="shared" si="58"/>
        <v>21</v>
      </c>
      <c r="D247" s="112">
        <f t="shared" si="58"/>
        <v>21</v>
      </c>
      <c r="E247" s="112">
        <f t="shared" si="54"/>
        <v>1</v>
      </c>
      <c r="F247" s="112" t="str">
        <f t="shared" si="55"/>
        <v>1'h0</v>
      </c>
      <c r="G247" s="114" t="s">
        <v>134</v>
      </c>
      <c r="H247" s="144" t="s">
        <v>1206</v>
      </c>
      <c r="I247" s="144" t="s">
        <v>1207</v>
      </c>
      <c r="J247" s="112">
        <v>0</v>
      </c>
      <c r="K247" s="112" t="str">
        <f t="shared" si="56"/>
        <v>0</v>
      </c>
      <c r="L247" s="112">
        <f t="shared" si="57"/>
        <v>0</v>
      </c>
      <c r="M247" s="139"/>
      <c r="N247" s="139"/>
    </row>
    <row r="248" spans="1:14" ht="15">
      <c r="A248" s="112"/>
      <c r="B248" s="112"/>
      <c r="C248" s="112">
        <f t="shared" si="58"/>
        <v>20</v>
      </c>
      <c r="D248" s="112">
        <f t="shared" si="58"/>
        <v>20</v>
      </c>
      <c r="E248" s="112">
        <f t="shared" si="54"/>
        <v>1</v>
      </c>
      <c r="F248" s="112" t="str">
        <f t="shared" si="55"/>
        <v>1'h0</v>
      </c>
      <c r="G248" s="114" t="s">
        <v>134</v>
      </c>
      <c r="H248" s="144" t="s">
        <v>1208</v>
      </c>
      <c r="I248" s="144" t="s">
        <v>1209</v>
      </c>
      <c r="J248" s="112">
        <v>0</v>
      </c>
      <c r="K248" s="112" t="str">
        <f t="shared" si="56"/>
        <v>0</v>
      </c>
      <c r="L248" s="112">
        <f t="shared" si="57"/>
        <v>0</v>
      </c>
      <c r="M248" s="139"/>
      <c r="N248" s="139"/>
    </row>
    <row r="249" spans="1:14" ht="15">
      <c r="A249" s="112"/>
      <c r="B249" s="112"/>
      <c r="C249" s="112">
        <f t="shared" si="58"/>
        <v>19</v>
      </c>
      <c r="D249" s="112">
        <f t="shared" si="58"/>
        <v>19</v>
      </c>
      <c r="E249" s="112">
        <f t="shared" si="54"/>
        <v>1</v>
      </c>
      <c r="F249" s="112" t="str">
        <f t="shared" si="55"/>
        <v>1'h0</v>
      </c>
      <c r="G249" s="114" t="s">
        <v>134</v>
      </c>
      <c r="H249" s="144" t="s">
        <v>1210</v>
      </c>
      <c r="I249" s="144" t="s">
        <v>1211</v>
      </c>
      <c r="J249" s="112">
        <v>0</v>
      </c>
      <c r="K249" s="112" t="str">
        <f t="shared" si="56"/>
        <v>0</v>
      </c>
      <c r="L249" s="112">
        <f t="shared" si="57"/>
        <v>0</v>
      </c>
      <c r="M249" s="139"/>
      <c r="N249" s="139"/>
    </row>
    <row r="250" spans="1:14" ht="15">
      <c r="A250" s="112"/>
      <c r="B250" s="112"/>
      <c r="C250" s="112">
        <f t="shared" si="58"/>
        <v>18</v>
      </c>
      <c r="D250" s="112">
        <f t="shared" si="58"/>
        <v>18</v>
      </c>
      <c r="E250" s="112">
        <f t="shared" si="54"/>
        <v>1</v>
      </c>
      <c r="F250" s="112" t="str">
        <f t="shared" si="55"/>
        <v>1'h0</v>
      </c>
      <c r="G250" s="114" t="s">
        <v>134</v>
      </c>
      <c r="H250" s="144" t="s">
        <v>1212</v>
      </c>
      <c r="I250" s="144" t="s">
        <v>1213</v>
      </c>
      <c r="J250" s="112">
        <v>0</v>
      </c>
      <c r="K250" s="112" t="str">
        <f t="shared" si="56"/>
        <v>0</v>
      </c>
      <c r="L250" s="112">
        <f t="shared" si="57"/>
        <v>0</v>
      </c>
      <c r="M250" s="139"/>
      <c r="N250" s="139"/>
    </row>
    <row r="251" spans="1:14" ht="15">
      <c r="A251" s="112"/>
      <c r="B251" s="112"/>
      <c r="C251" s="112">
        <f t="shared" si="58"/>
        <v>17</v>
      </c>
      <c r="D251" s="112">
        <f t="shared" si="58"/>
        <v>17</v>
      </c>
      <c r="E251" s="112">
        <f t="shared" si="54"/>
        <v>1</v>
      </c>
      <c r="F251" s="112" t="str">
        <f t="shared" si="55"/>
        <v>1'h0</v>
      </c>
      <c r="G251" s="114" t="s">
        <v>134</v>
      </c>
      <c r="H251" s="144" t="s">
        <v>1214</v>
      </c>
      <c r="I251" s="144" t="s">
        <v>1215</v>
      </c>
      <c r="J251" s="112">
        <v>0</v>
      </c>
      <c r="K251" s="112" t="str">
        <f t="shared" si="56"/>
        <v>0</v>
      </c>
      <c r="L251" s="112">
        <f t="shared" si="57"/>
        <v>0</v>
      </c>
      <c r="M251" s="139"/>
      <c r="N251" s="139"/>
    </row>
    <row r="252" spans="1:14" ht="15">
      <c r="A252" s="112"/>
      <c r="B252" s="112"/>
      <c r="C252" s="112">
        <v>16</v>
      </c>
      <c r="D252" s="112">
        <v>16</v>
      </c>
      <c r="E252" s="112">
        <f t="shared" si="54"/>
        <v>1</v>
      </c>
      <c r="F252" s="112" t="str">
        <f t="shared" si="55"/>
        <v>1'h0</v>
      </c>
      <c r="G252" s="114" t="s">
        <v>134</v>
      </c>
      <c r="H252" s="144" t="s">
        <v>1216</v>
      </c>
      <c r="I252" s="144" t="s">
        <v>1217</v>
      </c>
      <c r="J252" s="112">
        <v>0</v>
      </c>
      <c r="K252" s="112" t="str">
        <f t="shared" si="56"/>
        <v>0</v>
      </c>
      <c r="L252" s="112">
        <f t="shared" si="57"/>
        <v>0</v>
      </c>
      <c r="M252" s="139"/>
      <c r="N252" s="139"/>
    </row>
    <row r="253" spans="1:14" ht="15">
      <c r="A253" s="112"/>
      <c r="B253" s="112"/>
      <c r="C253" s="112">
        <f t="shared" ref="C253:D258" si="59">C254+1</f>
        <v>15</v>
      </c>
      <c r="D253" s="112">
        <f t="shared" si="59"/>
        <v>15</v>
      </c>
      <c r="E253" s="112">
        <f t="shared" si="54"/>
        <v>1</v>
      </c>
      <c r="F253" s="112" t="str">
        <f t="shared" si="55"/>
        <v>1'h0</v>
      </c>
      <c r="G253" s="114" t="s">
        <v>1102</v>
      </c>
      <c r="H253" s="144" t="s">
        <v>1218</v>
      </c>
      <c r="I253" s="144" t="s">
        <v>1219</v>
      </c>
      <c r="J253" s="112">
        <v>0</v>
      </c>
      <c r="K253" s="112" t="str">
        <f t="shared" si="56"/>
        <v>0</v>
      </c>
      <c r="L253" s="112">
        <f t="shared" si="57"/>
        <v>0</v>
      </c>
      <c r="M253" s="139"/>
      <c r="N253" s="139"/>
    </row>
    <row r="254" spans="1:14" ht="15">
      <c r="A254" s="112"/>
      <c r="B254" s="112"/>
      <c r="C254" s="112">
        <f t="shared" si="59"/>
        <v>14</v>
      </c>
      <c r="D254" s="112">
        <f t="shared" si="59"/>
        <v>14</v>
      </c>
      <c r="E254" s="112">
        <f t="shared" si="54"/>
        <v>1</v>
      </c>
      <c r="F254" s="112" t="str">
        <f t="shared" si="55"/>
        <v>1'h0</v>
      </c>
      <c r="G254" s="114" t="s">
        <v>1102</v>
      </c>
      <c r="H254" s="144" t="s">
        <v>1220</v>
      </c>
      <c r="I254" s="144" t="s">
        <v>1221</v>
      </c>
      <c r="J254" s="112">
        <v>0</v>
      </c>
      <c r="K254" s="112" t="str">
        <f t="shared" si="56"/>
        <v>0</v>
      </c>
      <c r="L254" s="112">
        <f t="shared" si="57"/>
        <v>0</v>
      </c>
      <c r="M254" s="139"/>
      <c r="N254" s="139"/>
    </row>
    <row r="255" spans="1:14" ht="15">
      <c r="A255" s="112"/>
      <c r="B255" s="112"/>
      <c r="C255" s="112">
        <f t="shared" si="59"/>
        <v>13</v>
      </c>
      <c r="D255" s="112">
        <f t="shared" si="59"/>
        <v>13</v>
      </c>
      <c r="E255" s="112">
        <f t="shared" si="54"/>
        <v>1</v>
      </c>
      <c r="F255" s="112" t="str">
        <f t="shared" si="55"/>
        <v>1'h0</v>
      </c>
      <c r="G255" s="114" t="s">
        <v>134</v>
      </c>
      <c r="H255" s="144" t="s">
        <v>1222</v>
      </c>
      <c r="I255" s="144" t="s">
        <v>1223</v>
      </c>
      <c r="J255" s="112">
        <v>0</v>
      </c>
      <c r="K255" s="112" t="str">
        <f t="shared" si="56"/>
        <v>0</v>
      </c>
      <c r="L255" s="112">
        <f t="shared" si="57"/>
        <v>0</v>
      </c>
      <c r="M255" s="139"/>
      <c r="N255" s="139"/>
    </row>
    <row r="256" spans="1:14" ht="15">
      <c r="A256" s="112"/>
      <c r="B256" s="112"/>
      <c r="C256" s="112">
        <f t="shared" si="59"/>
        <v>12</v>
      </c>
      <c r="D256" s="112">
        <f t="shared" si="59"/>
        <v>12</v>
      </c>
      <c r="E256" s="112">
        <f t="shared" si="54"/>
        <v>1</v>
      </c>
      <c r="F256" s="112" t="str">
        <f t="shared" si="55"/>
        <v>1'h0</v>
      </c>
      <c r="G256" s="114" t="s">
        <v>134</v>
      </c>
      <c r="H256" s="144" t="s">
        <v>1224</v>
      </c>
      <c r="I256" s="144" t="s">
        <v>1225</v>
      </c>
      <c r="J256" s="112">
        <v>0</v>
      </c>
      <c r="K256" s="112" t="str">
        <f t="shared" si="56"/>
        <v>0</v>
      </c>
      <c r="L256" s="112">
        <f t="shared" si="57"/>
        <v>0</v>
      </c>
      <c r="M256" s="139"/>
      <c r="N256" s="139"/>
    </row>
    <row r="257" spans="1:14" ht="15">
      <c r="A257" s="112"/>
      <c r="B257" s="112"/>
      <c r="C257" s="112">
        <f t="shared" si="59"/>
        <v>11</v>
      </c>
      <c r="D257" s="112">
        <f t="shared" si="59"/>
        <v>11</v>
      </c>
      <c r="E257" s="112">
        <f t="shared" si="54"/>
        <v>1</v>
      </c>
      <c r="F257" s="112" t="str">
        <f t="shared" si="55"/>
        <v>1'h0</v>
      </c>
      <c r="G257" s="114" t="s">
        <v>134</v>
      </c>
      <c r="H257" s="144" t="s">
        <v>1226</v>
      </c>
      <c r="I257" s="144" t="s">
        <v>1227</v>
      </c>
      <c r="J257" s="112">
        <v>0</v>
      </c>
      <c r="K257" s="112" t="str">
        <f t="shared" si="56"/>
        <v>0</v>
      </c>
      <c r="L257" s="112">
        <f t="shared" si="57"/>
        <v>0</v>
      </c>
      <c r="M257" s="139"/>
      <c r="N257" s="139"/>
    </row>
    <row r="258" spans="1:14" ht="15">
      <c r="A258" s="112"/>
      <c r="B258" s="112"/>
      <c r="C258" s="112">
        <f t="shared" si="59"/>
        <v>10</v>
      </c>
      <c r="D258" s="112">
        <f t="shared" si="59"/>
        <v>10</v>
      </c>
      <c r="E258" s="112">
        <f t="shared" si="54"/>
        <v>1</v>
      </c>
      <c r="F258" s="112" t="str">
        <f t="shared" si="55"/>
        <v>1'h0</v>
      </c>
      <c r="G258" s="114" t="s">
        <v>134</v>
      </c>
      <c r="H258" s="144" t="s">
        <v>1228</v>
      </c>
      <c r="I258" s="144" t="s">
        <v>1229</v>
      </c>
      <c r="J258" s="112">
        <v>0</v>
      </c>
      <c r="K258" s="112" t="str">
        <f t="shared" si="56"/>
        <v>0</v>
      </c>
      <c r="L258" s="112">
        <f t="shared" si="57"/>
        <v>0</v>
      </c>
      <c r="M258" s="139"/>
      <c r="N258" s="139"/>
    </row>
    <row r="259" spans="1:14" ht="15">
      <c r="A259" s="112"/>
      <c r="B259" s="112"/>
      <c r="C259" s="112">
        <f>C260+1</f>
        <v>9</v>
      </c>
      <c r="D259" s="112">
        <f>D260+1</f>
        <v>9</v>
      </c>
      <c r="E259" s="112">
        <f t="shared" si="54"/>
        <v>1</v>
      </c>
      <c r="F259" s="112" t="str">
        <f t="shared" si="55"/>
        <v>1'h0</v>
      </c>
      <c r="G259" s="114" t="s">
        <v>134</v>
      </c>
      <c r="H259" s="144" t="s">
        <v>1230</v>
      </c>
      <c r="I259" s="144" t="s">
        <v>1231</v>
      </c>
      <c r="J259" s="112">
        <v>0</v>
      </c>
      <c r="K259" s="112" t="str">
        <f t="shared" si="56"/>
        <v>0</v>
      </c>
      <c r="L259" s="112">
        <f t="shared" si="57"/>
        <v>0</v>
      </c>
      <c r="M259" s="139"/>
      <c r="N259" s="139"/>
    </row>
    <row r="260" spans="1:14" ht="15">
      <c r="A260" s="112"/>
      <c r="B260" s="112"/>
      <c r="C260" s="112">
        <v>8</v>
      </c>
      <c r="D260" s="112">
        <v>8</v>
      </c>
      <c r="E260" s="112">
        <f t="shared" si="54"/>
        <v>1</v>
      </c>
      <c r="F260" s="112" t="str">
        <f t="shared" si="55"/>
        <v>1'h0</v>
      </c>
      <c r="G260" s="114" t="s">
        <v>134</v>
      </c>
      <c r="H260" s="144" t="s">
        <v>1232</v>
      </c>
      <c r="I260" s="144" t="s">
        <v>1233</v>
      </c>
      <c r="J260" s="112">
        <v>0</v>
      </c>
      <c r="K260" s="112" t="str">
        <f t="shared" si="56"/>
        <v>0</v>
      </c>
      <c r="L260" s="112">
        <f t="shared" si="57"/>
        <v>0</v>
      </c>
      <c r="M260" s="139"/>
      <c r="N260" s="139"/>
    </row>
    <row r="261" spans="1:14" ht="15">
      <c r="A261" s="112"/>
      <c r="B261" s="112"/>
      <c r="C261" s="112">
        <f t="shared" ref="C261:D267" si="60">C262+1</f>
        <v>7</v>
      </c>
      <c r="D261" s="112">
        <f t="shared" si="60"/>
        <v>7</v>
      </c>
      <c r="E261" s="112">
        <f t="shared" si="54"/>
        <v>1</v>
      </c>
      <c r="F261" s="112" t="str">
        <f t="shared" si="55"/>
        <v>1'h0</v>
      </c>
      <c r="G261" s="114" t="s">
        <v>1102</v>
      </c>
      <c r="H261" s="144" t="s">
        <v>1234</v>
      </c>
      <c r="I261" s="144" t="s">
        <v>1235</v>
      </c>
      <c r="J261" s="112">
        <v>0</v>
      </c>
      <c r="K261" s="112" t="str">
        <f t="shared" si="56"/>
        <v>0</v>
      </c>
      <c r="L261" s="112">
        <f t="shared" si="57"/>
        <v>0</v>
      </c>
      <c r="M261" s="139"/>
      <c r="N261" s="139"/>
    </row>
    <row r="262" spans="1:14" ht="15">
      <c r="A262" s="112"/>
      <c r="B262" s="112"/>
      <c r="C262" s="112">
        <f t="shared" si="60"/>
        <v>6</v>
      </c>
      <c r="D262" s="112">
        <f t="shared" si="60"/>
        <v>6</v>
      </c>
      <c r="E262" s="112">
        <f t="shared" si="54"/>
        <v>1</v>
      </c>
      <c r="F262" s="112" t="str">
        <f t="shared" si="55"/>
        <v>1'h0</v>
      </c>
      <c r="G262" s="114" t="s">
        <v>1102</v>
      </c>
      <c r="H262" s="144" t="s">
        <v>1236</v>
      </c>
      <c r="I262" s="144" t="s">
        <v>1237</v>
      </c>
      <c r="J262" s="112">
        <v>0</v>
      </c>
      <c r="K262" s="112" t="str">
        <f t="shared" si="56"/>
        <v>0</v>
      </c>
      <c r="L262" s="112">
        <f t="shared" si="57"/>
        <v>0</v>
      </c>
      <c r="M262" s="139"/>
      <c r="N262" s="139"/>
    </row>
    <row r="263" spans="1:14" ht="15">
      <c r="A263" s="112"/>
      <c r="B263" s="112"/>
      <c r="C263" s="112">
        <f t="shared" si="60"/>
        <v>5</v>
      </c>
      <c r="D263" s="112">
        <f t="shared" si="60"/>
        <v>5</v>
      </c>
      <c r="E263" s="112">
        <f t="shared" si="54"/>
        <v>1</v>
      </c>
      <c r="F263" s="112" t="str">
        <f t="shared" si="55"/>
        <v>1'h0</v>
      </c>
      <c r="G263" s="114" t="s">
        <v>134</v>
      </c>
      <c r="H263" s="144" t="s">
        <v>1238</v>
      </c>
      <c r="I263" s="144" t="s">
        <v>1239</v>
      </c>
      <c r="J263" s="112">
        <v>0</v>
      </c>
      <c r="K263" s="112" t="str">
        <f t="shared" si="56"/>
        <v>0</v>
      </c>
      <c r="L263" s="112">
        <f t="shared" si="57"/>
        <v>0</v>
      </c>
      <c r="M263" s="139"/>
      <c r="N263" s="139"/>
    </row>
    <row r="264" spans="1:14" ht="15">
      <c r="A264" s="112"/>
      <c r="B264" s="112"/>
      <c r="C264" s="112">
        <f t="shared" si="60"/>
        <v>4</v>
      </c>
      <c r="D264" s="112">
        <f t="shared" si="60"/>
        <v>4</v>
      </c>
      <c r="E264" s="112">
        <f t="shared" si="54"/>
        <v>1</v>
      </c>
      <c r="F264" s="112" t="str">
        <f t="shared" si="55"/>
        <v>1'h0</v>
      </c>
      <c r="G264" s="114" t="s">
        <v>134</v>
      </c>
      <c r="H264" s="144" t="s">
        <v>1240</v>
      </c>
      <c r="I264" s="144" t="s">
        <v>1241</v>
      </c>
      <c r="J264" s="112">
        <v>0</v>
      </c>
      <c r="K264" s="112" t="str">
        <f t="shared" si="56"/>
        <v>0</v>
      </c>
      <c r="L264" s="112">
        <f t="shared" si="57"/>
        <v>0</v>
      </c>
      <c r="M264" s="139"/>
      <c r="N264" s="139"/>
    </row>
    <row r="265" spans="1:14" ht="15">
      <c r="A265" s="112"/>
      <c r="B265" s="112"/>
      <c r="C265" s="112">
        <f t="shared" si="60"/>
        <v>3</v>
      </c>
      <c r="D265" s="112">
        <f t="shared" si="60"/>
        <v>3</v>
      </c>
      <c r="E265" s="112">
        <f t="shared" si="54"/>
        <v>1</v>
      </c>
      <c r="F265" s="112" t="str">
        <f t="shared" si="55"/>
        <v>1'h0</v>
      </c>
      <c r="G265" s="114" t="s">
        <v>134</v>
      </c>
      <c r="H265" s="144" t="s">
        <v>1242</v>
      </c>
      <c r="I265" s="144" t="s">
        <v>1243</v>
      </c>
      <c r="J265" s="112">
        <v>0</v>
      </c>
      <c r="K265" s="112" t="str">
        <f t="shared" si="56"/>
        <v>0</v>
      </c>
      <c r="L265" s="112">
        <f t="shared" si="57"/>
        <v>0</v>
      </c>
      <c r="M265" s="139"/>
      <c r="N265" s="139"/>
    </row>
    <row r="266" spans="1:14" ht="15">
      <c r="A266" s="112"/>
      <c r="B266" s="112"/>
      <c r="C266" s="112">
        <f t="shared" si="60"/>
        <v>2</v>
      </c>
      <c r="D266" s="112">
        <f t="shared" si="60"/>
        <v>2</v>
      </c>
      <c r="E266" s="112">
        <f t="shared" si="54"/>
        <v>1</v>
      </c>
      <c r="F266" s="112" t="str">
        <f t="shared" si="55"/>
        <v>1'h0</v>
      </c>
      <c r="G266" s="114" t="s">
        <v>134</v>
      </c>
      <c r="H266" s="144" t="s">
        <v>1244</v>
      </c>
      <c r="I266" s="144" t="s">
        <v>1245</v>
      </c>
      <c r="J266" s="112">
        <v>0</v>
      </c>
      <c r="K266" s="112" t="str">
        <f t="shared" si="56"/>
        <v>0</v>
      </c>
      <c r="L266" s="112">
        <f t="shared" si="57"/>
        <v>0</v>
      </c>
      <c r="M266" s="139"/>
      <c r="N266" s="139"/>
    </row>
    <row r="267" spans="1:14" ht="15">
      <c r="A267" s="112"/>
      <c r="B267" s="112"/>
      <c r="C267" s="112">
        <f t="shared" si="60"/>
        <v>1</v>
      </c>
      <c r="D267" s="112">
        <f t="shared" si="60"/>
        <v>1</v>
      </c>
      <c r="E267" s="112">
        <f t="shared" si="54"/>
        <v>1</v>
      </c>
      <c r="F267" s="112" t="str">
        <f t="shared" si="55"/>
        <v>1'h0</v>
      </c>
      <c r="G267" s="114" t="s">
        <v>134</v>
      </c>
      <c r="H267" s="144" t="s">
        <v>1246</v>
      </c>
      <c r="I267" s="144" t="s">
        <v>1247</v>
      </c>
      <c r="J267" s="112">
        <v>0</v>
      </c>
      <c r="K267" s="112" t="str">
        <f t="shared" si="56"/>
        <v>0</v>
      </c>
      <c r="L267" s="112">
        <f t="shared" si="57"/>
        <v>0</v>
      </c>
      <c r="M267" s="139"/>
      <c r="N267" s="139"/>
    </row>
    <row r="268" spans="1:14" ht="15">
      <c r="A268" s="112"/>
      <c r="B268" s="112"/>
      <c r="C268" s="112">
        <v>0</v>
      </c>
      <c r="D268" s="112">
        <v>0</v>
      </c>
      <c r="E268" s="112">
        <f t="shared" si="54"/>
        <v>1</v>
      </c>
      <c r="F268" s="112" t="str">
        <f t="shared" si="55"/>
        <v>1'h0</v>
      </c>
      <c r="G268" s="114" t="s">
        <v>134</v>
      </c>
      <c r="H268" s="144" t="s">
        <v>1248</v>
      </c>
      <c r="I268" s="144" t="s">
        <v>1249</v>
      </c>
      <c r="J268" s="112">
        <v>0</v>
      </c>
      <c r="K268" s="112" t="str">
        <f t="shared" si="56"/>
        <v>0</v>
      </c>
      <c r="L268" s="112">
        <f t="shared" si="57"/>
        <v>0</v>
      </c>
      <c r="M268" s="139"/>
      <c r="N268" s="139"/>
    </row>
    <row r="269" spans="1:14" ht="15">
      <c r="A269" s="109"/>
      <c r="B269" s="110" t="s">
        <v>1250</v>
      </c>
      <c r="C269" s="109"/>
      <c r="D269" s="109"/>
      <c r="E269" s="109">
        <f>SUM(E270:E290)</f>
        <v>32</v>
      </c>
      <c r="F269" s="111" t="str">
        <f>CONCATENATE("32'h",K269)</f>
        <v>32'h00000000</v>
      </c>
      <c r="G269" s="111"/>
      <c r="H269" s="136" t="s">
        <v>1251</v>
      </c>
      <c r="I269" s="136"/>
      <c r="J269" s="109"/>
      <c r="K269" s="109" t="str">
        <f>LOWER(DEC2HEX(L269,8))</f>
        <v>00000000</v>
      </c>
      <c r="L269" s="109">
        <f>SUM(L270:L290)</f>
        <v>0</v>
      </c>
      <c r="M269" s="139"/>
      <c r="N269" s="139"/>
    </row>
    <row r="270" spans="1:14" ht="15">
      <c r="A270" s="112"/>
      <c r="B270" s="112"/>
      <c r="C270" s="112">
        <f t="shared" ref="C270:D276" si="61">C271+1</f>
        <v>31</v>
      </c>
      <c r="D270" s="112">
        <f t="shared" si="61"/>
        <v>31</v>
      </c>
      <c r="E270" s="112">
        <f t="shared" ref="E270:E290" si="62">D270+1-C270</f>
        <v>1</v>
      </c>
      <c r="F270" s="112" t="str">
        <f t="shared" ref="F270:F290" si="63">CONCATENATE(E270,"'h",K270)</f>
        <v>1'h0</v>
      </c>
      <c r="G270" s="114" t="s">
        <v>850</v>
      </c>
      <c r="H270" s="144" t="s">
        <v>1252</v>
      </c>
      <c r="I270" s="144" t="s">
        <v>1253</v>
      </c>
      <c r="J270" s="112">
        <v>0</v>
      </c>
      <c r="K270" s="112" t="str">
        <f t="shared" ref="K270:K290" si="64">LOWER(DEC2HEX((J270)))</f>
        <v>0</v>
      </c>
      <c r="L270" s="112">
        <f t="shared" ref="L270:L290" si="65">J270*(2^C270)</f>
        <v>0</v>
      </c>
      <c r="M270" s="139"/>
      <c r="N270" s="139"/>
    </row>
    <row r="271" spans="1:14" ht="15">
      <c r="A271" s="112"/>
      <c r="B271" s="112"/>
      <c r="C271" s="112">
        <f t="shared" si="61"/>
        <v>30</v>
      </c>
      <c r="D271" s="112">
        <f t="shared" si="61"/>
        <v>30</v>
      </c>
      <c r="E271" s="112">
        <f t="shared" si="62"/>
        <v>1</v>
      </c>
      <c r="F271" s="112" t="str">
        <f t="shared" si="63"/>
        <v>1'h0</v>
      </c>
      <c r="G271" s="114" t="s">
        <v>850</v>
      </c>
      <c r="H271" s="144" t="s">
        <v>1254</v>
      </c>
      <c r="I271" s="144" t="s">
        <v>1255</v>
      </c>
      <c r="J271" s="112">
        <v>0</v>
      </c>
      <c r="K271" s="112" t="str">
        <f t="shared" si="64"/>
        <v>0</v>
      </c>
      <c r="L271" s="112">
        <f t="shared" si="65"/>
        <v>0</v>
      </c>
      <c r="M271" s="139"/>
      <c r="N271" s="139"/>
    </row>
    <row r="272" spans="1:14" ht="15">
      <c r="A272" s="112"/>
      <c r="B272" s="112"/>
      <c r="C272" s="112">
        <f t="shared" si="61"/>
        <v>29</v>
      </c>
      <c r="D272" s="112">
        <f t="shared" si="61"/>
        <v>29</v>
      </c>
      <c r="E272" s="112">
        <f t="shared" si="62"/>
        <v>1</v>
      </c>
      <c r="F272" s="112" t="str">
        <f t="shared" si="63"/>
        <v>1'h0</v>
      </c>
      <c r="G272" s="114" t="s">
        <v>850</v>
      </c>
      <c r="H272" s="144" t="s">
        <v>1256</v>
      </c>
      <c r="I272" s="144" t="s">
        <v>1257</v>
      </c>
      <c r="J272" s="112">
        <v>0</v>
      </c>
      <c r="K272" s="112" t="str">
        <f t="shared" si="64"/>
        <v>0</v>
      </c>
      <c r="L272" s="112">
        <f t="shared" si="65"/>
        <v>0</v>
      </c>
      <c r="M272" s="139"/>
      <c r="N272" s="139"/>
    </row>
    <row r="273" spans="1:14" ht="15">
      <c r="A273" s="112"/>
      <c r="B273" s="112"/>
      <c r="C273" s="112">
        <f t="shared" si="61"/>
        <v>28</v>
      </c>
      <c r="D273" s="112">
        <f t="shared" si="61"/>
        <v>28</v>
      </c>
      <c r="E273" s="112">
        <f t="shared" si="62"/>
        <v>1</v>
      </c>
      <c r="F273" s="112" t="str">
        <f t="shared" si="63"/>
        <v>1'h0</v>
      </c>
      <c r="G273" s="114" t="s">
        <v>850</v>
      </c>
      <c r="H273" s="144" t="s">
        <v>1258</v>
      </c>
      <c r="I273" s="144" t="s">
        <v>1259</v>
      </c>
      <c r="J273" s="112">
        <v>0</v>
      </c>
      <c r="K273" s="112" t="str">
        <f t="shared" si="64"/>
        <v>0</v>
      </c>
      <c r="L273" s="112">
        <f t="shared" si="65"/>
        <v>0</v>
      </c>
      <c r="M273" s="139"/>
      <c r="N273" s="139"/>
    </row>
    <row r="274" spans="1:14" ht="15">
      <c r="A274" s="112"/>
      <c r="B274" s="112"/>
      <c r="C274" s="112">
        <f t="shared" si="61"/>
        <v>27</v>
      </c>
      <c r="D274" s="112">
        <f t="shared" si="61"/>
        <v>27</v>
      </c>
      <c r="E274" s="112">
        <f t="shared" si="62"/>
        <v>1</v>
      </c>
      <c r="F274" s="112" t="str">
        <f t="shared" si="63"/>
        <v>1'h0</v>
      </c>
      <c r="G274" s="114" t="s">
        <v>850</v>
      </c>
      <c r="H274" s="144" t="s">
        <v>1260</v>
      </c>
      <c r="I274" s="144" t="s">
        <v>1261</v>
      </c>
      <c r="J274" s="112">
        <v>0</v>
      </c>
      <c r="K274" s="112" t="str">
        <f t="shared" si="64"/>
        <v>0</v>
      </c>
      <c r="L274" s="112">
        <f t="shared" si="65"/>
        <v>0</v>
      </c>
      <c r="M274" s="139"/>
      <c r="N274" s="139"/>
    </row>
    <row r="275" spans="1:14" ht="15">
      <c r="A275" s="112"/>
      <c r="B275" s="112"/>
      <c r="C275" s="112">
        <f t="shared" si="61"/>
        <v>26</v>
      </c>
      <c r="D275" s="112">
        <f t="shared" si="61"/>
        <v>26</v>
      </c>
      <c r="E275" s="112">
        <f t="shared" si="62"/>
        <v>1</v>
      </c>
      <c r="F275" s="112" t="str">
        <f t="shared" si="63"/>
        <v>1'h0</v>
      </c>
      <c r="G275" s="114" t="s">
        <v>850</v>
      </c>
      <c r="H275" s="144" t="s">
        <v>1262</v>
      </c>
      <c r="I275" s="144" t="s">
        <v>1263</v>
      </c>
      <c r="J275" s="112">
        <v>0</v>
      </c>
      <c r="K275" s="112" t="str">
        <f t="shared" si="64"/>
        <v>0</v>
      </c>
      <c r="L275" s="112">
        <f t="shared" si="65"/>
        <v>0</v>
      </c>
      <c r="M275" s="139"/>
      <c r="N275" s="139"/>
    </row>
    <row r="276" spans="1:14" ht="15">
      <c r="A276" s="112"/>
      <c r="B276" s="112"/>
      <c r="C276" s="112">
        <f t="shared" si="61"/>
        <v>25</v>
      </c>
      <c r="D276" s="112">
        <f t="shared" si="61"/>
        <v>25</v>
      </c>
      <c r="E276" s="112">
        <f t="shared" si="62"/>
        <v>1</v>
      </c>
      <c r="F276" s="112" t="str">
        <f t="shared" si="63"/>
        <v>1'h0</v>
      </c>
      <c r="G276" s="114" t="s">
        <v>850</v>
      </c>
      <c r="H276" s="144" t="s">
        <v>1264</v>
      </c>
      <c r="I276" s="144" t="s">
        <v>1265</v>
      </c>
      <c r="J276" s="112">
        <v>0</v>
      </c>
      <c r="K276" s="112" t="str">
        <f t="shared" si="64"/>
        <v>0</v>
      </c>
      <c r="L276" s="112">
        <f t="shared" si="65"/>
        <v>0</v>
      </c>
      <c r="M276" s="139"/>
      <c r="N276" s="139"/>
    </row>
    <row r="277" spans="1:14" ht="15">
      <c r="A277" s="112"/>
      <c r="B277" s="112"/>
      <c r="C277" s="112">
        <v>24</v>
      </c>
      <c r="D277" s="112">
        <v>24</v>
      </c>
      <c r="E277" s="112">
        <f t="shared" si="62"/>
        <v>1</v>
      </c>
      <c r="F277" s="112" t="str">
        <f t="shared" si="63"/>
        <v>1'h0</v>
      </c>
      <c r="G277" s="114" t="s">
        <v>850</v>
      </c>
      <c r="H277" s="144" t="s">
        <v>1266</v>
      </c>
      <c r="I277" s="144" t="s">
        <v>1267</v>
      </c>
      <c r="J277" s="112">
        <v>0</v>
      </c>
      <c r="K277" s="112" t="str">
        <f t="shared" si="64"/>
        <v>0</v>
      </c>
      <c r="L277" s="112">
        <f t="shared" si="65"/>
        <v>0</v>
      </c>
      <c r="M277" s="139"/>
      <c r="N277" s="139"/>
    </row>
    <row r="278" spans="1:14" ht="15">
      <c r="A278" s="112"/>
      <c r="B278" s="112"/>
      <c r="C278" s="112">
        <f t="shared" ref="C278:D284" si="66">C279+1</f>
        <v>23</v>
      </c>
      <c r="D278" s="112">
        <f t="shared" si="66"/>
        <v>23</v>
      </c>
      <c r="E278" s="112">
        <f t="shared" si="62"/>
        <v>1</v>
      </c>
      <c r="F278" s="112" t="str">
        <f t="shared" si="63"/>
        <v>1'h0</v>
      </c>
      <c r="G278" s="114" t="s">
        <v>850</v>
      </c>
      <c r="H278" s="144" t="s">
        <v>595</v>
      </c>
      <c r="I278" s="144" t="s">
        <v>596</v>
      </c>
      <c r="J278" s="112">
        <v>0</v>
      </c>
      <c r="K278" s="112" t="str">
        <f t="shared" si="64"/>
        <v>0</v>
      </c>
      <c r="L278" s="112">
        <f t="shared" si="65"/>
        <v>0</v>
      </c>
      <c r="M278" s="139"/>
      <c r="N278" s="139"/>
    </row>
    <row r="279" spans="1:14" ht="15">
      <c r="A279" s="112"/>
      <c r="B279" s="112"/>
      <c r="C279" s="112">
        <f t="shared" si="66"/>
        <v>22</v>
      </c>
      <c r="D279" s="112">
        <f t="shared" si="66"/>
        <v>22</v>
      </c>
      <c r="E279" s="112">
        <f t="shared" si="62"/>
        <v>1</v>
      </c>
      <c r="F279" s="112" t="str">
        <f t="shared" si="63"/>
        <v>1'h0</v>
      </c>
      <c r="G279" s="114" t="s">
        <v>850</v>
      </c>
      <c r="H279" s="144" t="s">
        <v>597</v>
      </c>
      <c r="I279" s="144" t="s">
        <v>598</v>
      </c>
      <c r="J279" s="112">
        <v>0</v>
      </c>
      <c r="K279" s="112" t="str">
        <f t="shared" si="64"/>
        <v>0</v>
      </c>
      <c r="L279" s="112">
        <f t="shared" si="65"/>
        <v>0</v>
      </c>
      <c r="M279" s="139"/>
      <c r="N279" s="139"/>
    </row>
    <row r="280" spans="1:14" ht="15">
      <c r="A280" s="112"/>
      <c r="B280" s="112"/>
      <c r="C280" s="112">
        <f t="shared" si="66"/>
        <v>21</v>
      </c>
      <c r="D280" s="112">
        <f t="shared" si="66"/>
        <v>21</v>
      </c>
      <c r="E280" s="112">
        <f t="shared" si="62"/>
        <v>1</v>
      </c>
      <c r="F280" s="112" t="str">
        <f t="shared" si="63"/>
        <v>1'h0</v>
      </c>
      <c r="G280" s="114" t="s">
        <v>850</v>
      </c>
      <c r="H280" s="144" t="s">
        <v>599</v>
      </c>
      <c r="I280" s="144" t="s">
        <v>600</v>
      </c>
      <c r="J280" s="112">
        <v>0</v>
      </c>
      <c r="K280" s="112" t="str">
        <f t="shared" si="64"/>
        <v>0</v>
      </c>
      <c r="L280" s="112">
        <f t="shared" si="65"/>
        <v>0</v>
      </c>
      <c r="M280" s="139"/>
      <c r="N280" s="139"/>
    </row>
    <row r="281" spans="1:14" ht="15">
      <c r="A281" s="112"/>
      <c r="B281" s="112"/>
      <c r="C281" s="112">
        <f t="shared" si="66"/>
        <v>20</v>
      </c>
      <c r="D281" s="112">
        <f t="shared" si="66"/>
        <v>20</v>
      </c>
      <c r="E281" s="112">
        <f t="shared" si="62"/>
        <v>1</v>
      </c>
      <c r="F281" s="112" t="str">
        <f t="shared" si="63"/>
        <v>1'h0</v>
      </c>
      <c r="G281" s="114" t="s">
        <v>850</v>
      </c>
      <c r="H281" s="144" t="s">
        <v>601</v>
      </c>
      <c r="I281" s="144" t="s">
        <v>602</v>
      </c>
      <c r="J281" s="112">
        <v>0</v>
      </c>
      <c r="K281" s="112" t="str">
        <f t="shared" si="64"/>
        <v>0</v>
      </c>
      <c r="L281" s="112">
        <f t="shared" si="65"/>
        <v>0</v>
      </c>
      <c r="M281" s="139"/>
      <c r="N281" s="139"/>
    </row>
    <row r="282" spans="1:14" ht="15">
      <c r="A282" s="112"/>
      <c r="B282" s="112"/>
      <c r="C282" s="112">
        <f t="shared" si="66"/>
        <v>19</v>
      </c>
      <c r="D282" s="112">
        <f t="shared" si="66"/>
        <v>19</v>
      </c>
      <c r="E282" s="112">
        <f t="shared" si="62"/>
        <v>1</v>
      </c>
      <c r="F282" s="112" t="str">
        <f t="shared" si="63"/>
        <v>1'h0</v>
      </c>
      <c r="G282" s="114" t="s">
        <v>850</v>
      </c>
      <c r="H282" s="144" t="s">
        <v>603</v>
      </c>
      <c r="I282" s="144" t="s">
        <v>604</v>
      </c>
      <c r="J282" s="112">
        <v>0</v>
      </c>
      <c r="K282" s="112" t="str">
        <f t="shared" si="64"/>
        <v>0</v>
      </c>
      <c r="L282" s="112">
        <f t="shared" si="65"/>
        <v>0</v>
      </c>
      <c r="M282" s="139"/>
      <c r="N282" s="139"/>
    </row>
    <row r="283" spans="1:14" ht="15">
      <c r="A283" s="112"/>
      <c r="B283" s="112"/>
      <c r="C283" s="112">
        <f t="shared" si="66"/>
        <v>18</v>
      </c>
      <c r="D283" s="112">
        <f t="shared" si="66"/>
        <v>18</v>
      </c>
      <c r="E283" s="112">
        <f t="shared" si="62"/>
        <v>1</v>
      </c>
      <c r="F283" s="112" t="str">
        <f t="shared" si="63"/>
        <v>1'h0</v>
      </c>
      <c r="G283" s="114" t="s">
        <v>850</v>
      </c>
      <c r="H283" s="144" t="s">
        <v>605</v>
      </c>
      <c r="I283" s="144" t="s">
        <v>606</v>
      </c>
      <c r="J283" s="112">
        <v>0</v>
      </c>
      <c r="K283" s="112" t="str">
        <f t="shared" si="64"/>
        <v>0</v>
      </c>
      <c r="L283" s="112">
        <f t="shared" si="65"/>
        <v>0</v>
      </c>
      <c r="M283" s="139"/>
      <c r="N283" s="139"/>
    </row>
    <row r="284" spans="1:14" ht="15">
      <c r="A284" s="112"/>
      <c r="B284" s="112"/>
      <c r="C284" s="112">
        <f t="shared" si="66"/>
        <v>17</v>
      </c>
      <c r="D284" s="112">
        <f t="shared" si="66"/>
        <v>17</v>
      </c>
      <c r="E284" s="112">
        <f t="shared" si="62"/>
        <v>1</v>
      </c>
      <c r="F284" s="112" t="str">
        <f t="shared" si="63"/>
        <v>1'h0</v>
      </c>
      <c r="G284" s="114" t="s">
        <v>850</v>
      </c>
      <c r="H284" s="144" t="s">
        <v>607</v>
      </c>
      <c r="I284" s="144" t="s">
        <v>608</v>
      </c>
      <c r="J284" s="112">
        <v>0</v>
      </c>
      <c r="K284" s="112" t="str">
        <f t="shared" si="64"/>
        <v>0</v>
      </c>
      <c r="L284" s="112">
        <f t="shared" si="65"/>
        <v>0</v>
      </c>
      <c r="M284" s="139"/>
      <c r="N284" s="139"/>
    </row>
    <row r="285" spans="1:14" ht="15">
      <c r="A285" s="112"/>
      <c r="B285" s="112"/>
      <c r="C285" s="112">
        <v>16</v>
      </c>
      <c r="D285" s="112">
        <v>16</v>
      </c>
      <c r="E285" s="112">
        <f t="shared" si="62"/>
        <v>1</v>
      </c>
      <c r="F285" s="112" t="str">
        <f t="shared" si="63"/>
        <v>1'h0</v>
      </c>
      <c r="G285" s="114" t="s">
        <v>850</v>
      </c>
      <c r="H285" s="144" t="s">
        <v>609</v>
      </c>
      <c r="I285" s="144" t="s">
        <v>610</v>
      </c>
      <c r="J285" s="112">
        <v>0</v>
      </c>
      <c r="K285" s="112" t="str">
        <f t="shared" si="64"/>
        <v>0</v>
      </c>
      <c r="L285" s="112">
        <f t="shared" si="65"/>
        <v>0</v>
      </c>
      <c r="M285" s="139"/>
      <c r="N285" s="139"/>
    </row>
    <row r="286" spans="1:14" ht="15">
      <c r="A286" s="112"/>
      <c r="B286" s="112"/>
      <c r="C286" s="112">
        <v>4</v>
      </c>
      <c r="D286" s="112">
        <v>15</v>
      </c>
      <c r="E286" s="112">
        <f t="shared" si="62"/>
        <v>12</v>
      </c>
      <c r="F286" s="112" t="str">
        <f t="shared" si="63"/>
        <v>12'h0</v>
      </c>
      <c r="G286" s="114" t="s">
        <v>850</v>
      </c>
      <c r="H286" s="112" t="s">
        <v>19</v>
      </c>
      <c r="I286" s="138" t="s">
        <v>140</v>
      </c>
      <c r="J286" s="112">
        <v>0</v>
      </c>
      <c r="K286" s="112" t="str">
        <f t="shared" si="64"/>
        <v>0</v>
      </c>
      <c r="L286" s="112">
        <f t="shared" si="65"/>
        <v>0</v>
      </c>
      <c r="M286" s="139"/>
      <c r="N286" s="139"/>
    </row>
    <row r="287" spans="1:14" ht="15">
      <c r="A287" s="112"/>
      <c r="B287" s="112"/>
      <c r="C287" s="112">
        <v>3</v>
      </c>
      <c r="D287" s="112">
        <v>3</v>
      </c>
      <c r="E287" s="112">
        <f t="shared" si="62"/>
        <v>1</v>
      </c>
      <c r="F287" s="112" t="str">
        <f t="shared" si="63"/>
        <v>1'h0</v>
      </c>
      <c r="G287" s="114" t="s">
        <v>850</v>
      </c>
      <c r="H287" s="112" t="s">
        <v>1268</v>
      </c>
      <c r="I287" s="138" t="s">
        <v>1269</v>
      </c>
      <c r="J287" s="112">
        <v>0</v>
      </c>
      <c r="K287" s="112" t="str">
        <f t="shared" si="64"/>
        <v>0</v>
      </c>
      <c r="L287" s="112">
        <f t="shared" si="65"/>
        <v>0</v>
      </c>
      <c r="M287" s="139"/>
      <c r="N287" s="139"/>
    </row>
    <row r="288" spans="1:14" ht="15">
      <c r="A288" s="112"/>
      <c r="B288" s="112"/>
      <c r="C288" s="112">
        <v>2</v>
      </c>
      <c r="D288" s="112">
        <v>2</v>
      </c>
      <c r="E288" s="112">
        <f t="shared" si="62"/>
        <v>1</v>
      </c>
      <c r="F288" s="112" t="str">
        <f t="shared" si="63"/>
        <v>1'h0</v>
      </c>
      <c r="G288" s="114" t="s">
        <v>850</v>
      </c>
      <c r="H288" s="112" t="s">
        <v>611</v>
      </c>
      <c r="I288" s="138" t="s">
        <v>612</v>
      </c>
      <c r="J288" s="112">
        <v>0</v>
      </c>
      <c r="K288" s="112" t="str">
        <f t="shared" si="64"/>
        <v>0</v>
      </c>
      <c r="L288" s="112">
        <f t="shared" si="65"/>
        <v>0</v>
      </c>
      <c r="M288" s="139"/>
      <c r="N288" s="139"/>
    </row>
    <row r="289" spans="1:14" ht="15">
      <c r="A289" s="112"/>
      <c r="B289" s="112"/>
      <c r="C289" s="112">
        <v>1</v>
      </c>
      <c r="D289" s="112">
        <v>1</v>
      </c>
      <c r="E289" s="112">
        <f t="shared" si="62"/>
        <v>1</v>
      </c>
      <c r="F289" s="112" t="str">
        <f t="shared" si="63"/>
        <v>1'h0</v>
      </c>
      <c r="G289" s="114" t="s">
        <v>850</v>
      </c>
      <c r="H289" s="112" t="s">
        <v>613</v>
      </c>
      <c r="I289" s="138" t="s">
        <v>614</v>
      </c>
      <c r="J289" s="112">
        <v>0</v>
      </c>
      <c r="K289" s="112" t="str">
        <f t="shared" si="64"/>
        <v>0</v>
      </c>
      <c r="L289" s="112">
        <f t="shared" si="65"/>
        <v>0</v>
      </c>
      <c r="M289" s="139"/>
      <c r="N289" s="139"/>
    </row>
    <row r="290" spans="1:14" ht="15">
      <c r="A290" s="112"/>
      <c r="B290" s="112"/>
      <c r="C290" s="112">
        <v>0</v>
      </c>
      <c r="D290" s="112">
        <v>0</v>
      </c>
      <c r="E290" s="112">
        <f t="shared" si="62"/>
        <v>1</v>
      </c>
      <c r="F290" s="112" t="str">
        <f t="shared" si="63"/>
        <v>1'h0</v>
      </c>
      <c r="G290" s="114" t="s">
        <v>850</v>
      </c>
      <c r="H290" s="112" t="s">
        <v>615</v>
      </c>
      <c r="I290" s="138" t="s">
        <v>616</v>
      </c>
      <c r="J290" s="112">
        <v>0</v>
      </c>
      <c r="K290" s="112" t="str">
        <f t="shared" si="64"/>
        <v>0</v>
      </c>
      <c r="L290" s="112">
        <f t="shared" si="65"/>
        <v>0</v>
      </c>
      <c r="M290" s="139"/>
      <c r="N290" s="139"/>
    </row>
    <row r="291" spans="1:14" ht="15">
      <c r="A291" s="109"/>
      <c r="B291" s="110" t="s">
        <v>1270</v>
      </c>
      <c r="C291" s="109"/>
      <c r="D291" s="109"/>
      <c r="E291" s="109">
        <f>SUM(E292:E323)</f>
        <v>32</v>
      </c>
      <c r="F291" s="111" t="str">
        <f>CONCATENATE("32'h",K291)</f>
        <v>32'h00000000</v>
      </c>
      <c r="G291" s="111"/>
      <c r="H291" s="136" t="s">
        <v>1271</v>
      </c>
      <c r="I291" s="136"/>
      <c r="J291" s="109"/>
      <c r="K291" s="109" t="str">
        <f>LOWER(DEC2HEX(L291,8))</f>
        <v>00000000</v>
      </c>
      <c r="L291" s="109">
        <f>SUM(L292:L323)</f>
        <v>0</v>
      </c>
      <c r="M291" s="139"/>
      <c r="N291" s="139"/>
    </row>
    <row r="292" spans="1:14" ht="15">
      <c r="A292" s="112"/>
      <c r="B292" s="112"/>
      <c r="C292" s="112">
        <f t="shared" ref="C292:D298" si="67">C293+1</f>
        <v>31</v>
      </c>
      <c r="D292" s="112">
        <f t="shared" si="67"/>
        <v>31</v>
      </c>
      <c r="E292" s="112">
        <f t="shared" ref="E292:E323" si="68">D292+1-C292</f>
        <v>1</v>
      </c>
      <c r="F292" s="112" t="str">
        <f t="shared" ref="F292:F323" si="69">CONCATENATE(E292,"'h",K292)</f>
        <v>1'h0</v>
      </c>
      <c r="G292" s="114" t="s">
        <v>850</v>
      </c>
      <c r="H292" s="144" t="s">
        <v>1272</v>
      </c>
      <c r="I292" s="144" t="s">
        <v>1273</v>
      </c>
      <c r="J292" s="112">
        <v>0</v>
      </c>
      <c r="K292" s="112" t="str">
        <f t="shared" ref="K292:K323" si="70">LOWER(DEC2HEX((J292)))</f>
        <v>0</v>
      </c>
      <c r="L292" s="112">
        <f t="shared" ref="L292:L323" si="71">J292*(2^C292)</f>
        <v>0</v>
      </c>
      <c r="M292" s="139"/>
      <c r="N292" s="139"/>
    </row>
    <row r="293" spans="1:14" ht="15">
      <c r="A293" s="112"/>
      <c r="B293" s="112"/>
      <c r="C293" s="112">
        <f t="shared" si="67"/>
        <v>30</v>
      </c>
      <c r="D293" s="112">
        <f t="shared" si="67"/>
        <v>30</v>
      </c>
      <c r="E293" s="112">
        <f t="shared" si="68"/>
        <v>1</v>
      </c>
      <c r="F293" s="112" t="str">
        <f t="shared" si="69"/>
        <v>1'h0</v>
      </c>
      <c r="G293" s="114" t="s">
        <v>850</v>
      </c>
      <c r="H293" s="144" t="s">
        <v>1274</v>
      </c>
      <c r="I293" s="144" t="s">
        <v>1275</v>
      </c>
      <c r="J293" s="112">
        <v>0</v>
      </c>
      <c r="K293" s="112" t="str">
        <f t="shared" si="70"/>
        <v>0</v>
      </c>
      <c r="L293" s="112">
        <f t="shared" si="71"/>
        <v>0</v>
      </c>
      <c r="M293" s="139"/>
      <c r="N293" s="139"/>
    </row>
    <row r="294" spans="1:14" ht="15">
      <c r="A294" s="112"/>
      <c r="B294" s="112"/>
      <c r="C294" s="112">
        <f t="shared" si="67"/>
        <v>29</v>
      </c>
      <c r="D294" s="112">
        <f t="shared" si="67"/>
        <v>29</v>
      </c>
      <c r="E294" s="112">
        <f t="shared" si="68"/>
        <v>1</v>
      </c>
      <c r="F294" s="112" t="str">
        <f t="shared" si="69"/>
        <v>1'h0</v>
      </c>
      <c r="G294" s="114" t="s">
        <v>850</v>
      </c>
      <c r="H294" s="144" t="s">
        <v>1276</v>
      </c>
      <c r="I294" s="144" t="s">
        <v>1277</v>
      </c>
      <c r="J294" s="112">
        <v>0</v>
      </c>
      <c r="K294" s="112" t="str">
        <f t="shared" si="70"/>
        <v>0</v>
      </c>
      <c r="L294" s="112">
        <f t="shared" si="71"/>
        <v>0</v>
      </c>
      <c r="M294" s="139"/>
      <c r="N294" s="139"/>
    </row>
    <row r="295" spans="1:14" ht="15">
      <c r="A295" s="112"/>
      <c r="B295" s="112"/>
      <c r="C295" s="112">
        <f t="shared" si="67"/>
        <v>28</v>
      </c>
      <c r="D295" s="112">
        <f t="shared" si="67"/>
        <v>28</v>
      </c>
      <c r="E295" s="112">
        <f t="shared" si="68"/>
        <v>1</v>
      </c>
      <c r="F295" s="112" t="str">
        <f t="shared" si="69"/>
        <v>1'h0</v>
      </c>
      <c r="G295" s="114" t="s">
        <v>850</v>
      </c>
      <c r="H295" s="144" t="s">
        <v>1278</v>
      </c>
      <c r="I295" s="144" t="s">
        <v>1279</v>
      </c>
      <c r="J295" s="112">
        <v>0</v>
      </c>
      <c r="K295" s="112" t="str">
        <f t="shared" si="70"/>
        <v>0</v>
      </c>
      <c r="L295" s="112">
        <f t="shared" si="71"/>
        <v>0</v>
      </c>
      <c r="M295" s="139"/>
      <c r="N295" s="139"/>
    </row>
    <row r="296" spans="1:14" ht="15">
      <c r="A296" s="112"/>
      <c r="B296" s="112"/>
      <c r="C296" s="112">
        <f t="shared" si="67"/>
        <v>27</v>
      </c>
      <c r="D296" s="112">
        <f t="shared" si="67"/>
        <v>27</v>
      </c>
      <c r="E296" s="112">
        <f t="shared" si="68"/>
        <v>1</v>
      </c>
      <c r="F296" s="112" t="str">
        <f t="shared" si="69"/>
        <v>1'h0</v>
      </c>
      <c r="G296" s="114" t="s">
        <v>850</v>
      </c>
      <c r="H296" s="144" t="s">
        <v>1280</v>
      </c>
      <c r="I296" s="144" t="s">
        <v>1281</v>
      </c>
      <c r="J296" s="112">
        <v>0</v>
      </c>
      <c r="K296" s="112" t="str">
        <f t="shared" si="70"/>
        <v>0</v>
      </c>
      <c r="L296" s="112">
        <f t="shared" si="71"/>
        <v>0</v>
      </c>
      <c r="M296" s="139"/>
      <c r="N296" s="139"/>
    </row>
    <row r="297" spans="1:14" ht="15">
      <c r="A297" s="112"/>
      <c r="B297" s="112"/>
      <c r="C297" s="112">
        <f t="shared" si="67"/>
        <v>26</v>
      </c>
      <c r="D297" s="112">
        <f t="shared" si="67"/>
        <v>26</v>
      </c>
      <c r="E297" s="112">
        <f t="shared" si="68"/>
        <v>1</v>
      </c>
      <c r="F297" s="112" t="str">
        <f t="shared" si="69"/>
        <v>1'h0</v>
      </c>
      <c r="G297" s="114" t="s">
        <v>850</v>
      </c>
      <c r="H297" s="144" t="s">
        <v>1282</v>
      </c>
      <c r="I297" s="144" t="s">
        <v>1283</v>
      </c>
      <c r="J297" s="112">
        <v>0</v>
      </c>
      <c r="K297" s="112" t="str">
        <f t="shared" si="70"/>
        <v>0</v>
      </c>
      <c r="L297" s="112">
        <f t="shared" si="71"/>
        <v>0</v>
      </c>
      <c r="M297" s="139"/>
      <c r="N297" s="139"/>
    </row>
    <row r="298" spans="1:14" ht="15">
      <c r="A298" s="112"/>
      <c r="B298" s="112"/>
      <c r="C298" s="112">
        <f t="shared" si="67"/>
        <v>25</v>
      </c>
      <c r="D298" s="112">
        <f t="shared" si="67"/>
        <v>25</v>
      </c>
      <c r="E298" s="112">
        <f t="shared" si="68"/>
        <v>1</v>
      </c>
      <c r="F298" s="112" t="str">
        <f t="shared" si="69"/>
        <v>1'h0</v>
      </c>
      <c r="G298" s="114" t="s">
        <v>850</v>
      </c>
      <c r="H298" s="144" t="s">
        <v>1284</v>
      </c>
      <c r="I298" s="144" t="s">
        <v>1285</v>
      </c>
      <c r="J298" s="112">
        <v>0</v>
      </c>
      <c r="K298" s="112" t="str">
        <f t="shared" si="70"/>
        <v>0</v>
      </c>
      <c r="L298" s="112">
        <f t="shared" si="71"/>
        <v>0</v>
      </c>
      <c r="M298" s="139"/>
      <c r="N298" s="139"/>
    </row>
    <row r="299" spans="1:14" ht="15">
      <c r="A299" s="112"/>
      <c r="B299" s="112"/>
      <c r="C299" s="112">
        <v>24</v>
      </c>
      <c r="D299" s="112">
        <v>24</v>
      </c>
      <c r="E299" s="112">
        <f t="shared" si="68"/>
        <v>1</v>
      </c>
      <c r="F299" s="112" t="str">
        <f t="shared" si="69"/>
        <v>1'h0</v>
      </c>
      <c r="G299" s="114" t="s">
        <v>850</v>
      </c>
      <c r="H299" s="144" t="s">
        <v>1286</v>
      </c>
      <c r="I299" s="144" t="s">
        <v>1287</v>
      </c>
      <c r="J299" s="112">
        <v>0</v>
      </c>
      <c r="K299" s="112" t="str">
        <f t="shared" si="70"/>
        <v>0</v>
      </c>
      <c r="L299" s="112">
        <f t="shared" si="71"/>
        <v>0</v>
      </c>
      <c r="M299" s="139"/>
      <c r="N299" s="139"/>
    </row>
    <row r="300" spans="1:14" ht="15">
      <c r="A300" s="112"/>
      <c r="B300" s="112"/>
      <c r="C300" s="112">
        <f t="shared" ref="C300:D306" si="72">C301+1</f>
        <v>23</v>
      </c>
      <c r="D300" s="112">
        <f t="shared" si="72"/>
        <v>23</v>
      </c>
      <c r="E300" s="112">
        <f t="shared" si="68"/>
        <v>1</v>
      </c>
      <c r="F300" s="112" t="str">
        <f t="shared" si="69"/>
        <v>1'h0</v>
      </c>
      <c r="G300" s="114" t="s">
        <v>850</v>
      </c>
      <c r="H300" s="144" t="s">
        <v>617</v>
      </c>
      <c r="I300" s="144" t="s">
        <v>618</v>
      </c>
      <c r="J300" s="112">
        <v>0</v>
      </c>
      <c r="K300" s="112" t="str">
        <f t="shared" si="70"/>
        <v>0</v>
      </c>
      <c r="L300" s="112">
        <f t="shared" si="71"/>
        <v>0</v>
      </c>
      <c r="M300" s="139"/>
      <c r="N300" s="139"/>
    </row>
    <row r="301" spans="1:14" ht="15">
      <c r="A301" s="112"/>
      <c r="B301" s="112"/>
      <c r="C301" s="112">
        <f t="shared" si="72"/>
        <v>22</v>
      </c>
      <c r="D301" s="112">
        <f t="shared" si="72"/>
        <v>22</v>
      </c>
      <c r="E301" s="112">
        <f t="shared" si="68"/>
        <v>1</v>
      </c>
      <c r="F301" s="112" t="str">
        <f t="shared" si="69"/>
        <v>1'h0</v>
      </c>
      <c r="G301" s="114" t="s">
        <v>850</v>
      </c>
      <c r="H301" s="144" t="s">
        <v>619</v>
      </c>
      <c r="I301" s="144" t="s">
        <v>620</v>
      </c>
      <c r="J301" s="112">
        <v>0</v>
      </c>
      <c r="K301" s="112" t="str">
        <f t="shared" si="70"/>
        <v>0</v>
      </c>
      <c r="L301" s="112">
        <f t="shared" si="71"/>
        <v>0</v>
      </c>
      <c r="M301" s="139"/>
      <c r="N301" s="139"/>
    </row>
    <row r="302" spans="1:14" ht="15">
      <c r="A302" s="112"/>
      <c r="B302" s="112"/>
      <c r="C302" s="112">
        <f t="shared" si="72"/>
        <v>21</v>
      </c>
      <c r="D302" s="112">
        <f t="shared" si="72"/>
        <v>21</v>
      </c>
      <c r="E302" s="112">
        <f t="shared" si="68"/>
        <v>1</v>
      </c>
      <c r="F302" s="112" t="str">
        <f t="shared" si="69"/>
        <v>1'h0</v>
      </c>
      <c r="G302" s="114" t="s">
        <v>850</v>
      </c>
      <c r="H302" s="144" t="s">
        <v>621</v>
      </c>
      <c r="I302" s="144" t="s">
        <v>622</v>
      </c>
      <c r="J302" s="112">
        <v>0</v>
      </c>
      <c r="K302" s="112" t="str">
        <f t="shared" si="70"/>
        <v>0</v>
      </c>
      <c r="L302" s="112">
        <f t="shared" si="71"/>
        <v>0</v>
      </c>
      <c r="M302" s="139"/>
      <c r="N302" s="139"/>
    </row>
    <row r="303" spans="1:14" ht="15">
      <c r="A303" s="112"/>
      <c r="B303" s="112"/>
      <c r="C303" s="112">
        <f t="shared" si="72"/>
        <v>20</v>
      </c>
      <c r="D303" s="112">
        <f t="shared" si="72"/>
        <v>20</v>
      </c>
      <c r="E303" s="112">
        <f t="shared" si="68"/>
        <v>1</v>
      </c>
      <c r="F303" s="112" t="str">
        <f t="shared" si="69"/>
        <v>1'h0</v>
      </c>
      <c r="G303" s="114" t="s">
        <v>850</v>
      </c>
      <c r="H303" s="144" t="s">
        <v>623</v>
      </c>
      <c r="I303" s="144" t="s">
        <v>624</v>
      </c>
      <c r="J303" s="112">
        <v>0</v>
      </c>
      <c r="K303" s="112" t="str">
        <f t="shared" si="70"/>
        <v>0</v>
      </c>
      <c r="L303" s="112">
        <f t="shared" si="71"/>
        <v>0</v>
      </c>
      <c r="M303" s="139"/>
      <c r="N303" s="139"/>
    </row>
    <row r="304" spans="1:14" ht="15">
      <c r="A304" s="112"/>
      <c r="B304" s="112"/>
      <c r="C304" s="112">
        <f t="shared" si="72"/>
        <v>19</v>
      </c>
      <c r="D304" s="112">
        <f t="shared" si="72"/>
        <v>19</v>
      </c>
      <c r="E304" s="112">
        <f t="shared" si="68"/>
        <v>1</v>
      </c>
      <c r="F304" s="112" t="str">
        <f t="shared" si="69"/>
        <v>1'h0</v>
      </c>
      <c r="G304" s="114" t="s">
        <v>850</v>
      </c>
      <c r="H304" s="144" t="s">
        <v>625</v>
      </c>
      <c r="I304" s="144" t="s">
        <v>626</v>
      </c>
      <c r="J304" s="112">
        <v>0</v>
      </c>
      <c r="K304" s="112" t="str">
        <f t="shared" si="70"/>
        <v>0</v>
      </c>
      <c r="L304" s="112">
        <f t="shared" si="71"/>
        <v>0</v>
      </c>
      <c r="M304" s="139"/>
      <c r="N304" s="139"/>
    </row>
    <row r="305" spans="1:14" ht="15">
      <c r="A305" s="112"/>
      <c r="B305" s="112"/>
      <c r="C305" s="112">
        <f t="shared" si="72"/>
        <v>18</v>
      </c>
      <c r="D305" s="112">
        <f t="shared" si="72"/>
        <v>18</v>
      </c>
      <c r="E305" s="112">
        <f t="shared" si="68"/>
        <v>1</v>
      </c>
      <c r="F305" s="112" t="str">
        <f t="shared" si="69"/>
        <v>1'h0</v>
      </c>
      <c r="G305" s="114" t="s">
        <v>850</v>
      </c>
      <c r="H305" s="144" t="s">
        <v>627</v>
      </c>
      <c r="I305" s="144" t="s">
        <v>628</v>
      </c>
      <c r="J305" s="112">
        <v>0</v>
      </c>
      <c r="K305" s="112" t="str">
        <f t="shared" si="70"/>
        <v>0</v>
      </c>
      <c r="L305" s="112">
        <f t="shared" si="71"/>
        <v>0</v>
      </c>
      <c r="M305" s="139"/>
      <c r="N305" s="139"/>
    </row>
    <row r="306" spans="1:14" ht="15">
      <c r="A306" s="112"/>
      <c r="B306" s="112"/>
      <c r="C306" s="112">
        <f t="shared" si="72"/>
        <v>17</v>
      </c>
      <c r="D306" s="112">
        <f t="shared" si="72"/>
        <v>17</v>
      </c>
      <c r="E306" s="112">
        <f t="shared" si="68"/>
        <v>1</v>
      </c>
      <c r="F306" s="112" t="str">
        <f t="shared" si="69"/>
        <v>1'h0</v>
      </c>
      <c r="G306" s="114" t="s">
        <v>850</v>
      </c>
      <c r="H306" s="144" t="s">
        <v>629</v>
      </c>
      <c r="I306" s="144" t="s">
        <v>630</v>
      </c>
      <c r="J306" s="112">
        <v>0</v>
      </c>
      <c r="K306" s="112" t="str">
        <f t="shared" si="70"/>
        <v>0</v>
      </c>
      <c r="L306" s="112">
        <f t="shared" si="71"/>
        <v>0</v>
      </c>
      <c r="M306" s="139"/>
      <c r="N306" s="139"/>
    </row>
    <row r="307" spans="1:14" ht="15">
      <c r="A307" s="112"/>
      <c r="B307" s="112"/>
      <c r="C307" s="112">
        <v>16</v>
      </c>
      <c r="D307" s="112">
        <v>16</v>
      </c>
      <c r="E307" s="112">
        <f t="shared" si="68"/>
        <v>1</v>
      </c>
      <c r="F307" s="112" t="str">
        <f t="shared" si="69"/>
        <v>1'h0</v>
      </c>
      <c r="G307" s="114" t="s">
        <v>850</v>
      </c>
      <c r="H307" s="144" t="s">
        <v>631</v>
      </c>
      <c r="I307" s="144" t="s">
        <v>632</v>
      </c>
      <c r="J307" s="112">
        <v>0</v>
      </c>
      <c r="K307" s="112" t="str">
        <f t="shared" si="70"/>
        <v>0</v>
      </c>
      <c r="L307" s="112">
        <f t="shared" si="71"/>
        <v>0</v>
      </c>
      <c r="M307" s="139"/>
      <c r="N307" s="139"/>
    </row>
    <row r="308" spans="1:14" ht="15">
      <c r="A308" s="112"/>
      <c r="B308" s="112"/>
      <c r="C308" s="112">
        <f t="shared" ref="C308:D314" si="73">C309+1</f>
        <v>15</v>
      </c>
      <c r="D308" s="112">
        <f t="shared" si="73"/>
        <v>15</v>
      </c>
      <c r="E308" s="112">
        <f t="shared" si="68"/>
        <v>1</v>
      </c>
      <c r="F308" s="112" t="str">
        <f t="shared" si="69"/>
        <v>1'h0</v>
      </c>
      <c r="G308" s="114" t="s">
        <v>850</v>
      </c>
      <c r="H308" s="144" t="s">
        <v>1288</v>
      </c>
      <c r="I308" s="144" t="s">
        <v>1289</v>
      </c>
      <c r="J308" s="112">
        <v>0</v>
      </c>
      <c r="K308" s="112" t="str">
        <f t="shared" si="70"/>
        <v>0</v>
      </c>
      <c r="L308" s="112">
        <f t="shared" si="71"/>
        <v>0</v>
      </c>
      <c r="M308" s="139"/>
      <c r="N308" s="139"/>
    </row>
    <row r="309" spans="1:14" ht="15">
      <c r="A309" s="112"/>
      <c r="B309" s="112"/>
      <c r="C309" s="112">
        <f t="shared" si="73"/>
        <v>14</v>
      </c>
      <c r="D309" s="112">
        <f t="shared" si="73"/>
        <v>14</v>
      </c>
      <c r="E309" s="112">
        <f t="shared" si="68"/>
        <v>1</v>
      </c>
      <c r="F309" s="112" t="str">
        <f t="shared" si="69"/>
        <v>1'h0</v>
      </c>
      <c r="G309" s="114" t="s">
        <v>850</v>
      </c>
      <c r="H309" s="144" t="s">
        <v>1290</v>
      </c>
      <c r="I309" s="144" t="s">
        <v>1291</v>
      </c>
      <c r="J309" s="112">
        <v>0</v>
      </c>
      <c r="K309" s="112" t="str">
        <f t="shared" si="70"/>
        <v>0</v>
      </c>
      <c r="L309" s="112">
        <f t="shared" si="71"/>
        <v>0</v>
      </c>
      <c r="M309" s="139"/>
      <c r="N309" s="139"/>
    </row>
    <row r="310" spans="1:14" ht="15">
      <c r="A310" s="112"/>
      <c r="B310" s="112"/>
      <c r="C310" s="112">
        <f t="shared" si="73"/>
        <v>13</v>
      </c>
      <c r="D310" s="112">
        <f t="shared" si="73"/>
        <v>13</v>
      </c>
      <c r="E310" s="112">
        <f t="shared" si="68"/>
        <v>1</v>
      </c>
      <c r="F310" s="112" t="str">
        <f t="shared" si="69"/>
        <v>1'h0</v>
      </c>
      <c r="G310" s="114" t="s">
        <v>850</v>
      </c>
      <c r="H310" s="144" t="s">
        <v>1292</v>
      </c>
      <c r="I310" s="144" t="s">
        <v>1293</v>
      </c>
      <c r="J310" s="112">
        <v>0</v>
      </c>
      <c r="K310" s="112" t="str">
        <f t="shared" si="70"/>
        <v>0</v>
      </c>
      <c r="L310" s="112">
        <f t="shared" si="71"/>
        <v>0</v>
      </c>
      <c r="M310" s="139"/>
      <c r="N310" s="139"/>
    </row>
    <row r="311" spans="1:14" ht="15">
      <c r="A311" s="112"/>
      <c r="B311" s="112"/>
      <c r="C311" s="112">
        <f t="shared" si="73"/>
        <v>12</v>
      </c>
      <c r="D311" s="112">
        <f t="shared" si="73"/>
        <v>12</v>
      </c>
      <c r="E311" s="112">
        <f t="shared" si="68"/>
        <v>1</v>
      </c>
      <c r="F311" s="112" t="str">
        <f t="shared" si="69"/>
        <v>1'h0</v>
      </c>
      <c r="G311" s="114" t="s">
        <v>850</v>
      </c>
      <c r="H311" s="144" t="s">
        <v>1294</v>
      </c>
      <c r="I311" s="144" t="s">
        <v>1295</v>
      </c>
      <c r="J311" s="112">
        <v>0</v>
      </c>
      <c r="K311" s="112" t="str">
        <f t="shared" si="70"/>
        <v>0</v>
      </c>
      <c r="L311" s="112">
        <f t="shared" si="71"/>
        <v>0</v>
      </c>
      <c r="M311" s="139"/>
      <c r="N311" s="139"/>
    </row>
    <row r="312" spans="1:14" ht="15">
      <c r="A312" s="112"/>
      <c r="B312" s="112"/>
      <c r="C312" s="112">
        <f t="shared" si="73"/>
        <v>11</v>
      </c>
      <c r="D312" s="112">
        <f t="shared" si="73"/>
        <v>11</v>
      </c>
      <c r="E312" s="112">
        <f t="shared" si="68"/>
        <v>1</v>
      </c>
      <c r="F312" s="112" t="str">
        <f t="shared" si="69"/>
        <v>1'h0</v>
      </c>
      <c r="G312" s="114" t="s">
        <v>850</v>
      </c>
      <c r="H312" s="144" t="s">
        <v>1296</v>
      </c>
      <c r="I312" s="144" t="s">
        <v>1297</v>
      </c>
      <c r="J312" s="112">
        <v>0</v>
      </c>
      <c r="K312" s="112" t="str">
        <f t="shared" si="70"/>
        <v>0</v>
      </c>
      <c r="L312" s="112">
        <f t="shared" si="71"/>
        <v>0</v>
      </c>
      <c r="M312" s="139"/>
      <c r="N312" s="139"/>
    </row>
    <row r="313" spans="1:14" ht="15">
      <c r="A313" s="112"/>
      <c r="B313" s="112"/>
      <c r="C313" s="112">
        <f t="shared" si="73"/>
        <v>10</v>
      </c>
      <c r="D313" s="112">
        <f t="shared" si="73"/>
        <v>10</v>
      </c>
      <c r="E313" s="112">
        <f t="shared" si="68"/>
        <v>1</v>
      </c>
      <c r="F313" s="112" t="str">
        <f t="shared" si="69"/>
        <v>1'h0</v>
      </c>
      <c r="G313" s="114" t="s">
        <v>850</v>
      </c>
      <c r="H313" s="144" t="s">
        <v>1298</v>
      </c>
      <c r="I313" s="144" t="s">
        <v>1299</v>
      </c>
      <c r="J313" s="112">
        <v>0</v>
      </c>
      <c r="K313" s="112" t="str">
        <f t="shared" si="70"/>
        <v>0</v>
      </c>
      <c r="L313" s="112">
        <f t="shared" si="71"/>
        <v>0</v>
      </c>
      <c r="M313" s="139"/>
      <c r="N313" s="139"/>
    </row>
    <row r="314" spans="1:14" ht="15">
      <c r="A314" s="112"/>
      <c r="B314" s="112"/>
      <c r="C314" s="112">
        <f t="shared" si="73"/>
        <v>9</v>
      </c>
      <c r="D314" s="112">
        <f t="shared" si="73"/>
        <v>9</v>
      </c>
      <c r="E314" s="112">
        <f t="shared" si="68"/>
        <v>1</v>
      </c>
      <c r="F314" s="112" t="str">
        <f t="shared" si="69"/>
        <v>1'h0</v>
      </c>
      <c r="G314" s="114" t="s">
        <v>850</v>
      </c>
      <c r="H314" s="144" t="s">
        <v>1300</v>
      </c>
      <c r="I314" s="144" t="s">
        <v>1301</v>
      </c>
      <c r="J314" s="112">
        <v>0</v>
      </c>
      <c r="K314" s="112" t="str">
        <f t="shared" si="70"/>
        <v>0</v>
      </c>
      <c r="L314" s="112">
        <f t="shared" si="71"/>
        <v>0</v>
      </c>
      <c r="M314" s="139"/>
      <c r="N314" s="139"/>
    </row>
    <row r="315" spans="1:14" ht="15">
      <c r="A315" s="112"/>
      <c r="B315" s="112"/>
      <c r="C315" s="112">
        <v>8</v>
      </c>
      <c r="D315" s="112">
        <v>8</v>
      </c>
      <c r="E315" s="112">
        <f t="shared" si="68"/>
        <v>1</v>
      </c>
      <c r="F315" s="112" t="str">
        <f t="shared" si="69"/>
        <v>1'h0</v>
      </c>
      <c r="G315" s="114" t="s">
        <v>850</v>
      </c>
      <c r="H315" s="144" t="s">
        <v>1302</v>
      </c>
      <c r="I315" s="144" t="s">
        <v>1303</v>
      </c>
      <c r="J315" s="112">
        <v>0</v>
      </c>
      <c r="K315" s="112" t="str">
        <f t="shared" si="70"/>
        <v>0</v>
      </c>
      <c r="L315" s="112">
        <f t="shared" si="71"/>
        <v>0</v>
      </c>
      <c r="M315" s="139"/>
      <c r="N315" s="139"/>
    </row>
    <row r="316" spans="1:14" ht="15">
      <c r="A316" s="112"/>
      <c r="B316" s="112"/>
      <c r="C316" s="112">
        <f t="shared" ref="C316:D322" si="74">C317+1</f>
        <v>7</v>
      </c>
      <c r="D316" s="112">
        <f t="shared" si="74"/>
        <v>7</v>
      </c>
      <c r="E316" s="112">
        <f t="shared" si="68"/>
        <v>1</v>
      </c>
      <c r="F316" s="112" t="str">
        <f t="shared" si="69"/>
        <v>1'h0</v>
      </c>
      <c r="G316" s="114" t="s">
        <v>850</v>
      </c>
      <c r="H316" s="144" t="s">
        <v>633</v>
      </c>
      <c r="I316" s="144" t="s">
        <v>634</v>
      </c>
      <c r="J316" s="112">
        <v>0</v>
      </c>
      <c r="K316" s="112" t="str">
        <f t="shared" si="70"/>
        <v>0</v>
      </c>
      <c r="L316" s="112">
        <f t="shared" si="71"/>
        <v>0</v>
      </c>
      <c r="M316" s="139"/>
      <c r="N316" s="139"/>
    </row>
    <row r="317" spans="1:14" ht="15">
      <c r="A317" s="112"/>
      <c r="B317" s="112"/>
      <c r="C317" s="112">
        <f t="shared" si="74"/>
        <v>6</v>
      </c>
      <c r="D317" s="112">
        <f t="shared" si="74"/>
        <v>6</v>
      </c>
      <c r="E317" s="112">
        <f t="shared" si="68"/>
        <v>1</v>
      </c>
      <c r="F317" s="112" t="str">
        <f t="shared" si="69"/>
        <v>1'h0</v>
      </c>
      <c r="G317" s="114" t="s">
        <v>850</v>
      </c>
      <c r="H317" s="144" t="s">
        <v>635</v>
      </c>
      <c r="I317" s="144" t="s">
        <v>636</v>
      </c>
      <c r="J317" s="112">
        <v>0</v>
      </c>
      <c r="K317" s="112" t="str">
        <f t="shared" si="70"/>
        <v>0</v>
      </c>
      <c r="L317" s="112">
        <f t="shared" si="71"/>
        <v>0</v>
      </c>
      <c r="M317" s="139"/>
      <c r="N317" s="139"/>
    </row>
    <row r="318" spans="1:14" ht="15">
      <c r="A318" s="112"/>
      <c r="B318" s="112"/>
      <c r="C318" s="112">
        <f t="shared" si="74"/>
        <v>5</v>
      </c>
      <c r="D318" s="112">
        <f t="shared" si="74"/>
        <v>5</v>
      </c>
      <c r="E318" s="112">
        <f t="shared" si="68"/>
        <v>1</v>
      </c>
      <c r="F318" s="112" t="str">
        <f t="shared" si="69"/>
        <v>1'h0</v>
      </c>
      <c r="G318" s="114" t="s">
        <v>850</v>
      </c>
      <c r="H318" s="144" t="s">
        <v>637</v>
      </c>
      <c r="I318" s="144" t="s">
        <v>638</v>
      </c>
      <c r="J318" s="112">
        <v>0</v>
      </c>
      <c r="K318" s="112" t="str">
        <f t="shared" si="70"/>
        <v>0</v>
      </c>
      <c r="L318" s="112">
        <f t="shared" si="71"/>
        <v>0</v>
      </c>
      <c r="M318" s="139"/>
      <c r="N318" s="139"/>
    </row>
    <row r="319" spans="1:14" ht="15">
      <c r="A319" s="112"/>
      <c r="B319" s="112"/>
      <c r="C319" s="112">
        <f t="shared" si="74"/>
        <v>4</v>
      </c>
      <c r="D319" s="112">
        <f t="shared" si="74"/>
        <v>4</v>
      </c>
      <c r="E319" s="112">
        <f t="shared" si="68"/>
        <v>1</v>
      </c>
      <c r="F319" s="112" t="str">
        <f t="shared" si="69"/>
        <v>1'h0</v>
      </c>
      <c r="G319" s="114" t="s">
        <v>850</v>
      </c>
      <c r="H319" s="144" t="s">
        <v>639</v>
      </c>
      <c r="I319" s="144" t="s">
        <v>640</v>
      </c>
      <c r="J319" s="112">
        <v>0</v>
      </c>
      <c r="K319" s="112" t="str">
        <f t="shared" si="70"/>
        <v>0</v>
      </c>
      <c r="L319" s="112">
        <f t="shared" si="71"/>
        <v>0</v>
      </c>
      <c r="M319" s="139"/>
      <c r="N319" s="139"/>
    </row>
    <row r="320" spans="1:14" ht="15">
      <c r="A320" s="112"/>
      <c r="B320" s="112"/>
      <c r="C320" s="112">
        <f t="shared" si="74"/>
        <v>3</v>
      </c>
      <c r="D320" s="112">
        <f t="shared" si="74"/>
        <v>3</v>
      </c>
      <c r="E320" s="112">
        <f t="shared" si="68"/>
        <v>1</v>
      </c>
      <c r="F320" s="112" t="str">
        <f t="shared" si="69"/>
        <v>1'h0</v>
      </c>
      <c r="G320" s="114" t="s">
        <v>850</v>
      </c>
      <c r="H320" s="144" t="s">
        <v>641</v>
      </c>
      <c r="I320" s="144" t="s">
        <v>642</v>
      </c>
      <c r="J320" s="112">
        <v>0</v>
      </c>
      <c r="K320" s="112" t="str">
        <f t="shared" si="70"/>
        <v>0</v>
      </c>
      <c r="L320" s="112">
        <f t="shared" si="71"/>
        <v>0</v>
      </c>
      <c r="M320" s="139"/>
      <c r="N320" s="139"/>
    </row>
    <row r="321" spans="1:14" ht="15">
      <c r="A321" s="112"/>
      <c r="B321" s="112"/>
      <c r="C321" s="112">
        <f t="shared" si="74"/>
        <v>2</v>
      </c>
      <c r="D321" s="112">
        <f t="shared" si="74"/>
        <v>2</v>
      </c>
      <c r="E321" s="112">
        <f t="shared" si="68"/>
        <v>1</v>
      </c>
      <c r="F321" s="112" t="str">
        <f t="shared" si="69"/>
        <v>1'h0</v>
      </c>
      <c r="G321" s="114" t="s">
        <v>850</v>
      </c>
      <c r="H321" s="144" t="s">
        <v>643</v>
      </c>
      <c r="I321" s="144" t="s">
        <v>644</v>
      </c>
      <c r="J321" s="112">
        <v>0</v>
      </c>
      <c r="K321" s="112" t="str">
        <f t="shared" si="70"/>
        <v>0</v>
      </c>
      <c r="L321" s="112">
        <f t="shared" si="71"/>
        <v>0</v>
      </c>
      <c r="M321" s="139"/>
      <c r="N321" s="139"/>
    </row>
    <row r="322" spans="1:14" ht="15">
      <c r="A322" s="112"/>
      <c r="B322" s="112"/>
      <c r="C322" s="112">
        <f t="shared" si="74"/>
        <v>1</v>
      </c>
      <c r="D322" s="112">
        <f t="shared" si="74"/>
        <v>1</v>
      </c>
      <c r="E322" s="112">
        <f t="shared" si="68"/>
        <v>1</v>
      </c>
      <c r="F322" s="112" t="str">
        <f t="shared" si="69"/>
        <v>1'h0</v>
      </c>
      <c r="G322" s="114" t="s">
        <v>850</v>
      </c>
      <c r="H322" s="144" t="s">
        <v>645</v>
      </c>
      <c r="I322" s="144" t="s">
        <v>646</v>
      </c>
      <c r="J322" s="112">
        <v>0</v>
      </c>
      <c r="K322" s="112" t="str">
        <f t="shared" si="70"/>
        <v>0</v>
      </c>
      <c r="L322" s="112">
        <f t="shared" si="71"/>
        <v>0</v>
      </c>
      <c r="M322" s="139"/>
      <c r="N322" s="139"/>
    </row>
    <row r="323" spans="1:14" ht="15">
      <c r="A323" s="112"/>
      <c r="B323" s="112"/>
      <c r="C323" s="112">
        <v>0</v>
      </c>
      <c r="D323" s="112">
        <v>0</v>
      </c>
      <c r="E323" s="112">
        <f t="shared" si="68"/>
        <v>1</v>
      </c>
      <c r="F323" s="112" t="str">
        <f t="shared" si="69"/>
        <v>1'h0</v>
      </c>
      <c r="G323" s="114" t="s">
        <v>850</v>
      </c>
      <c r="H323" s="144" t="s">
        <v>647</v>
      </c>
      <c r="I323" s="144" t="s">
        <v>1304</v>
      </c>
      <c r="J323" s="112">
        <v>0</v>
      </c>
      <c r="K323" s="112" t="str">
        <f t="shared" si="70"/>
        <v>0</v>
      </c>
      <c r="L323" s="112">
        <f t="shared" si="71"/>
        <v>0</v>
      </c>
      <c r="M323" s="139"/>
      <c r="N323" s="139"/>
    </row>
    <row r="324" spans="1:14" ht="15">
      <c r="A324" s="109"/>
      <c r="B324" s="110" t="s">
        <v>1305</v>
      </c>
      <c r="C324" s="109"/>
      <c r="D324" s="109"/>
      <c r="E324" s="109">
        <f>SUM(E325:E356)</f>
        <v>32</v>
      </c>
      <c r="F324" s="111" t="str">
        <f>CONCATENATE("32'h",K324)</f>
        <v>32'h00000000</v>
      </c>
      <c r="G324" s="111"/>
      <c r="H324" s="136" t="s">
        <v>1306</v>
      </c>
      <c r="I324" s="136"/>
      <c r="J324" s="109"/>
      <c r="K324" s="109" t="str">
        <f>LOWER(DEC2HEX(L324,8))</f>
        <v>00000000</v>
      </c>
      <c r="L324" s="109">
        <f>SUM(L325:L356)</f>
        <v>0</v>
      </c>
      <c r="M324" s="139"/>
      <c r="N324" s="139"/>
    </row>
    <row r="325" spans="1:14" ht="15">
      <c r="A325" s="112"/>
      <c r="B325" s="112"/>
      <c r="C325" s="112">
        <f t="shared" ref="C325:D331" si="75">C326+1</f>
        <v>31</v>
      </c>
      <c r="D325" s="112">
        <f t="shared" si="75"/>
        <v>31</v>
      </c>
      <c r="E325" s="112">
        <f t="shared" ref="E325:E356" si="76">D325+1-C325</f>
        <v>1</v>
      </c>
      <c r="F325" s="112" t="str">
        <f t="shared" ref="F325:F356" si="77">CONCATENATE(E325,"'h",K325)</f>
        <v>1'h0</v>
      </c>
      <c r="G325" s="114" t="s">
        <v>850</v>
      </c>
      <c r="H325" s="144" t="s">
        <v>1307</v>
      </c>
      <c r="I325" s="144" t="s">
        <v>1308</v>
      </c>
      <c r="J325" s="112">
        <v>0</v>
      </c>
      <c r="K325" s="112" t="str">
        <f t="shared" ref="K325:K356" si="78">LOWER(DEC2HEX((J325)))</f>
        <v>0</v>
      </c>
      <c r="L325" s="112">
        <f t="shared" ref="L325:L356" si="79">J325*(2^C325)</f>
        <v>0</v>
      </c>
      <c r="M325" s="139"/>
      <c r="N325" s="139"/>
    </row>
    <row r="326" spans="1:14" ht="15">
      <c r="A326" s="112"/>
      <c r="B326" s="112"/>
      <c r="C326" s="112">
        <f t="shared" si="75"/>
        <v>30</v>
      </c>
      <c r="D326" s="112">
        <f t="shared" si="75"/>
        <v>30</v>
      </c>
      <c r="E326" s="112">
        <f t="shared" si="76"/>
        <v>1</v>
      </c>
      <c r="F326" s="112" t="str">
        <f t="shared" si="77"/>
        <v>1'h0</v>
      </c>
      <c r="G326" s="114" t="s">
        <v>850</v>
      </c>
      <c r="H326" s="144" t="s">
        <v>1309</v>
      </c>
      <c r="I326" s="144" t="s">
        <v>1310</v>
      </c>
      <c r="J326" s="112">
        <v>0</v>
      </c>
      <c r="K326" s="112" t="str">
        <f t="shared" si="78"/>
        <v>0</v>
      </c>
      <c r="L326" s="112">
        <f t="shared" si="79"/>
        <v>0</v>
      </c>
      <c r="M326" s="139"/>
      <c r="N326" s="139"/>
    </row>
    <row r="327" spans="1:14" ht="15">
      <c r="A327" s="112"/>
      <c r="B327" s="112"/>
      <c r="C327" s="112">
        <f t="shared" si="75"/>
        <v>29</v>
      </c>
      <c r="D327" s="112">
        <f t="shared" si="75"/>
        <v>29</v>
      </c>
      <c r="E327" s="112">
        <f t="shared" si="76"/>
        <v>1</v>
      </c>
      <c r="F327" s="112" t="str">
        <f t="shared" si="77"/>
        <v>1'h0</v>
      </c>
      <c r="G327" s="114" t="s">
        <v>850</v>
      </c>
      <c r="H327" s="144" t="s">
        <v>1311</v>
      </c>
      <c r="I327" s="144" t="s">
        <v>1312</v>
      </c>
      <c r="J327" s="112">
        <v>0</v>
      </c>
      <c r="K327" s="112" t="str">
        <f t="shared" si="78"/>
        <v>0</v>
      </c>
      <c r="L327" s="112">
        <f t="shared" si="79"/>
        <v>0</v>
      </c>
      <c r="M327" s="139"/>
      <c r="N327" s="139"/>
    </row>
    <row r="328" spans="1:14" ht="15">
      <c r="A328" s="112"/>
      <c r="B328" s="112"/>
      <c r="C328" s="112">
        <f t="shared" si="75"/>
        <v>28</v>
      </c>
      <c r="D328" s="112">
        <f t="shared" si="75"/>
        <v>28</v>
      </c>
      <c r="E328" s="112">
        <f t="shared" si="76"/>
        <v>1</v>
      </c>
      <c r="F328" s="112" t="str">
        <f t="shared" si="77"/>
        <v>1'h0</v>
      </c>
      <c r="G328" s="114" t="s">
        <v>850</v>
      </c>
      <c r="H328" s="144" t="s">
        <v>1313</v>
      </c>
      <c r="I328" s="144" t="s">
        <v>1314</v>
      </c>
      <c r="J328" s="112">
        <v>0</v>
      </c>
      <c r="K328" s="112" t="str">
        <f t="shared" si="78"/>
        <v>0</v>
      </c>
      <c r="L328" s="112">
        <f t="shared" si="79"/>
        <v>0</v>
      </c>
      <c r="M328" s="139"/>
      <c r="N328" s="139"/>
    </row>
    <row r="329" spans="1:14" ht="15">
      <c r="A329" s="112"/>
      <c r="B329" s="112"/>
      <c r="C329" s="112">
        <f t="shared" si="75"/>
        <v>27</v>
      </c>
      <c r="D329" s="112">
        <f t="shared" si="75"/>
        <v>27</v>
      </c>
      <c r="E329" s="112">
        <f t="shared" si="76"/>
        <v>1</v>
      </c>
      <c r="F329" s="112" t="str">
        <f t="shared" si="77"/>
        <v>1'h0</v>
      </c>
      <c r="G329" s="114" t="s">
        <v>850</v>
      </c>
      <c r="H329" s="144" t="s">
        <v>1315</v>
      </c>
      <c r="I329" s="144" t="s">
        <v>1316</v>
      </c>
      <c r="J329" s="112">
        <v>0</v>
      </c>
      <c r="K329" s="112" t="str">
        <f t="shared" si="78"/>
        <v>0</v>
      </c>
      <c r="L329" s="112">
        <f t="shared" si="79"/>
        <v>0</v>
      </c>
      <c r="M329" s="139"/>
      <c r="N329" s="139"/>
    </row>
    <row r="330" spans="1:14" ht="15">
      <c r="A330" s="112"/>
      <c r="B330" s="112"/>
      <c r="C330" s="112">
        <f t="shared" si="75"/>
        <v>26</v>
      </c>
      <c r="D330" s="112">
        <f t="shared" si="75"/>
        <v>26</v>
      </c>
      <c r="E330" s="112">
        <f t="shared" si="76"/>
        <v>1</v>
      </c>
      <c r="F330" s="112" t="str">
        <f t="shared" si="77"/>
        <v>1'h0</v>
      </c>
      <c r="G330" s="114" t="s">
        <v>850</v>
      </c>
      <c r="H330" s="144" t="s">
        <v>1317</v>
      </c>
      <c r="I330" s="144" t="s">
        <v>1318</v>
      </c>
      <c r="J330" s="112">
        <v>0</v>
      </c>
      <c r="K330" s="112" t="str">
        <f t="shared" si="78"/>
        <v>0</v>
      </c>
      <c r="L330" s="112">
        <f t="shared" si="79"/>
        <v>0</v>
      </c>
      <c r="M330" s="139"/>
      <c r="N330" s="139"/>
    </row>
    <row r="331" spans="1:14" ht="15">
      <c r="A331" s="112"/>
      <c r="B331" s="112"/>
      <c r="C331" s="112">
        <f t="shared" si="75"/>
        <v>25</v>
      </c>
      <c r="D331" s="112">
        <f t="shared" si="75"/>
        <v>25</v>
      </c>
      <c r="E331" s="112">
        <f t="shared" si="76"/>
        <v>1</v>
      </c>
      <c r="F331" s="112" t="str">
        <f t="shared" si="77"/>
        <v>1'h0</v>
      </c>
      <c r="G331" s="114" t="s">
        <v>850</v>
      </c>
      <c r="H331" s="144" t="s">
        <v>1319</v>
      </c>
      <c r="I331" s="144" t="s">
        <v>1320</v>
      </c>
      <c r="J331" s="112">
        <v>0</v>
      </c>
      <c r="K331" s="112" t="str">
        <f t="shared" si="78"/>
        <v>0</v>
      </c>
      <c r="L331" s="112">
        <f t="shared" si="79"/>
        <v>0</v>
      </c>
      <c r="M331" s="139"/>
      <c r="N331" s="139"/>
    </row>
    <row r="332" spans="1:14" ht="15">
      <c r="A332" s="112"/>
      <c r="B332" s="112"/>
      <c r="C332" s="112">
        <v>24</v>
      </c>
      <c r="D332" s="112">
        <v>24</v>
      </c>
      <c r="E332" s="112">
        <f t="shared" si="76"/>
        <v>1</v>
      </c>
      <c r="F332" s="112" t="str">
        <f t="shared" si="77"/>
        <v>1'h0</v>
      </c>
      <c r="G332" s="114" t="s">
        <v>850</v>
      </c>
      <c r="H332" s="144" t="s">
        <v>1321</v>
      </c>
      <c r="I332" s="144" t="s">
        <v>1322</v>
      </c>
      <c r="J332" s="112">
        <v>0</v>
      </c>
      <c r="K332" s="112" t="str">
        <f t="shared" si="78"/>
        <v>0</v>
      </c>
      <c r="L332" s="112">
        <f t="shared" si="79"/>
        <v>0</v>
      </c>
      <c r="M332" s="139"/>
      <c r="N332" s="139"/>
    </row>
    <row r="333" spans="1:14" ht="15">
      <c r="A333" s="112"/>
      <c r="B333" s="112"/>
      <c r="C333" s="112">
        <f t="shared" ref="C333:D339" si="80">C334+1</f>
        <v>23</v>
      </c>
      <c r="D333" s="112">
        <f t="shared" si="80"/>
        <v>23</v>
      </c>
      <c r="E333" s="112">
        <f t="shared" si="76"/>
        <v>1</v>
      </c>
      <c r="F333" s="112" t="str">
        <f t="shared" si="77"/>
        <v>1'h0</v>
      </c>
      <c r="G333" s="114" t="s">
        <v>850</v>
      </c>
      <c r="H333" s="144" t="s">
        <v>1323</v>
      </c>
      <c r="I333" s="144" t="s">
        <v>1324</v>
      </c>
      <c r="J333" s="112">
        <v>0</v>
      </c>
      <c r="K333" s="112" t="str">
        <f t="shared" si="78"/>
        <v>0</v>
      </c>
      <c r="L333" s="112">
        <f t="shared" si="79"/>
        <v>0</v>
      </c>
      <c r="M333" s="139"/>
      <c r="N333" s="139"/>
    </row>
    <row r="334" spans="1:14" ht="15">
      <c r="A334" s="112"/>
      <c r="B334" s="112"/>
      <c r="C334" s="112">
        <f t="shared" si="80"/>
        <v>22</v>
      </c>
      <c r="D334" s="112">
        <f t="shared" si="80"/>
        <v>22</v>
      </c>
      <c r="E334" s="112">
        <f t="shared" si="76"/>
        <v>1</v>
      </c>
      <c r="F334" s="112" t="str">
        <f t="shared" si="77"/>
        <v>1'h0</v>
      </c>
      <c r="G334" s="114" t="s">
        <v>850</v>
      </c>
      <c r="H334" s="144" t="s">
        <v>1325</v>
      </c>
      <c r="I334" s="144" t="s">
        <v>1326</v>
      </c>
      <c r="J334" s="112">
        <v>0</v>
      </c>
      <c r="K334" s="112" t="str">
        <f t="shared" si="78"/>
        <v>0</v>
      </c>
      <c r="L334" s="112">
        <f t="shared" si="79"/>
        <v>0</v>
      </c>
      <c r="M334" s="139"/>
      <c r="N334" s="139"/>
    </row>
    <row r="335" spans="1:14" ht="15">
      <c r="A335" s="112"/>
      <c r="B335" s="112"/>
      <c r="C335" s="112">
        <f t="shared" si="80"/>
        <v>21</v>
      </c>
      <c r="D335" s="112">
        <f t="shared" si="80"/>
        <v>21</v>
      </c>
      <c r="E335" s="112">
        <f t="shared" si="76"/>
        <v>1</v>
      </c>
      <c r="F335" s="112" t="str">
        <f t="shared" si="77"/>
        <v>1'h0</v>
      </c>
      <c r="G335" s="114" t="s">
        <v>850</v>
      </c>
      <c r="H335" s="144" t="s">
        <v>1327</v>
      </c>
      <c r="I335" s="144" t="s">
        <v>1328</v>
      </c>
      <c r="J335" s="112">
        <v>0</v>
      </c>
      <c r="K335" s="112" t="str">
        <f t="shared" si="78"/>
        <v>0</v>
      </c>
      <c r="L335" s="112">
        <f t="shared" si="79"/>
        <v>0</v>
      </c>
      <c r="M335" s="139"/>
      <c r="N335" s="139"/>
    </row>
    <row r="336" spans="1:14" ht="15">
      <c r="A336" s="112"/>
      <c r="B336" s="112"/>
      <c r="C336" s="112">
        <f t="shared" si="80"/>
        <v>20</v>
      </c>
      <c r="D336" s="112">
        <f t="shared" si="80"/>
        <v>20</v>
      </c>
      <c r="E336" s="112">
        <f t="shared" si="76"/>
        <v>1</v>
      </c>
      <c r="F336" s="112" t="str">
        <f t="shared" si="77"/>
        <v>1'h0</v>
      </c>
      <c r="G336" s="114" t="s">
        <v>850</v>
      </c>
      <c r="H336" s="144" t="s">
        <v>1329</v>
      </c>
      <c r="I336" s="144" t="s">
        <v>1330</v>
      </c>
      <c r="J336" s="112">
        <v>0</v>
      </c>
      <c r="K336" s="112" t="str">
        <f t="shared" si="78"/>
        <v>0</v>
      </c>
      <c r="L336" s="112">
        <f t="shared" si="79"/>
        <v>0</v>
      </c>
      <c r="M336" s="139"/>
      <c r="N336" s="139"/>
    </row>
    <row r="337" spans="1:14" ht="15">
      <c r="A337" s="112"/>
      <c r="B337" s="112"/>
      <c r="C337" s="112">
        <f t="shared" si="80"/>
        <v>19</v>
      </c>
      <c r="D337" s="112">
        <f t="shared" si="80"/>
        <v>19</v>
      </c>
      <c r="E337" s="112">
        <f t="shared" si="76"/>
        <v>1</v>
      </c>
      <c r="F337" s="112" t="str">
        <f t="shared" si="77"/>
        <v>1'h0</v>
      </c>
      <c r="G337" s="114" t="s">
        <v>850</v>
      </c>
      <c r="H337" s="144" t="s">
        <v>1331</v>
      </c>
      <c r="I337" s="144" t="s">
        <v>1332</v>
      </c>
      <c r="J337" s="112">
        <v>0</v>
      </c>
      <c r="K337" s="112" t="str">
        <f t="shared" si="78"/>
        <v>0</v>
      </c>
      <c r="L337" s="112">
        <f t="shared" si="79"/>
        <v>0</v>
      </c>
      <c r="M337" s="139"/>
      <c r="N337" s="139"/>
    </row>
    <row r="338" spans="1:14" ht="15">
      <c r="A338" s="112"/>
      <c r="B338" s="112"/>
      <c r="C338" s="112">
        <f t="shared" si="80"/>
        <v>18</v>
      </c>
      <c r="D338" s="112">
        <f t="shared" si="80"/>
        <v>18</v>
      </c>
      <c r="E338" s="112">
        <f t="shared" si="76"/>
        <v>1</v>
      </c>
      <c r="F338" s="112" t="str">
        <f t="shared" si="77"/>
        <v>1'h0</v>
      </c>
      <c r="G338" s="114" t="s">
        <v>850</v>
      </c>
      <c r="H338" s="144" t="s">
        <v>1333</v>
      </c>
      <c r="I338" s="144" t="s">
        <v>1334</v>
      </c>
      <c r="J338" s="112">
        <v>0</v>
      </c>
      <c r="K338" s="112" t="str">
        <f t="shared" si="78"/>
        <v>0</v>
      </c>
      <c r="L338" s="112">
        <f t="shared" si="79"/>
        <v>0</v>
      </c>
      <c r="M338" s="139"/>
      <c r="N338" s="139"/>
    </row>
    <row r="339" spans="1:14" ht="15">
      <c r="A339" s="112"/>
      <c r="B339" s="112"/>
      <c r="C339" s="112">
        <f t="shared" si="80"/>
        <v>17</v>
      </c>
      <c r="D339" s="112">
        <f t="shared" si="80"/>
        <v>17</v>
      </c>
      <c r="E339" s="112">
        <f t="shared" si="76"/>
        <v>1</v>
      </c>
      <c r="F339" s="112" t="str">
        <f t="shared" si="77"/>
        <v>1'h0</v>
      </c>
      <c r="G339" s="114" t="s">
        <v>850</v>
      </c>
      <c r="H339" s="144" t="s">
        <v>1335</v>
      </c>
      <c r="I339" s="144" t="s">
        <v>1336</v>
      </c>
      <c r="J339" s="112">
        <v>0</v>
      </c>
      <c r="K339" s="112" t="str">
        <f t="shared" si="78"/>
        <v>0</v>
      </c>
      <c r="L339" s="112">
        <f t="shared" si="79"/>
        <v>0</v>
      </c>
      <c r="M339" s="139"/>
      <c r="N339" s="139"/>
    </row>
    <row r="340" spans="1:14" ht="15">
      <c r="A340" s="112"/>
      <c r="B340" s="112"/>
      <c r="C340" s="112">
        <v>16</v>
      </c>
      <c r="D340" s="112">
        <v>16</v>
      </c>
      <c r="E340" s="112">
        <f t="shared" si="76"/>
        <v>1</v>
      </c>
      <c r="F340" s="112" t="str">
        <f t="shared" si="77"/>
        <v>1'h0</v>
      </c>
      <c r="G340" s="114" t="s">
        <v>850</v>
      </c>
      <c r="H340" s="144" t="s">
        <v>1337</v>
      </c>
      <c r="I340" s="144" t="s">
        <v>1338</v>
      </c>
      <c r="J340" s="112">
        <v>0</v>
      </c>
      <c r="K340" s="112" t="str">
        <f t="shared" si="78"/>
        <v>0</v>
      </c>
      <c r="L340" s="112">
        <f t="shared" si="79"/>
        <v>0</v>
      </c>
      <c r="M340" s="139"/>
      <c r="N340" s="139"/>
    </row>
    <row r="341" spans="1:14" ht="15">
      <c r="A341" s="112"/>
      <c r="B341" s="112"/>
      <c r="C341" s="112">
        <f t="shared" ref="C341:D347" si="81">C342+1</f>
        <v>15</v>
      </c>
      <c r="D341" s="112">
        <f t="shared" si="81"/>
        <v>15</v>
      </c>
      <c r="E341" s="112">
        <f t="shared" si="76"/>
        <v>1</v>
      </c>
      <c r="F341" s="112" t="str">
        <f t="shared" si="77"/>
        <v>1'h0</v>
      </c>
      <c r="G341" s="114" t="s">
        <v>850</v>
      </c>
      <c r="H341" s="144" t="s">
        <v>1339</v>
      </c>
      <c r="I341" s="144" t="s">
        <v>1340</v>
      </c>
      <c r="J341" s="112">
        <v>0</v>
      </c>
      <c r="K341" s="112" t="str">
        <f t="shared" si="78"/>
        <v>0</v>
      </c>
      <c r="L341" s="112">
        <f t="shared" si="79"/>
        <v>0</v>
      </c>
      <c r="M341" s="139"/>
      <c r="N341" s="139"/>
    </row>
    <row r="342" spans="1:14" ht="15">
      <c r="A342" s="112"/>
      <c r="B342" s="112"/>
      <c r="C342" s="112">
        <f t="shared" si="81"/>
        <v>14</v>
      </c>
      <c r="D342" s="112">
        <f t="shared" si="81"/>
        <v>14</v>
      </c>
      <c r="E342" s="112">
        <f t="shared" si="76"/>
        <v>1</v>
      </c>
      <c r="F342" s="112" t="str">
        <f t="shared" si="77"/>
        <v>1'h0</v>
      </c>
      <c r="G342" s="114" t="s">
        <v>850</v>
      </c>
      <c r="H342" s="144" t="s">
        <v>1341</v>
      </c>
      <c r="I342" s="144" t="s">
        <v>1342</v>
      </c>
      <c r="J342" s="112">
        <v>0</v>
      </c>
      <c r="K342" s="112" t="str">
        <f t="shared" si="78"/>
        <v>0</v>
      </c>
      <c r="L342" s="112">
        <f t="shared" si="79"/>
        <v>0</v>
      </c>
      <c r="M342" s="139"/>
      <c r="N342" s="139"/>
    </row>
    <row r="343" spans="1:14" ht="15">
      <c r="A343" s="112"/>
      <c r="B343" s="112"/>
      <c r="C343" s="112">
        <f t="shared" si="81"/>
        <v>13</v>
      </c>
      <c r="D343" s="112">
        <f t="shared" si="81"/>
        <v>13</v>
      </c>
      <c r="E343" s="112">
        <f t="shared" si="76"/>
        <v>1</v>
      </c>
      <c r="F343" s="112" t="str">
        <f t="shared" si="77"/>
        <v>1'h0</v>
      </c>
      <c r="G343" s="114" t="s">
        <v>850</v>
      </c>
      <c r="H343" s="144" t="s">
        <v>1343</v>
      </c>
      <c r="I343" s="144" t="s">
        <v>1344</v>
      </c>
      <c r="J343" s="112">
        <v>0</v>
      </c>
      <c r="K343" s="112" t="str">
        <f t="shared" si="78"/>
        <v>0</v>
      </c>
      <c r="L343" s="112">
        <f t="shared" si="79"/>
        <v>0</v>
      </c>
      <c r="M343" s="139"/>
      <c r="N343" s="139"/>
    </row>
    <row r="344" spans="1:14" ht="15">
      <c r="A344" s="112"/>
      <c r="B344" s="112"/>
      <c r="C344" s="112">
        <f t="shared" si="81"/>
        <v>12</v>
      </c>
      <c r="D344" s="112">
        <f t="shared" si="81"/>
        <v>12</v>
      </c>
      <c r="E344" s="112">
        <f t="shared" si="76"/>
        <v>1</v>
      </c>
      <c r="F344" s="112" t="str">
        <f t="shared" si="77"/>
        <v>1'h0</v>
      </c>
      <c r="G344" s="114" t="s">
        <v>850</v>
      </c>
      <c r="H344" s="144" t="s">
        <v>1345</v>
      </c>
      <c r="I344" s="144" t="s">
        <v>1346</v>
      </c>
      <c r="J344" s="112">
        <v>0</v>
      </c>
      <c r="K344" s="112" t="str">
        <f t="shared" si="78"/>
        <v>0</v>
      </c>
      <c r="L344" s="112">
        <f t="shared" si="79"/>
        <v>0</v>
      </c>
      <c r="M344" s="139"/>
      <c r="N344" s="139"/>
    </row>
    <row r="345" spans="1:14" ht="15">
      <c r="A345" s="112"/>
      <c r="B345" s="112"/>
      <c r="C345" s="112">
        <f t="shared" si="81"/>
        <v>11</v>
      </c>
      <c r="D345" s="112">
        <f t="shared" si="81"/>
        <v>11</v>
      </c>
      <c r="E345" s="112">
        <f t="shared" si="76"/>
        <v>1</v>
      </c>
      <c r="F345" s="112" t="str">
        <f t="shared" si="77"/>
        <v>1'h0</v>
      </c>
      <c r="G345" s="114" t="s">
        <v>850</v>
      </c>
      <c r="H345" s="144" t="s">
        <v>1347</v>
      </c>
      <c r="I345" s="144" t="s">
        <v>1348</v>
      </c>
      <c r="J345" s="112">
        <v>0</v>
      </c>
      <c r="K345" s="112" t="str">
        <f t="shared" si="78"/>
        <v>0</v>
      </c>
      <c r="L345" s="112">
        <f t="shared" si="79"/>
        <v>0</v>
      </c>
      <c r="M345" s="139"/>
      <c r="N345" s="139"/>
    </row>
    <row r="346" spans="1:14" ht="15">
      <c r="A346" s="112"/>
      <c r="B346" s="112"/>
      <c r="C346" s="112">
        <f t="shared" si="81"/>
        <v>10</v>
      </c>
      <c r="D346" s="112">
        <f t="shared" si="81"/>
        <v>10</v>
      </c>
      <c r="E346" s="112">
        <f t="shared" si="76"/>
        <v>1</v>
      </c>
      <c r="F346" s="112" t="str">
        <f t="shared" si="77"/>
        <v>1'h0</v>
      </c>
      <c r="G346" s="114" t="s">
        <v>850</v>
      </c>
      <c r="H346" s="144" t="s">
        <v>1349</v>
      </c>
      <c r="I346" s="144" t="s">
        <v>1350</v>
      </c>
      <c r="J346" s="112">
        <v>0</v>
      </c>
      <c r="K346" s="112" t="str">
        <f t="shared" si="78"/>
        <v>0</v>
      </c>
      <c r="L346" s="112">
        <f t="shared" si="79"/>
        <v>0</v>
      </c>
      <c r="M346" s="139"/>
      <c r="N346" s="139"/>
    </row>
    <row r="347" spans="1:14" ht="15">
      <c r="A347" s="112"/>
      <c r="B347" s="112"/>
      <c r="C347" s="112">
        <f t="shared" si="81"/>
        <v>9</v>
      </c>
      <c r="D347" s="112">
        <f t="shared" si="81"/>
        <v>9</v>
      </c>
      <c r="E347" s="112">
        <f t="shared" si="76"/>
        <v>1</v>
      </c>
      <c r="F347" s="112" t="str">
        <f t="shared" si="77"/>
        <v>1'h0</v>
      </c>
      <c r="G347" s="114" t="s">
        <v>850</v>
      </c>
      <c r="H347" s="144" t="s">
        <v>1351</v>
      </c>
      <c r="I347" s="144" t="s">
        <v>1352</v>
      </c>
      <c r="J347" s="112">
        <v>0</v>
      </c>
      <c r="K347" s="112" t="str">
        <f t="shared" si="78"/>
        <v>0</v>
      </c>
      <c r="L347" s="112">
        <f t="shared" si="79"/>
        <v>0</v>
      </c>
      <c r="M347" s="139"/>
      <c r="N347" s="139"/>
    </row>
    <row r="348" spans="1:14" ht="15">
      <c r="A348" s="112"/>
      <c r="B348" s="112"/>
      <c r="C348" s="112">
        <v>8</v>
      </c>
      <c r="D348" s="112">
        <v>8</v>
      </c>
      <c r="E348" s="112">
        <f t="shared" si="76"/>
        <v>1</v>
      </c>
      <c r="F348" s="112" t="str">
        <f t="shared" si="77"/>
        <v>1'h0</v>
      </c>
      <c r="G348" s="114" t="s">
        <v>850</v>
      </c>
      <c r="H348" s="144" t="s">
        <v>1353</v>
      </c>
      <c r="I348" s="144" t="s">
        <v>1354</v>
      </c>
      <c r="J348" s="112">
        <v>0</v>
      </c>
      <c r="K348" s="112" t="str">
        <f t="shared" si="78"/>
        <v>0</v>
      </c>
      <c r="L348" s="112">
        <f t="shared" si="79"/>
        <v>0</v>
      </c>
      <c r="M348" s="139"/>
      <c r="N348" s="139"/>
    </row>
    <row r="349" spans="1:14" ht="15">
      <c r="A349" s="112"/>
      <c r="B349" s="112"/>
      <c r="C349" s="112">
        <f t="shared" ref="C349:D355" si="82">C350+1</f>
        <v>7</v>
      </c>
      <c r="D349" s="112">
        <f t="shared" si="82"/>
        <v>7</v>
      </c>
      <c r="E349" s="112">
        <f t="shared" si="76"/>
        <v>1</v>
      </c>
      <c r="F349" s="112" t="str">
        <f t="shared" si="77"/>
        <v>1'h0</v>
      </c>
      <c r="G349" s="114" t="s">
        <v>850</v>
      </c>
      <c r="H349" s="144" t="s">
        <v>1355</v>
      </c>
      <c r="I349" s="144" t="s">
        <v>1356</v>
      </c>
      <c r="J349" s="112">
        <v>0</v>
      </c>
      <c r="K349" s="112" t="str">
        <f t="shared" si="78"/>
        <v>0</v>
      </c>
      <c r="L349" s="112">
        <f t="shared" si="79"/>
        <v>0</v>
      </c>
      <c r="M349" s="139"/>
      <c r="N349" s="139"/>
    </row>
    <row r="350" spans="1:14" ht="15">
      <c r="A350" s="112"/>
      <c r="B350" s="112"/>
      <c r="C350" s="112">
        <f t="shared" si="82"/>
        <v>6</v>
      </c>
      <c r="D350" s="112">
        <f t="shared" si="82"/>
        <v>6</v>
      </c>
      <c r="E350" s="112">
        <f t="shared" si="76"/>
        <v>1</v>
      </c>
      <c r="F350" s="112" t="str">
        <f t="shared" si="77"/>
        <v>1'h0</v>
      </c>
      <c r="G350" s="114" t="s">
        <v>850</v>
      </c>
      <c r="H350" s="144" t="s">
        <v>1357</v>
      </c>
      <c r="I350" s="144" t="s">
        <v>1358</v>
      </c>
      <c r="J350" s="112">
        <v>0</v>
      </c>
      <c r="K350" s="112" t="str">
        <f t="shared" si="78"/>
        <v>0</v>
      </c>
      <c r="L350" s="112">
        <f t="shared" si="79"/>
        <v>0</v>
      </c>
      <c r="M350" s="139"/>
      <c r="N350" s="139"/>
    </row>
    <row r="351" spans="1:14" ht="15">
      <c r="A351" s="112"/>
      <c r="B351" s="112"/>
      <c r="C351" s="112">
        <f t="shared" si="82"/>
        <v>5</v>
      </c>
      <c r="D351" s="112">
        <f t="shared" si="82"/>
        <v>5</v>
      </c>
      <c r="E351" s="112">
        <f t="shared" si="76"/>
        <v>1</v>
      </c>
      <c r="F351" s="112" t="str">
        <f t="shared" si="77"/>
        <v>1'h0</v>
      </c>
      <c r="G351" s="114" t="s">
        <v>850</v>
      </c>
      <c r="H351" s="144" t="s">
        <v>1359</v>
      </c>
      <c r="I351" s="144" t="s">
        <v>1360</v>
      </c>
      <c r="J351" s="112">
        <v>0</v>
      </c>
      <c r="K351" s="112" t="str">
        <f t="shared" si="78"/>
        <v>0</v>
      </c>
      <c r="L351" s="112">
        <f t="shared" si="79"/>
        <v>0</v>
      </c>
      <c r="M351" s="139"/>
      <c r="N351" s="139"/>
    </row>
    <row r="352" spans="1:14" ht="15">
      <c r="A352" s="112"/>
      <c r="B352" s="112"/>
      <c r="C352" s="112">
        <f t="shared" si="82"/>
        <v>4</v>
      </c>
      <c r="D352" s="112">
        <f t="shared" si="82"/>
        <v>4</v>
      </c>
      <c r="E352" s="112">
        <f t="shared" si="76"/>
        <v>1</v>
      </c>
      <c r="F352" s="112" t="str">
        <f t="shared" si="77"/>
        <v>1'h0</v>
      </c>
      <c r="G352" s="114" t="s">
        <v>850</v>
      </c>
      <c r="H352" s="144" t="s">
        <v>1361</v>
      </c>
      <c r="I352" s="144" t="s">
        <v>1362</v>
      </c>
      <c r="J352" s="112">
        <v>0</v>
      </c>
      <c r="K352" s="112" t="str">
        <f t="shared" si="78"/>
        <v>0</v>
      </c>
      <c r="L352" s="112">
        <f t="shared" si="79"/>
        <v>0</v>
      </c>
      <c r="M352" s="139"/>
      <c r="N352" s="139"/>
    </row>
    <row r="353" spans="1:14" ht="15">
      <c r="A353" s="112"/>
      <c r="B353" s="112"/>
      <c r="C353" s="112">
        <f t="shared" si="82"/>
        <v>3</v>
      </c>
      <c r="D353" s="112">
        <f t="shared" si="82"/>
        <v>3</v>
      </c>
      <c r="E353" s="112">
        <f t="shared" si="76"/>
        <v>1</v>
      </c>
      <c r="F353" s="112" t="str">
        <f t="shared" si="77"/>
        <v>1'h0</v>
      </c>
      <c r="G353" s="114" t="s">
        <v>850</v>
      </c>
      <c r="H353" s="144" t="s">
        <v>1363</v>
      </c>
      <c r="I353" s="144" t="s">
        <v>1364</v>
      </c>
      <c r="J353" s="112">
        <v>0</v>
      </c>
      <c r="K353" s="112" t="str">
        <f t="shared" si="78"/>
        <v>0</v>
      </c>
      <c r="L353" s="112">
        <f t="shared" si="79"/>
        <v>0</v>
      </c>
      <c r="M353" s="139"/>
      <c r="N353" s="139"/>
    </row>
    <row r="354" spans="1:14" ht="15">
      <c r="A354" s="112"/>
      <c r="B354" s="112"/>
      <c r="C354" s="112">
        <f t="shared" si="82"/>
        <v>2</v>
      </c>
      <c r="D354" s="112">
        <f t="shared" si="82"/>
        <v>2</v>
      </c>
      <c r="E354" s="112">
        <f t="shared" si="76"/>
        <v>1</v>
      </c>
      <c r="F354" s="112" t="str">
        <f t="shared" si="77"/>
        <v>1'h0</v>
      </c>
      <c r="G354" s="114" t="s">
        <v>850</v>
      </c>
      <c r="H354" s="144" t="s">
        <v>1365</v>
      </c>
      <c r="I354" s="144" t="s">
        <v>1366</v>
      </c>
      <c r="J354" s="112">
        <v>0</v>
      </c>
      <c r="K354" s="112" t="str">
        <f t="shared" si="78"/>
        <v>0</v>
      </c>
      <c r="L354" s="112">
        <f t="shared" si="79"/>
        <v>0</v>
      </c>
      <c r="M354" s="139"/>
      <c r="N354" s="139"/>
    </row>
    <row r="355" spans="1:14" ht="15">
      <c r="A355" s="112"/>
      <c r="B355" s="112"/>
      <c r="C355" s="112">
        <f t="shared" si="82"/>
        <v>1</v>
      </c>
      <c r="D355" s="112">
        <f t="shared" si="82"/>
        <v>1</v>
      </c>
      <c r="E355" s="112">
        <f t="shared" si="76"/>
        <v>1</v>
      </c>
      <c r="F355" s="112" t="str">
        <f t="shared" si="77"/>
        <v>1'h0</v>
      </c>
      <c r="G355" s="114" t="s">
        <v>850</v>
      </c>
      <c r="H355" s="144" t="s">
        <v>1367</v>
      </c>
      <c r="I355" s="144" t="s">
        <v>1368</v>
      </c>
      <c r="J355" s="112">
        <v>0</v>
      </c>
      <c r="K355" s="112" t="str">
        <f t="shared" si="78"/>
        <v>0</v>
      </c>
      <c r="L355" s="112">
        <f t="shared" si="79"/>
        <v>0</v>
      </c>
      <c r="M355" s="139"/>
      <c r="N355" s="139"/>
    </row>
    <row r="356" spans="1:14" ht="15">
      <c r="A356" s="112"/>
      <c r="B356" s="112"/>
      <c r="C356" s="112">
        <v>0</v>
      </c>
      <c r="D356" s="112">
        <v>0</v>
      </c>
      <c r="E356" s="112">
        <f t="shared" si="76"/>
        <v>1</v>
      </c>
      <c r="F356" s="112" t="str">
        <f t="shared" si="77"/>
        <v>1'h0</v>
      </c>
      <c r="G356" s="114" t="s">
        <v>850</v>
      </c>
      <c r="H356" s="144" t="s">
        <v>1369</v>
      </c>
      <c r="I356" s="144" t="s">
        <v>1370</v>
      </c>
      <c r="J356" s="112">
        <v>0</v>
      </c>
      <c r="K356" s="112" t="str">
        <f t="shared" si="78"/>
        <v>0</v>
      </c>
      <c r="L356" s="112">
        <f t="shared" si="79"/>
        <v>0</v>
      </c>
      <c r="M356" s="139"/>
      <c r="N356" s="139"/>
    </row>
    <row r="357" spans="1:14" ht="15">
      <c r="A357" s="109"/>
      <c r="B357" s="110" t="s">
        <v>1371</v>
      </c>
      <c r="C357" s="109"/>
      <c r="D357" s="109"/>
      <c r="E357" s="109">
        <f>SUM(E358:E365)</f>
        <v>32</v>
      </c>
      <c r="F357" s="111" t="str">
        <f>CONCATENATE("32'h",K357)</f>
        <v>32'h88888888</v>
      </c>
      <c r="G357" s="111"/>
      <c r="H357" s="136" t="s">
        <v>1372</v>
      </c>
      <c r="I357" s="136"/>
      <c r="J357" s="109"/>
      <c r="K357" s="109" t="str">
        <f>LOWER(DEC2HEX(L357,8))</f>
        <v>88888888</v>
      </c>
      <c r="L357" s="109">
        <f>SUM(L358:L365)</f>
        <v>2290649224</v>
      </c>
      <c r="M357" s="139"/>
      <c r="N357" s="139"/>
    </row>
    <row r="358" spans="1:14" ht="15">
      <c r="A358" s="112"/>
      <c r="B358" s="112"/>
      <c r="C358" s="112">
        <v>28</v>
      </c>
      <c r="D358" s="112">
        <v>31</v>
      </c>
      <c r="E358" s="112">
        <f t="shared" ref="E358:E365" si="83">D358+1-C358</f>
        <v>4</v>
      </c>
      <c r="F358" s="112" t="str">
        <f t="shared" ref="F358:F365" si="84">CONCATENATE(E358,"'h",K358)</f>
        <v>4'h8</v>
      </c>
      <c r="G358" s="112" t="s">
        <v>836</v>
      </c>
      <c r="H358" s="144" t="s">
        <v>648</v>
      </c>
      <c r="I358" s="144" t="s">
        <v>649</v>
      </c>
      <c r="J358" s="112">
        <v>8</v>
      </c>
      <c r="K358" s="112" t="str">
        <f t="shared" ref="K358:K365" si="85">LOWER(DEC2HEX((J358)))</f>
        <v>8</v>
      </c>
      <c r="L358" s="112">
        <f t="shared" ref="L358:L365" si="86">J358*(2^C358)</f>
        <v>2147483648</v>
      </c>
      <c r="M358" s="139"/>
      <c r="N358" s="139"/>
    </row>
    <row r="359" spans="1:14" ht="15">
      <c r="A359" s="112"/>
      <c r="B359" s="112"/>
      <c r="C359" s="112">
        <v>24</v>
      </c>
      <c r="D359" s="112">
        <v>27</v>
      </c>
      <c r="E359" s="112">
        <f t="shared" si="83"/>
        <v>4</v>
      </c>
      <c r="F359" s="112" t="str">
        <f t="shared" si="84"/>
        <v>4'h8</v>
      </c>
      <c r="G359" s="112" t="s">
        <v>836</v>
      </c>
      <c r="H359" s="144" t="s">
        <v>650</v>
      </c>
      <c r="I359" s="144" t="s">
        <v>651</v>
      </c>
      <c r="J359" s="112">
        <v>8</v>
      </c>
      <c r="K359" s="112" t="str">
        <f t="shared" si="85"/>
        <v>8</v>
      </c>
      <c r="L359" s="112">
        <f t="shared" si="86"/>
        <v>134217728</v>
      </c>
      <c r="M359" s="139"/>
      <c r="N359" s="139"/>
    </row>
    <row r="360" spans="1:14" ht="15">
      <c r="A360" s="112"/>
      <c r="B360" s="112"/>
      <c r="C360" s="112">
        <v>20</v>
      </c>
      <c r="D360" s="112">
        <v>23</v>
      </c>
      <c r="E360" s="112">
        <f t="shared" si="83"/>
        <v>4</v>
      </c>
      <c r="F360" s="112" t="str">
        <f t="shared" si="84"/>
        <v>4'h8</v>
      </c>
      <c r="G360" s="112" t="s">
        <v>836</v>
      </c>
      <c r="H360" s="144" t="s">
        <v>652</v>
      </c>
      <c r="I360" s="144" t="s">
        <v>653</v>
      </c>
      <c r="J360" s="112">
        <v>8</v>
      </c>
      <c r="K360" s="112" t="str">
        <f t="shared" si="85"/>
        <v>8</v>
      </c>
      <c r="L360" s="112">
        <f t="shared" si="86"/>
        <v>8388608</v>
      </c>
      <c r="M360" s="139"/>
      <c r="N360" s="139"/>
    </row>
    <row r="361" spans="1:14" ht="15">
      <c r="A361" s="112"/>
      <c r="B361" s="112"/>
      <c r="C361" s="112">
        <v>16</v>
      </c>
      <c r="D361" s="112">
        <v>19</v>
      </c>
      <c r="E361" s="112">
        <f t="shared" si="83"/>
        <v>4</v>
      </c>
      <c r="F361" s="112" t="str">
        <f t="shared" si="84"/>
        <v>4'h8</v>
      </c>
      <c r="G361" s="112" t="s">
        <v>836</v>
      </c>
      <c r="H361" s="144" t="s">
        <v>654</v>
      </c>
      <c r="I361" s="144" t="s">
        <v>655</v>
      </c>
      <c r="J361" s="112">
        <v>8</v>
      </c>
      <c r="K361" s="112" t="str">
        <f t="shared" si="85"/>
        <v>8</v>
      </c>
      <c r="L361" s="112">
        <f t="shared" si="86"/>
        <v>524288</v>
      </c>
      <c r="M361" s="139"/>
      <c r="N361" s="139"/>
    </row>
    <row r="362" spans="1:14" ht="15">
      <c r="A362" s="112"/>
      <c r="B362" s="112"/>
      <c r="C362" s="112">
        <v>12</v>
      </c>
      <c r="D362" s="112">
        <v>15</v>
      </c>
      <c r="E362" s="112">
        <f t="shared" si="83"/>
        <v>4</v>
      </c>
      <c r="F362" s="112" t="str">
        <f t="shared" si="84"/>
        <v>4'h8</v>
      </c>
      <c r="G362" s="112" t="s">
        <v>836</v>
      </c>
      <c r="H362" s="144" t="s">
        <v>656</v>
      </c>
      <c r="I362" s="144" t="s">
        <v>657</v>
      </c>
      <c r="J362" s="112">
        <v>8</v>
      </c>
      <c r="K362" s="112" t="str">
        <f t="shared" si="85"/>
        <v>8</v>
      </c>
      <c r="L362" s="112">
        <f t="shared" si="86"/>
        <v>32768</v>
      </c>
      <c r="M362" s="139"/>
      <c r="N362" s="139"/>
    </row>
    <row r="363" spans="1:14" ht="15">
      <c r="A363" s="112"/>
      <c r="B363" s="112"/>
      <c r="C363" s="112">
        <v>8</v>
      </c>
      <c r="D363" s="112">
        <v>11</v>
      </c>
      <c r="E363" s="112">
        <f t="shared" si="83"/>
        <v>4</v>
      </c>
      <c r="F363" s="112" t="str">
        <f t="shared" si="84"/>
        <v>4'h8</v>
      </c>
      <c r="G363" s="112" t="s">
        <v>836</v>
      </c>
      <c r="H363" s="144" t="s">
        <v>658</v>
      </c>
      <c r="I363" s="144" t="s">
        <v>659</v>
      </c>
      <c r="J363" s="112">
        <v>8</v>
      </c>
      <c r="K363" s="112" t="str">
        <f t="shared" si="85"/>
        <v>8</v>
      </c>
      <c r="L363" s="112">
        <f t="shared" si="86"/>
        <v>2048</v>
      </c>
      <c r="M363" s="139"/>
      <c r="N363" s="139"/>
    </row>
    <row r="364" spans="1:14" ht="15">
      <c r="A364" s="112"/>
      <c r="B364" s="112"/>
      <c r="C364" s="112">
        <v>4</v>
      </c>
      <c r="D364" s="112">
        <v>7</v>
      </c>
      <c r="E364" s="112">
        <f t="shared" si="83"/>
        <v>4</v>
      </c>
      <c r="F364" s="112" t="str">
        <f t="shared" si="84"/>
        <v>4'h8</v>
      </c>
      <c r="G364" s="112" t="s">
        <v>836</v>
      </c>
      <c r="H364" s="144" t="s">
        <v>660</v>
      </c>
      <c r="I364" s="144" t="s">
        <v>661</v>
      </c>
      <c r="J364" s="112">
        <v>8</v>
      </c>
      <c r="K364" s="112" t="str">
        <f t="shared" si="85"/>
        <v>8</v>
      </c>
      <c r="L364" s="112">
        <f t="shared" si="86"/>
        <v>128</v>
      </c>
      <c r="M364" s="139"/>
      <c r="N364" s="139"/>
    </row>
    <row r="365" spans="1:14" ht="15">
      <c r="A365" s="112"/>
      <c r="B365" s="112"/>
      <c r="C365" s="112">
        <v>0</v>
      </c>
      <c r="D365" s="112">
        <v>3</v>
      </c>
      <c r="E365" s="112">
        <f t="shared" si="83"/>
        <v>4</v>
      </c>
      <c r="F365" s="112" t="str">
        <f t="shared" si="84"/>
        <v>4'h8</v>
      </c>
      <c r="G365" s="112" t="s">
        <v>836</v>
      </c>
      <c r="H365" s="144" t="s">
        <v>662</v>
      </c>
      <c r="I365" s="144" t="s">
        <v>1373</v>
      </c>
      <c r="J365" s="112">
        <v>8</v>
      </c>
      <c r="K365" s="112" t="str">
        <f t="shared" si="85"/>
        <v>8</v>
      </c>
      <c r="L365" s="112">
        <f t="shared" si="86"/>
        <v>8</v>
      </c>
      <c r="M365" s="139"/>
      <c r="N365" s="139"/>
    </row>
    <row r="366" spans="1:14" ht="15">
      <c r="A366" s="109"/>
      <c r="B366" s="110" t="s">
        <v>1374</v>
      </c>
      <c r="C366" s="109"/>
      <c r="D366" s="109"/>
      <c r="E366" s="109">
        <f>SUM(E367:E374)</f>
        <v>32</v>
      </c>
      <c r="F366" s="111" t="str">
        <f>CONCATENATE("32'h",K366)</f>
        <v>32'h88888888</v>
      </c>
      <c r="G366" s="111"/>
      <c r="H366" s="136" t="s">
        <v>1375</v>
      </c>
      <c r="I366" s="136"/>
      <c r="J366" s="109"/>
      <c r="K366" s="109" t="str">
        <f>LOWER(DEC2HEX(L366,8))</f>
        <v>88888888</v>
      </c>
      <c r="L366" s="109">
        <f>SUM(L367:L374)</f>
        <v>2290649224</v>
      </c>
      <c r="M366" s="139"/>
      <c r="N366" s="139"/>
    </row>
    <row r="367" spans="1:14" ht="15">
      <c r="A367" s="112"/>
      <c r="B367" s="112"/>
      <c r="C367" s="112">
        <v>28</v>
      </c>
      <c r="D367" s="112">
        <v>31</v>
      </c>
      <c r="E367" s="112">
        <f t="shared" ref="E367:E374" si="87">D367+1-C367</f>
        <v>4</v>
      </c>
      <c r="F367" s="112" t="str">
        <f t="shared" ref="F367:F374" si="88">CONCATENATE(E367,"'h",K367)</f>
        <v>4'h8</v>
      </c>
      <c r="G367" s="112" t="s">
        <v>836</v>
      </c>
      <c r="H367" s="144" t="s">
        <v>1376</v>
      </c>
      <c r="I367" s="144" t="s">
        <v>1377</v>
      </c>
      <c r="J367" s="112">
        <v>8</v>
      </c>
      <c r="K367" s="112" t="str">
        <f t="shared" ref="K367:K374" si="89">LOWER(DEC2HEX((J367)))</f>
        <v>8</v>
      </c>
      <c r="L367" s="112">
        <f t="shared" ref="L367:L374" si="90">J367*(2^C367)</f>
        <v>2147483648</v>
      </c>
      <c r="M367" s="139"/>
      <c r="N367" s="139"/>
    </row>
    <row r="368" spans="1:14" ht="15">
      <c r="A368" s="112"/>
      <c r="B368" s="112"/>
      <c r="C368" s="112">
        <v>24</v>
      </c>
      <c r="D368" s="112">
        <v>27</v>
      </c>
      <c r="E368" s="112">
        <f t="shared" si="87"/>
        <v>4</v>
      </c>
      <c r="F368" s="112" t="str">
        <f t="shared" si="88"/>
        <v>4'h8</v>
      </c>
      <c r="G368" s="112" t="s">
        <v>836</v>
      </c>
      <c r="H368" s="144" t="s">
        <v>1378</v>
      </c>
      <c r="I368" s="144" t="s">
        <v>1379</v>
      </c>
      <c r="J368" s="112">
        <v>8</v>
      </c>
      <c r="K368" s="112" t="str">
        <f t="shared" si="89"/>
        <v>8</v>
      </c>
      <c r="L368" s="112">
        <f t="shared" si="90"/>
        <v>134217728</v>
      </c>
      <c r="M368" s="139"/>
      <c r="N368" s="139"/>
    </row>
    <row r="369" spans="1:14" ht="15">
      <c r="A369" s="112"/>
      <c r="B369" s="112"/>
      <c r="C369" s="112">
        <v>20</v>
      </c>
      <c r="D369" s="112">
        <v>23</v>
      </c>
      <c r="E369" s="112">
        <f t="shared" si="87"/>
        <v>4</v>
      </c>
      <c r="F369" s="112" t="str">
        <f t="shared" si="88"/>
        <v>4'h8</v>
      </c>
      <c r="G369" s="112" t="s">
        <v>836</v>
      </c>
      <c r="H369" s="144" t="s">
        <v>1380</v>
      </c>
      <c r="I369" s="144" t="s">
        <v>1381</v>
      </c>
      <c r="J369" s="112">
        <v>8</v>
      </c>
      <c r="K369" s="112" t="str">
        <f t="shared" si="89"/>
        <v>8</v>
      </c>
      <c r="L369" s="112">
        <f t="shared" si="90"/>
        <v>8388608</v>
      </c>
      <c r="M369" s="139"/>
      <c r="N369" s="139"/>
    </row>
    <row r="370" spans="1:14" ht="15">
      <c r="A370" s="112"/>
      <c r="B370" s="112"/>
      <c r="C370" s="112">
        <v>16</v>
      </c>
      <c r="D370" s="112">
        <v>19</v>
      </c>
      <c r="E370" s="112">
        <f t="shared" si="87"/>
        <v>4</v>
      </c>
      <c r="F370" s="112" t="str">
        <f t="shared" si="88"/>
        <v>4'h8</v>
      </c>
      <c r="G370" s="112" t="s">
        <v>836</v>
      </c>
      <c r="H370" s="144" t="s">
        <v>1382</v>
      </c>
      <c r="I370" s="144" t="s">
        <v>1383</v>
      </c>
      <c r="J370" s="112">
        <v>8</v>
      </c>
      <c r="K370" s="112" t="str">
        <f t="shared" si="89"/>
        <v>8</v>
      </c>
      <c r="L370" s="112">
        <f t="shared" si="90"/>
        <v>524288</v>
      </c>
      <c r="M370" s="139"/>
      <c r="N370" s="139"/>
    </row>
    <row r="371" spans="1:14" ht="15">
      <c r="A371" s="112"/>
      <c r="B371" s="112"/>
      <c r="C371" s="112">
        <v>12</v>
      </c>
      <c r="D371" s="112">
        <v>15</v>
      </c>
      <c r="E371" s="112">
        <f t="shared" si="87"/>
        <v>4</v>
      </c>
      <c r="F371" s="112" t="str">
        <f t="shared" si="88"/>
        <v>4'h8</v>
      </c>
      <c r="G371" s="112" t="s">
        <v>836</v>
      </c>
      <c r="H371" s="144" t="s">
        <v>1384</v>
      </c>
      <c r="I371" s="144" t="s">
        <v>1385</v>
      </c>
      <c r="J371" s="112">
        <v>8</v>
      </c>
      <c r="K371" s="112" t="str">
        <f t="shared" si="89"/>
        <v>8</v>
      </c>
      <c r="L371" s="112">
        <f t="shared" si="90"/>
        <v>32768</v>
      </c>
      <c r="M371" s="139"/>
      <c r="N371" s="139"/>
    </row>
    <row r="372" spans="1:14" ht="15">
      <c r="A372" s="112"/>
      <c r="B372" s="112"/>
      <c r="C372" s="112">
        <v>8</v>
      </c>
      <c r="D372" s="112">
        <v>11</v>
      </c>
      <c r="E372" s="112">
        <f t="shared" si="87"/>
        <v>4</v>
      </c>
      <c r="F372" s="112" t="str">
        <f t="shared" si="88"/>
        <v>4'h8</v>
      </c>
      <c r="G372" s="112" t="s">
        <v>836</v>
      </c>
      <c r="H372" s="144" t="s">
        <v>1386</v>
      </c>
      <c r="I372" s="144" t="s">
        <v>1387</v>
      </c>
      <c r="J372" s="112">
        <v>8</v>
      </c>
      <c r="K372" s="112" t="str">
        <f t="shared" si="89"/>
        <v>8</v>
      </c>
      <c r="L372" s="112">
        <f t="shared" si="90"/>
        <v>2048</v>
      </c>
      <c r="M372" s="139"/>
      <c r="N372" s="139"/>
    </row>
    <row r="373" spans="1:14" ht="15">
      <c r="A373" s="112"/>
      <c r="B373" s="112"/>
      <c r="C373" s="112">
        <v>4</v>
      </c>
      <c r="D373" s="112">
        <v>7</v>
      </c>
      <c r="E373" s="112">
        <f t="shared" si="87"/>
        <v>4</v>
      </c>
      <c r="F373" s="112" t="str">
        <f t="shared" si="88"/>
        <v>4'h8</v>
      </c>
      <c r="G373" s="112" t="s">
        <v>836</v>
      </c>
      <c r="H373" s="144" t="s">
        <v>1388</v>
      </c>
      <c r="I373" s="144" t="s">
        <v>1389</v>
      </c>
      <c r="J373" s="112">
        <v>8</v>
      </c>
      <c r="K373" s="112" t="str">
        <f t="shared" si="89"/>
        <v>8</v>
      </c>
      <c r="L373" s="112">
        <f t="shared" si="90"/>
        <v>128</v>
      </c>
      <c r="M373" s="139"/>
      <c r="N373" s="139"/>
    </row>
    <row r="374" spans="1:14" ht="15">
      <c r="A374" s="112"/>
      <c r="B374" s="112"/>
      <c r="C374" s="112">
        <v>0</v>
      </c>
      <c r="D374" s="112">
        <v>3</v>
      </c>
      <c r="E374" s="112">
        <f t="shared" si="87"/>
        <v>4</v>
      </c>
      <c r="F374" s="112" t="str">
        <f t="shared" si="88"/>
        <v>4'h8</v>
      </c>
      <c r="G374" s="112" t="s">
        <v>836</v>
      </c>
      <c r="H374" s="144" t="s">
        <v>1390</v>
      </c>
      <c r="I374" s="144" t="s">
        <v>1391</v>
      </c>
      <c r="J374" s="112">
        <v>8</v>
      </c>
      <c r="K374" s="112" t="str">
        <f t="shared" si="89"/>
        <v>8</v>
      </c>
      <c r="L374" s="112">
        <f t="shared" si="90"/>
        <v>8</v>
      </c>
      <c r="M374" s="139"/>
      <c r="N374" s="139"/>
    </row>
    <row r="375" spans="1:14" ht="15">
      <c r="A375" s="109"/>
      <c r="B375" s="110" t="s">
        <v>1392</v>
      </c>
      <c r="C375" s="109"/>
      <c r="D375" s="109"/>
      <c r="E375" s="109">
        <f>SUM(E376:E383)</f>
        <v>32</v>
      </c>
      <c r="F375" s="111" t="str">
        <f>CONCATENATE("32'h",K375)</f>
        <v>32'h00000000</v>
      </c>
      <c r="G375" s="111"/>
      <c r="H375" s="136" t="s">
        <v>1393</v>
      </c>
      <c r="I375" s="136"/>
      <c r="J375" s="109"/>
      <c r="K375" s="109" t="str">
        <f>LOWER(DEC2HEX(L375,8))</f>
        <v>00000000</v>
      </c>
      <c r="L375" s="109">
        <f>SUM(L376:L383)</f>
        <v>0</v>
      </c>
      <c r="M375" s="139"/>
      <c r="N375" s="139"/>
    </row>
    <row r="376" spans="1:14" ht="15">
      <c r="A376" s="112"/>
      <c r="B376" s="112"/>
      <c r="C376" s="112">
        <v>29</v>
      </c>
      <c r="D376" s="112">
        <v>31</v>
      </c>
      <c r="E376" s="112">
        <f t="shared" ref="E376:E383" si="91">D376+1-C376</f>
        <v>3</v>
      </c>
      <c r="F376" s="112" t="str">
        <f t="shared" ref="F376:F383" si="92">CONCATENATE(E376,"'h",K376)</f>
        <v>3'h0</v>
      </c>
      <c r="G376" s="112" t="s">
        <v>850</v>
      </c>
      <c r="H376" s="144" t="s">
        <v>831</v>
      </c>
      <c r="I376" s="144" t="s">
        <v>835</v>
      </c>
      <c r="J376" s="112">
        <v>0</v>
      </c>
      <c r="K376" s="112" t="str">
        <f t="shared" ref="K376:K383" si="93">LOWER(DEC2HEX((J376)))</f>
        <v>0</v>
      </c>
      <c r="L376" s="112">
        <f t="shared" ref="L376:L383" si="94">J376*(2^C376)</f>
        <v>0</v>
      </c>
      <c r="M376" s="139"/>
      <c r="N376" s="139"/>
    </row>
    <row r="377" spans="1:14" ht="45">
      <c r="A377" s="112"/>
      <c r="B377" s="112"/>
      <c r="C377" s="112">
        <v>24</v>
      </c>
      <c r="D377" s="112">
        <v>28</v>
      </c>
      <c r="E377" s="112">
        <f t="shared" si="91"/>
        <v>5</v>
      </c>
      <c r="F377" s="112" t="str">
        <f t="shared" si="92"/>
        <v>5'h0</v>
      </c>
      <c r="G377" s="112" t="s">
        <v>850</v>
      </c>
      <c r="H377" s="144" t="s">
        <v>1394</v>
      </c>
      <c r="I377" s="145" t="s">
        <v>1395</v>
      </c>
      <c r="J377" s="112">
        <v>0</v>
      </c>
      <c r="K377" s="112" t="str">
        <f t="shared" si="93"/>
        <v>0</v>
      </c>
      <c r="L377" s="112">
        <f t="shared" si="94"/>
        <v>0</v>
      </c>
      <c r="M377" s="139"/>
      <c r="N377" s="139"/>
    </row>
    <row r="378" spans="1:14" ht="15">
      <c r="A378" s="112"/>
      <c r="B378" s="112"/>
      <c r="C378" s="112">
        <v>21</v>
      </c>
      <c r="D378" s="112">
        <v>23</v>
      </c>
      <c r="E378" s="112">
        <f t="shared" si="91"/>
        <v>3</v>
      </c>
      <c r="F378" s="112" t="str">
        <f t="shared" si="92"/>
        <v>3'h0</v>
      </c>
      <c r="G378" s="112" t="s">
        <v>850</v>
      </c>
      <c r="H378" s="144" t="s">
        <v>831</v>
      </c>
      <c r="I378" s="144" t="s">
        <v>835</v>
      </c>
      <c r="J378" s="112">
        <v>0</v>
      </c>
      <c r="K378" s="112" t="str">
        <f t="shared" si="93"/>
        <v>0</v>
      </c>
      <c r="L378" s="112">
        <f t="shared" si="94"/>
        <v>0</v>
      </c>
      <c r="M378" s="139"/>
      <c r="N378" s="139"/>
    </row>
    <row r="379" spans="1:14" ht="45">
      <c r="A379" s="112"/>
      <c r="B379" s="112"/>
      <c r="C379" s="112">
        <v>16</v>
      </c>
      <c r="D379" s="112">
        <v>20</v>
      </c>
      <c r="E379" s="112">
        <f t="shared" si="91"/>
        <v>5</v>
      </c>
      <c r="F379" s="112" t="str">
        <f t="shared" si="92"/>
        <v>5'h0</v>
      </c>
      <c r="G379" s="112" t="s">
        <v>850</v>
      </c>
      <c r="H379" s="144" t="s">
        <v>1396</v>
      </c>
      <c r="I379" s="145" t="s">
        <v>1397</v>
      </c>
      <c r="J379" s="112">
        <v>0</v>
      </c>
      <c r="K379" s="112" t="str">
        <f t="shared" si="93"/>
        <v>0</v>
      </c>
      <c r="L379" s="112">
        <f t="shared" si="94"/>
        <v>0</v>
      </c>
      <c r="M379" s="139"/>
      <c r="N379" s="139"/>
    </row>
    <row r="380" spans="1:14" ht="15">
      <c r="A380" s="112"/>
      <c r="B380" s="112"/>
      <c r="C380" s="112">
        <v>13</v>
      </c>
      <c r="D380" s="112">
        <v>15</v>
      </c>
      <c r="E380" s="112">
        <f>D380+1-C380</f>
        <v>3</v>
      </c>
      <c r="F380" s="112" t="str">
        <f t="shared" si="92"/>
        <v>3'h0</v>
      </c>
      <c r="G380" s="112" t="s">
        <v>850</v>
      </c>
      <c r="H380" s="144" t="s">
        <v>831</v>
      </c>
      <c r="I380" s="144" t="s">
        <v>835</v>
      </c>
      <c r="J380" s="112">
        <v>0</v>
      </c>
      <c r="K380" s="112" t="str">
        <f t="shared" si="93"/>
        <v>0</v>
      </c>
      <c r="L380" s="112">
        <f t="shared" si="94"/>
        <v>0</v>
      </c>
      <c r="M380" s="139"/>
      <c r="N380" s="139"/>
    </row>
    <row r="381" spans="1:14" ht="45">
      <c r="A381" s="112"/>
      <c r="B381" s="112"/>
      <c r="C381" s="112">
        <v>8</v>
      </c>
      <c r="D381" s="112">
        <v>12</v>
      </c>
      <c r="E381" s="112">
        <f t="shared" si="91"/>
        <v>5</v>
      </c>
      <c r="F381" s="112" t="str">
        <f t="shared" si="92"/>
        <v>5'h0</v>
      </c>
      <c r="G381" s="112" t="s">
        <v>850</v>
      </c>
      <c r="H381" s="144" t="s">
        <v>1398</v>
      </c>
      <c r="I381" s="145" t="s">
        <v>1399</v>
      </c>
      <c r="J381" s="112">
        <v>0</v>
      </c>
      <c r="K381" s="112" t="str">
        <f t="shared" si="93"/>
        <v>0</v>
      </c>
      <c r="L381" s="112">
        <f t="shared" si="94"/>
        <v>0</v>
      </c>
      <c r="M381" s="139"/>
      <c r="N381" s="139"/>
    </row>
    <row r="382" spans="1:14" ht="15">
      <c r="A382" s="112"/>
      <c r="B382" s="112"/>
      <c r="C382" s="112">
        <v>5</v>
      </c>
      <c r="D382" s="112">
        <v>7</v>
      </c>
      <c r="E382" s="112">
        <f t="shared" si="91"/>
        <v>3</v>
      </c>
      <c r="F382" s="112" t="str">
        <f t="shared" si="92"/>
        <v>3'h0</v>
      </c>
      <c r="G382" s="112" t="s">
        <v>850</v>
      </c>
      <c r="H382" s="144" t="s">
        <v>831</v>
      </c>
      <c r="I382" s="144" t="s">
        <v>835</v>
      </c>
      <c r="J382" s="112">
        <v>0</v>
      </c>
      <c r="K382" s="112" t="str">
        <f t="shared" si="93"/>
        <v>0</v>
      </c>
      <c r="L382" s="112">
        <f t="shared" si="94"/>
        <v>0</v>
      </c>
      <c r="M382" s="139"/>
      <c r="N382" s="139"/>
    </row>
    <row r="383" spans="1:14" ht="45">
      <c r="A383" s="112"/>
      <c r="B383" s="112"/>
      <c r="C383" s="112">
        <v>0</v>
      </c>
      <c r="D383" s="112">
        <v>4</v>
      </c>
      <c r="E383" s="112">
        <f t="shared" si="91"/>
        <v>5</v>
      </c>
      <c r="F383" s="112" t="str">
        <f t="shared" si="92"/>
        <v>5'h0</v>
      </c>
      <c r="G383" s="112" t="s">
        <v>850</v>
      </c>
      <c r="H383" s="144" t="s">
        <v>1400</v>
      </c>
      <c r="I383" s="145" t="s">
        <v>1401</v>
      </c>
      <c r="J383" s="112">
        <v>0</v>
      </c>
      <c r="K383" s="112" t="str">
        <f t="shared" si="93"/>
        <v>0</v>
      </c>
      <c r="L383" s="112">
        <f t="shared" si="94"/>
        <v>0</v>
      </c>
      <c r="M383" s="139"/>
      <c r="N383" s="139"/>
    </row>
    <row r="384" spans="1:14" ht="15">
      <c r="A384" s="109"/>
      <c r="B384" s="110" t="s">
        <v>1402</v>
      </c>
      <c r="C384" s="109"/>
      <c r="D384" s="109"/>
      <c r="E384" s="109">
        <f>SUM(E385:E392)</f>
        <v>32</v>
      </c>
      <c r="F384" s="111" t="str">
        <f>CONCATENATE("32'h",K384)</f>
        <v>32'h00000000</v>
      </c>
      <c r="G384" s="111"/>
      <c r="H384" s="136" t="s">
        <v>1403</v>
      </c>
      <c r="I384" s="136"/>
      <c r="J384" s="109"/>
      <c r="K384" s="109" t="str">
        <f>LOWER(DEC2HEX(L384,8))</f>
        <v>00000000</v>
      </c>
      <c r="L384" s="109">
        <f>SUM(L385:L392)</f>
        <v>0</v>
      </c>
      <c r="M384" s="139"/>
      <c r="N384" s="139"/>
    </row>
    <row r="385" spans="1:14" ht="15">
      <c r="A385" s="112"/>
      <c r="B385" s="112"/>
      <c r="C385" s="112">
        <v>29</v>
      </c>
      <c r="D385" s="112">
        <v>31</v>
      </c>
      <c r="E385" s="112">
        <f t="shared" ref="E385:E392" si="95">D385+1-C385</f>
        <v>3</v>
      </c>
      <c r="F385" s="112" t="str">
        <f t="shared" ref="F385:F392" si="96">CONCATENATE(E385,"'h",K385)</f>
        <v>3'h0</v>
      </c>
      <c r="G385" s="112" t="s">
        <v>850</v>
      </c>
      <c r="H385" s="144" t="s">
        <v>831</v>
      </c>
      <c r="I385" s="144" t="s">
        <v>835</v>
      </c>
      <c r="J385" s="112">
        <v>0</v>
      </c>
      <c r="K385" s="112" t="str">
        <f t="shared" ref="K385:K392" si="97">LOWER(DEC2HEX((J385)))</f>
        <v>0</v>
      </c>
      <c r="L385" s="112">
        <f t="shared" ref="L385:L392" si="98">J385*(2^C385)</f>
        <v>0</v>
      </c>
      <c r="M385" s="139"/>
      <c r="N385" s="139"/>
    </row>
    <row r="386" spans="1:14" ht="45">
      <c r="A386" s="112"/>
      <c r="B386" s="112"/>
      <c r="C386" s="112">
        <v>24</v>
      </c>
      <c r="D386" s="112">
        <v>28</v>
      </c>
      <c r="E386" s="112">
        <f t="shared" si="95"/>
        <v>5</v>
      </c>
      <c r="F386" s="112" t="str">
        <f t="shared" si="96"/>
        <v>5'h0</v>
      </c>
      <c r="G386" s="112" t="s">
        <v>850</v>
      </c>
      <c r="H386" s="144" t="s">
        <v>1404</v>
      </c>
      <c r="I386" s="145" t="s">
        <v>1405</v>
      </c>
      <c r="J386" s="112">
        <v>0</v>
      </c>
      <c r="K386" s="112" t="str">
        <f t="shared" si="97"/>
        <v>0</v>
      </c>
      <c r="L386" s="112">
        <f t="shared" si="98"/>
        <v>0</v>
      </c>
      <c r="M386" s="139"/>
      <c r="N386" s="139"/>
    </row>
    <row r="387" spans="1:14" ht="15">
      <c r="A387" s="112"/>
      <c r="B387" s="112"/>
      <c r="C387" s="112">
        <v>21</v>
      </c>
      <c r="D387" s="112">
        <v>23</v>
      </c>
      <c r="E387" s="112">
        <f t="shared" si="95"/>
        <v>3</v>
      </c>
      <c r="F387" s="112" t="str">
        <f t="shared" si="96"/>
        <v>3'h0</v>
      </c>
      <c r="G387" s="112" t="s">
        <v>850</v>
      </c>
      <c r="H387" s="144" t="s">
        <v>831</v>
      </c>
      <c r="I387" s="144" t="s">
        <v>835</v>
      </c>
      <c r="J387" s="112">
        <v>0</v>
      </c>
      <c r="K387" s="112" t="str">
        <f t="shared" si="97"/>
        <v>0</v>
      </c>
      <c r="L387" s="112">
        <f t="shared" si="98"/>
        <v>0</v>
      </c>
      <c r="M387" s="139"/>
      <c r="N387" s="139"/>
    </row>
    <row r="388" spans="1:14" ht="45">
      <c r="A388" s="112"/>
      <c r="B388" s="112"/>
      <c r="C388" s="112">
        <v>16</v>
      </c>
      <c r="D388" s="112">
        <v>20</v>
      </c>
      <c r="E388" s="112">
        <f t="shared" si="95"/>
        <v>5</v>
      </c>
      <c r="F388" s="112" t="str">
        <f t="shared" si="96"/>
        <v>5'h0</v>
      </c>
      <c r="G388" s="112" t="s">
        <v>850</v>
      </c>
      <c r="H388" s="144" t="s">
        <v>1406</v>
      </c>
      <c r="I388" s="145" t="s">
        <v>1407</v>
      </c>
      <c r="J388" s="112">
        <v>0</v>
      </c>
      <c r="K388" s="112" t="str">
        <f t="shared" si="97"/>
        <v>0</v>
      </c>
      <c r="L388" s="112">
        <f t="shared" si="98"/>
        <v>0</v>
      </c>
      <c r="M388" s="139"/>
      <c r="N388" s="139"/>
    </row>
    <row r="389" spans="1:14" ht="15">
      <c r="A389" s="112"/>
      <c r="B389" s="112"/>
      <c r="C389" s="112">
        <v>13</v>
      </c>
      <c r="D389" s="112">
        <v>15</v>
      </c>
      <c r="E389" s="112">
        <f t="shared" si="95"/>
        <v>3</v>
      </c>
      <c r="F389" s="112" t="str">
        <f t="shared" si="96"/>
        <v>3'h0</v>
      </c>
      <c r="G389" s="112" t="s">
        <v>850</v>
      </c>
      <c r="H389" s="144" t="s">
        <v>831</v>
      </c>
      <c r="I389" s="144" t="s">
        <v>835</v>
      </c>
      <c r="J389" s="112">
        <v>0</v>
      </c>
      <c r="K389" s="112" t="str">
        <f t="shared" si="97"/>
        <v>0</v>
      </c>
      <c r="L389" s="112">
        <f t="shared" si="98"/>
        <v>0</v>
      </c>
      <c r="M389" s="139"/>
      <c r="N389" s="139"/>
    </row>
    <row r="390" spans="1:14" ht="45">
      <c r="A390" s="112"/>
      <c r="B390" s="112"/>
      <c r="C390" s="112">
        <v>8</v>
      </c>
      <c r="D390" s="112">
        <v>12</v>
      </c>
      <c r="E390" s="112">
        <f t="shared" si="95"/>
        <v>5</v>
      </c>
      <c r="F390" s="112" t="str">
        <f t="shared" si="96"/>
        <v>5'h0</v>
      </c>
      <c r="G390" s="112" t="s">
        <v>850</v>
      </c>
      <c r="H390" s="144" t="s">
        <v>1408</v>
      </c>
      <c r="I390" s="145" t="s">
        <v>1409</v>
      </c>
      <c r="J390" s="112">
        <v>0</v>
      </c>
      <c r="K390" s="112" t="str">
        <f t="shared" si="97"/>
        <v>0</v>
      </c>
      <c r="L390" s="112">
        <f t="shared" si="98"/>
        <v>0</v>
      </c>
      <c r="M390" s="139"/>
      <c r="N390" s="139"/>
    </row>
    <row r="391" spans="1:14" ht="15">
      <c r="A391" s="112"/>
      <c r="B391" s="112"/>
      <c r="C391" s="112">
        <v>5</v>
      </c>
      <c r="D391" s="112">
        <v>7</v>
      </c>
      <c r="E391" s="112">
        <f t="shared" si="95"/>
        <v>3</v>
      </c>
      <c r="F391" s="112" t="str">
        <f t="shared" si="96"/>
        <v>3'h0</v>
      </c>
      <c r="G391" s="112" t="s">
        <v>850</v>
      </c>
      <c r="H391" s="144" t="s">
        <v>831</v>
      </c>
      <c r="I391" s="144" t="s">
        <v>835</v>
      </c>
      <c r="J391" s="112">
        <v>0</v>
      </c>
      <c r="K391" s="112" t="str">
        <f t="shared" si="97"/>
        <v>0</v>
      </c>
      <c r="L391" s="112">
        <f t="shared" si="98"/>
        <v>0</v>
      </c>
      <c r="M391" s="139"/>
      <c r="N391" s="139"/>
    </row>
    <row r="392" spans="1:14" ht="45">
      <c r="A392" s="112"/>
      <c r="B392" s="112"/>
      <c r="C392" s="112">
        <v>0</v>
      </c>
      <c r="D392" s="112">
        <v>4</v>
      </c>
      <c r="E392" s="112">
        <f t="shared" si="95"/>
        <v>5</v>
      </c>
      <c r="F392" s="112" t="str">
        <f t="shared" si="96"/>
        <v>5'h0</v>
      </c>
      <c r="G392" s="112" t="s">
        <v>850</v>
      </c>
      <c r="H392" s="144" t="s">
        <v>1410</v>
      </c>
      <c r="I392" s="145" t="s">
        <v>1411</v>
      </c>
      <c r="J392" s="112">
        <v>0</v>
      </c>
      <c r="K392" s="112" t="str">
        <f t="shared" si="97"/>
        <v>0</v>
      </c>
      <c r="L392" s="112">
        <f t="shared" si="98"/>
        <v>0</v>
      </c>
      <c r="M392" s="139"/>
      <c r="N392" s="139"/>
    </row>
    <row r="393" spans="1:14" ht="15">
      <c r="A393" s="109"/>
      <c r="B393" s="110" t="s">
        <v>1412</v>
      </c>
      <c r="C393" s="109"/>
      <c r="D393" s="109"/>
      <c r="E393" s="109">
        <f>SUM(E394:E401)</f>
        <v>32</v>
      </c>
      <c r="F393" s="111" t="str">
        <f>CONCATENATE("32'h",K393)</f>
        <v>32'h00000000</v>
      </c>
      <c r="G393" s="111"/>
      <c r="H393" s="136" t="s">
        <v>1413</v>
      </c>
      <c r="I393" s="136"/>
      <c r="J393" s="109"/>
      <c r="K393" s="109" t="str">
        <f>LOWER(DEC2HEX(L393,8))</f>
        <v>00000000</v>
      </c>
      <c r="L393" s="109">
        <f>SUM(L394:L401)</f>
        <v>0</v>
      </c>
      <c r="M393" s="139"/>
      <c r="N393" s="139"/>
    </row>
    <row r="394" spans="1:14" ht="15">
      <c r="A394" s="112"/>
      <c r="B394" s="112"/>
      <c r="C394" s="112">
        <v>29</v>
      </c>
      <c r="D394" s="112">
        <v>31</v>
      </c>
      <c r="E394" s="112">
        <f t="shared" ref="E394:E401" si="99">D394+1-C394</f>
        <v>3</v>
      </c>
      <c r="F394" s="112" t="str">
        <f t="shared" ref="F394:F401" si="100">CONCATENATE(E394,"'h",K394)</f>
        <v>3'h0</v>
      </c>
      <c r="G394" s="112" t="s">
        <v>850</v>
      </c>
      <c r="H394" s="144" t="s">
        <v>831</v>
      </c>
      <c r="I394" s="144" t="s">
        <v>835</v>
      </c>
      <c r="J394" s="112">
        <v>0</v>
      </c>
      <c r="K394" s="112" t="str">
        <f t="shared" ref="K394:K401" si="101">LOWER(DEC2HEX((J394)))</f>
        <v>0</v>
      </c>
      <c r="L394" s="112">
        <f t="shared" ref="L394:L401" si="102">J394*(2^C394)</f>
        <v>0</v>
      </c>
      <c r="M394" s="139"/>
      <c r="N394" s="139"/>
    </row>
    <row r="395" spans="1:14" ht="45">
      <c r="A395" s="112"/>
      <c r="B395" s="112"/>
      <c r="C395" s="112">
        <v>24</v>
      </c>
      <c r="D395" s="112">
        <v>28</v>
      </c>
      <c r="E395" s="112">
        <f t="shared" si="99"/>
        <v>5</v>
      </c>
      <c r="F395" s="112" t="str">
        <f t="shared" si="100"/>
        <v>5'h0</v>
      </c>
      <c r="G395" s="112" t="s">
        <v>850</v>
      </c>
      <c r="H395" s="144" t="s">
        <v>1414</v>
      </c>
      <c r="I395" s="145" t="s">
        <v>1415</v>
      </c>
      <c r="J395" s="112">
        <v>0</v>
      </c>
      <c r="K395" s="112" t="str">
        <f t="shared" si="101"/>
        <v>0</v>
      </c>
      <c r="L395" s="112">
        <f t="shared" si="102"/>
        <v>0</v>
      </c>
      <c r="M395" s="139"/>
      <c r="N395" s="139"/>
    </row>
    <row r="396" spans="1:14" ht="15">
      <c r="A396" s="112"/>
      <c r="B396" s="112"/>
      <c r="C396" s="112">
        <v>21</v>
      </c>
      <c r="D396" s="112">
        <v>23</v>
      </c>
      <c r="E396" s="112">
        <f t="shared" si="99"/>
        <v>3</v>
      </c>
      <c r="F396" s="112" t="str">
        <f t="shared" si="100"/>
        <v>3'h0</v>
      </c>
      <c r="G396" s="112" t="s">
        <v>850</v>
      </c>
      <c r="H396" s="144" t="s">
        <v>831</v>
      </c>
      <c r="I396" s="144" t="s">
        <v>835</v>
      </c>
      <c r="J396" s="112">
        <v>0</v>
      </c>
      <c r="K396" s="112" t="str">
        <f t="shared" si="101"/>
        <v>0</v>
      </c>
      <c r="L396" s="112">
        <f t="shared" si="102"/>
        <v>0</v>
      </c>
      <c r="M396" s="139"/>
      <c r="N396" s="139"/>
    </row>
    <row r="397" spans="1:14" ht="45">
      <c r="A397" s="112"/>
      <c r="B397" s="112"/>
      <c r="C397" s="112">
        <v>16</v>
      </c>
      <c r="D397" s="112">
        <v>20</v>
      </c>
      <c r="E397" s="112">
        <f t="shared" si="99"/>
        <v>5</v>
      </c>
      <c r="F397" s="112" t="str">
        <f t="shared" si="100"/>
        <v>5'h0</v>
      </c>
      <c r="G397" s="112" t="s">
        <v>850</v>
      </c>
      <c r="H397" s="144" t="s">
        <v>1416</v>
      </c>
      <c r="I397" s="145" t="s">
        <v>1417</v>
      </c>
      <c r="J397" s="112">
        <v>0</v>
      </c>
      <c r="K397" s="112" t="str">
        <f t="shared" si="101"/>
        <v>0</v>
      </c>
      <c r="L397" s="112">
        <f t="shared" si="102"/>
        <v>0</v>
      </c>
      <c r="M397" s="139"/>
      <c r="N397" s="139"/>
    </row>
    <row r="398" spans="1:14" ht="15">
      <c r="A398" s="112"/>
      <c r="B398" s="112"/>
      <c r="C398" s="112">
        <v>13</v>
      </c>
      <c r="D398" s="112">
        <v>15</v>
      </c>
      <c r="E398" s="112">
        <f t="shared" si="99"/>
        <v>3</v>
      </c>
      <c r="F398" s="112" t="str">
        <f t="shared" si="100"/>
        <v>3'h0</v>
      </c>
      <c r="G398" s="112" t="s">
        <v>850</v>
      </c>
      <c r="H398" s="144" t="s">
        <v>831</v>
      </c>
      <c r="I398" s="144" t="s">
        <v>835</v>
      </c>
      <c r="J398" s="112">
        <v>0</v>
      </c>
      <c r="K398" s="112" t="str">
        <f t="shared" si="101"/>
        <v>0</v>
      </c>
      <c r="L398" s="112">
        <f t="shared" si="102"/>
        <v>0</v>
      </c>
      <c r="M398" s="139"/>
      <c r="N398" s="139"/>
    </row>
    <row r="399" spans="1:14" ht="45">
      <c r="A399" s="112"/>
      <c r="B399" s="112"/>
      <c r="C399" s="112">
        <v>8</v>
      </c>
      <c r="D399" s="112">
        <v>12</v>
      </c>
      <c r="E399" s="112">
        <f t="shared" si="99"/>
        <v>5</v>
      </c>
      <c r="F399" s="112" t="str">
        <f t="shared" si="100"/>
        <v>5'h0</v>
      </c>
      <c r="G399" s="112" t="s">
        <v>850</v>
      </c>
      <c r="H399" s="144" t="s">
        <v>1418</v>
      </c>
      <c r="I399" s="145" t="s">
        <v>1419</v>
      </c>
      <c r="J399" s="112">
        <v>0</v>
      </c>
      <c r="K399" s="112" t="str">
        <f t="shared" si="101"/>
        <v>0</v>
      </c>
      <c r="L399" s="112">
        <f t="shared" si="102"/>
        <v>0</v>
      </c>
      <c r="M399" s="139"/>
      <c r="N399" s="139"/>
    </row>
    <row r="400" spans="1:14" ht="15">
      <c r="A400" s="112"/>
      <c r="B400" s="112"/>
      <c r="C400" s="112">
        <v>5</v>
      </c>
      <c r="D400" s="112">
        <v>7</v>
      </c>
      <c r="E400" s="112">
        <f t="shared" si="99"/>
        <v>3</v>
      </c>
      <c r="F400" s="112" t="str">
        <f t="shared" si="100"/>
        <v>3'h0</v>
      </c>
      <c r="G400" s="112" t="s">
        <v>850</v>
      </c>
      <c r="H400" s="144" t="s">
        <v>831</v>
      </c>
      <c r="I400" s="144" t="s">
        <v>835</v>
      </c>
      <c r="J400" s="112">
        <v>0</v>
      </c>
      <c r="K400" s="112" t="str">
        <f t="shared" si="101"/>
        <v>0</v>
      </c>
      <c r="L400" s="112">
        <f t="shared" si="102"/>
        <v>0</v>
      </c>
      <c r="M400" s="139"/>
      <c r="N400" s="139"/>
    </row>
    <row r="401" spans="1:14" ht="45">
      <c r="A401" s="112"/>
      <c r="B401" s="112"/>
      <c r="C401" s="112">
        <v>0</v>
      </c>
      <c r="D401" s="112">
        <v>4</v>
      </c>
      <c r="E401" s="112">
        <f t="shared" si="99"/>
        <v>5</v>
      </c>
      <c r="F401" s="112" t="str">
        <f t="shared" si="100"/>
        <v>5'h0</v>
      </c>
      <c r="G401" s="112" t="s">
        <v>850</v>
      </c>
      <c r="H401" s="144" t="s">
        <v>1420</v>
      </c>
      <c r="I401" s="145" t="s">
        <v>1421</v>
      </c>
      <c r="J401" s="112">
        <v>0</v>
      </c>
      <c r="K401" s="112" t="str">
        <f t="shared" si="101"/>
        <v>0</v>
      </c>
      <c r="L401" s="112">
        <f t="shared" si="102"/>
        <v>0</v>
      </c>
      <c r="M401" s="139"/>
      <c r="N401" s="139"/>
    </row>
    <row r="402" spans="1:14" ht="15">
      <c r="A402" s="109"/>
      <c r="B402" s="110" t="s">
        <v>1422</v>
      </c>
      <c r="C402" s="109"/>
      <c r="D402" s="109"/>
      <c r="E402" s="109">
        <f>SUM(E403:E410)</f>
        <v>32</v>
      </c>
      <c r="F402" s="111" t="str">
        <f>CONCATENATE("32'h",K402)</f>
        <v>32'h00000000</v>
      </c>
      <c r="G402" s="111"/>
      <c r="H402" s="136" t="s">
        <v>1423</v>
      </c>
      <c r="I402" s="136"/>
      <c r="J402" s="109"/>
      <c r="K402" s="109" t="str">
        <f>LOWER(DEC2HEX(L402,8))</f>
        <v>00000000</v>
      </c>
      <c r="L402" s="109">
        <f>SUM(L403:L410)</f>
        <v>0</v>
      </c>
      <c r="M402" s="139"/>
      <c r="N402" s="139"/>
    </row>
    <row r="403" spans="1:14" ht="15">
      <c r="A403" s="112"/>
      <c r="B403" s="112"/>
      <c r="C403" s="112">
        <v>29</v>
      </c>
      <c r="D403" s="112">
        <v>31</v>
      </c>
      <c r="E403" s="112">
        <f t="shared" ref="E403:E410" si="103">D403+1-C403</f>
        <v>3</v>
      </c>
      <c r="F403" s="112" t="str">
        <f t="shared" ref="F403:F410" si="104">CONCATENATE(E403,"'h",K403)</f>
        <v>3'h0</v>
      </c>
      <c r="G403" s="112" t="s">
        <v>850</v>
      </c>
      <c r="H403" s="144" t="s">
        <v>831</v>
      </c>
      <c r="I403" s="144" t="s">
        <v>835</v>
      </c>
      <c r="J403" s="112">
        <v>0</v>
      </c>
      <c r="K403" s="112" t="str">
        <f t="shared" ref="K403:K410" si="105">LOWER(DEC2HEX((J403)))</f>
        <v>0</v>
      </c>
      <c r="L403" s="112">
        <f t="shared" ref="L403:L410" si="106">J403*(2^C403)</f>
        <v>0</v>
      </c>
      <c r="M403" s="139"/>
      <c r="N403" s="139"/>
    </row>
    <row r="404" spans="1:14" ht="45">
      <c r="A404" s="112"/>
      <c r="B404" s="112"/>
      <c r="C404" s="112">
        <v>24</v>
      </c>
      <c r="D404" s="112">
        <v>28</v>
      </c>
      <c r="E404" s="112">
        <f t="shared" si="103"/>
        <v>5</v>
      </c>
      <c r="F404" s="112" t="str">
        <f t="shared" si="104"/>
        <v>5'h0</v>
      </c>
      <c r="G404" s="112" t="s">
        <v>850</v>
      </c>
      <c r="H404" s="144" t="s">
        <v>1424</v>
      </c>
      <c r="I404" s="145" t="s">
        <v>1425</v>
      </c>
      <c r="J404" s="112">
        <v>0</v>
      </c>
      <c r="K404" s="112" t="str">
        <f t="shared" si="105"/>
        <v>0</v>
      </c>
      <c r="L404" s="112">
        <f t="shared" si="106"/>
        <v>0</v>
      </c>
      <c r="M404" s="139"/>
      <c r="N404" s="139"/>
    </row>
    <row r="405" spans="1:14" ht="15">
      <c r="A405" s="112"/>
      <c r="B405" s="112"/>
      <c r="C405" s="112">
        <v>21</v>
      </c>
      <c r="D405" s="112">
        <v>23</v>
      </c>
      <c r="E405" s="112">
        <f t="shared" si="103"/>
        <v>3</v>
      </c>
      <c r="F405" s="112" t="str">
        <f t="shared" si="104"/>
        <v>3'h0</v>
      </c>
      <c r="G405" s="112" t="s">
        <v>850</v>
      </c>
      <c r="H405" s="144" t="s">
        <v>831</v>
      </c>
      <c r="I405" s="144" t="s">
        <v>835</v>
      </c>
      <c r="J405" s="112">
        <v>0</v>
      </c>
      <c r="K405" s="112" t="str">
        <f t="shared" si="105"/>
        <v>0</v>
      </c>
      <c r="L405" s="112">
        <f t="shared" si="106"/>
        <v>0</v>
      </c>
      <c r="M405" s="139"/>
      <c r="N405" s="139"/>
    </row>
    <row r="406" spans="1:14" ht="45">
      <c r="A406" s="112"/>
      <c r="B406" s="112"/>
      <c r="C406" s="112">
        <v>16</v>
      </c>
      <c r="D406" s="112">
        <v>20</v>
      </c>
      <c r="E406" s="112">
        <f t="shared" si="103"/>
        <v>5</v>
      </c>
      <c r="F406" s="112" t="str">
        <f t="shared" si="104"/>
        <v>5'h0</v>
      </c>
      <c r="G406" s="112" t="s">
        <v>850</v>
      </c>
      <c r="H406" s="144" t="s">
        <v>1426</v>
      </c>
      <c r="I406" s="145" t="s">
        <v>1427</v>
      </c>
      <c r="J406" s="112">
        <v>0</v>
      </c>
      <c r="K406" s="112" t="str">
        <f t="shared" si="105"/>
        <v>0</v>
      </c>
      <c r="L406" s="112">
        <f t="shared" si="106"/>
        <v>0</v>
      </c>
      <c r="M406" s="139"/>
      <c r="N406" s="139"/>
    </row>
    <row r="407" spans="1:14" ht="15">
      <c r="A407" s="112"/>
      <c r="B407" s="112"/>
      <c r="C407" s="112">
        <v>13</v>
      </c>
      <c r="D407" s="112">
        <v>15</v>
      </c>
      <c r="E407" s="112">
        <f t="shared" si="103"/>
        <v>3</v>
      </c>
      <c r="F407" s="112" t="str">
        <f t="shared" si="104"/>
        <v>3'h0</v>
      </c>
      <c r="G407" s="112" t="s">
        <v>850</v>
      </c>
      <c r="H407" s="144" t="s">
        <v>831</v>
      </c>
      <c r="I407" s="144" t="s">
        <v>835</v>
      </c>
      <c r="J407" s="112">
        <v>0</v>
      </c>
      <c r="K407" s="112" t="str">
        <f t="shared" si="105"/>
        <v>0</v>
      </c>
      <c r="L407" s="112">
        <f t="shared" si="106"/>
        <v>0</v>
      </c>
      <c r="M407" s="139"/>
      <c r="N407" s="139"/>
    </row>
    <row r="408" spans="1:14" ht="45">
      <c r="A408" s="112"/>
      <c r="B408" s="112"/>
      <c r="C408" s="112">
        <v>8</v>
      </c>
      <c r="D408" s="112">
        <v>12</v>
      </c>
      <c r="E408" s="112">
        <f t="shared" si="103"/>
        <v>5</v>
      </c>
      <c r="F408" s="112" t="str">
        <f t="shared" si="104"/>
        <v>5'h0</v>
      </c>
      <c r="G408" s="112" t="s">
        <v>850</v>
      </c>
      <c r="H408" s="144" t="s">
        <v>1428</v>
      </c>
      <c r="I408" s="145" t="s">
        <v>1429</v>
      </c>
      <c r="J408" s="112">
        <v>0</v>
      </c>
      <c r="K408" s="112" t="str">
        <f t="shared" si="105"/>
        <v>0</v>
      </c>
      <c r="L408" s="112">
        <f t="shared" si="106"/>
        <v>0</v>
      </c>
      <c r="M408" s="139"/>
      <c r="N408" s="139"/>
    </row>
    <row r="409" spans="1:14" ht="15">
      <c r="A409" s="112"/>
      <c r="B409" s="112"/>
      <c r="C409" s="112">
        <v>5</v>
      </c>
      <c r="D409" s="112">
        <v>7</v>
      </c>
      <c r="E409" s="112">
        <f t="shared" si="103"/>
        <v>3</v>
      </c>
      <c r="F409" s="112" t="str">
        <f t="shared" si="104"/>
        <v>3'h0</v>
      </c>
      <c r="G409" s="112" t="s">
        <v>850</v>
      </c>
      <c r="H409" s="144" t="s">
        <v>831</v>
      </c>
      <c r="I409" s="144" t="s">
        <v>835</v>
      </c>
      <c r="J409" s="112">
        <v>0</v>
      </c>
      <c r="K409" s="112" t="str">
        <f t="shared" si="105"/>
        <v>0</v>
      </c>
      <c r="L409" s="112">
        <f t="shared" si="106"/>
        <v>0</v>
      </c>
      <c r="M409" s="139"/>
      <c r="N409" s="139"/>
    </row>
    <row r="410" spans="1:14" ht="45">
      <c r="A410" s="112"/>
      <c r="B410" s="112"/>
      <c r="C410" s="112">
        <v>0</v>
      </c>
      <c r="D410" s="112">
        <v>4</v>
      </c>
      <c r="E410" s="112">
        <f t="shared" si="103"/>
        <v>5</v>
      </c>
      <c r="F410" s="112" t="str">
        <f t="shared" si="104"/>
        <v>5'h0</v>
      </c>
      <c r="G410" s="112" t="s">
        <v>850</v>
      </c>
      <c r="H410" s="144" t="s">
        <v>1430</v>
      </c>
      <c r="I410" s="145" t="s">
        <v>1431</v>
      </c>
      <c r="J410" s="112">
        <v>0</v>
      </c>
      <c r="K410" s="112" t="str">
        <f t="shared" si="105"/>
        <v>0</v>
      </c>
      <c r="L410" s="112">
        <f t="shared" si="106"/>
        <v>0</v>
      </c>
      <c r="M410" s="139"/>
      <c r="N410" s="139"/>
    </row>
    <row r="411" spans="1:14" ht="15">
      <c r="A411" s="109"/>
      <c r="B411" s="110" t="s">
        <v>1432</v>
      </c>
      <c r="C411" s="109"/>
      <c r="D411" s="109"/>
      <c r="E411" s="109">
        <f>SUM(E412:E413)</f>
        <v>32</v>
      </c>
      <c r="F411" s="111" t="str">
        <f>CONCATENATE("32'h",K411)</f>
        <v>32'h00000000</v>
      </c>
      <c r="G411" s="111"/>
      <c r="H411" s="136" t="s">
        <v>673</v>
      </c>
      <c r="I411" s="136"/>
      <c r="J411" s="109"/>
      <c r="K411" s="109" t="str">
        <f>LOWER(DEC2HEX(L411,8))</f>
        <v>00000000</v>
      </c>
      <c r="L411" s="109">
        <f>SUM(L412:L413)</f>
        <v>0</v>
      </c>
      <c r="M411" s="139"/>
      <c r="N411" s="139"/>
    </row>
    <row r="412" spans="1:14" ht="15">
      <c r="A412" s="112"/>
      <c r="B412" s="112"/>
      <c r="C412" s="112">
        <v>10</v>
      </c>
      <c r="D412" s="112">
        <v>31</v>
      </c>
      <c r="E412" s="112">
        <f>D412+1-C412</f>
        <v>22</v>
      </c>
      <c r="F412" s="112" t="str">
        <f>CONCATENATE(E412,"'h",K412)</f>
        <v>22'h0</v>
      </c>
      <c r="G412" s="112" t="s">
        <v>129</v>
      </c>
      <c r="H412" s="144" t="s">
        <v>19</v>
      </c>
      <c r="I412" s="144" t="s">
        <v>835</v>
      </c>
      <c r="J412" s="112">
        <v>0</v>
      </c>
      <c r="K412" s="112" t="str">
        <f>LOWER(DEC2HEX((J412)))</f>
        <v>0</v>
      </c>
      <c r="L412" s="112">
        <f>J412*(2^C412)</f>
        <v>0</v>
      </c>
      <c r="M412" s="139"/>
      <c r="N412" s="139"/>
    </row>
    <row r="413" spans="1:14" ht="15">
      <c r="A413" s="112"/>
      <c r="B413" s="112"/>
      <c r="C413" s="137" t="s">
        <v>530</v>
      </c>
      <c r="D413" s="137" t="s">
        <v>1433</v>
      </c>
      <c r="E413" s="113">
        <f>D413+1-C413</f>
        <v>10</v>
      </c>
      <c r="F413" s="113" t="str">
        <f>CONCATENATE(E413,"'h",K413)</f>
        <v>10'h0</v>
      </c>
      <c r="G413" s="112" t="s">
        <v>129</v>
      </c>
      <c r="H413" s="112" t="s">
        <v>674</v>
      </c>
      <c r="I413" s="138" t="s">
        <v>675</v>
      </c>
      <c r="J413" s="112">
        <v>0</v>
      </c>
      <c r="K413" s="112" t="str">
        <f>LOWER(DEC2HEX((J413)))</f>
        <v>0</v>
      </c>
      <c r="L413" s="112">
        <f>J413*(2^C413)</f>
        <v>0</v>
      </c>
      <c r="M413" s="139"/>
      <c r="N413" s="139"/>
    </row>
    <row r="414" spans="1:14" ht="15">
      <c r="A414" s="109"/>
      <c r="B414" s="110" t="s">
        <v>1434</v>
      </c>
      <c r="C414" s="109"/>
      <c r="D414" s="109"/>
      <c r="E414" s="109">
        <f>SUM(E415:E416)</f>
        <v>32</v>
      </c>
      <c r="F414" s="111" t="str">
        <f>CONCATENATE("32'h",K414)</f>
        <v>32'h00000000</v>
      </c>
      <c r="G414" s="111"/>
      <c r="H414" s="136" t="s">
        <v>676</v>
      </c>
      <c r="I414" s="136"/>
      <c r="J414" s="109"/>
      <c r="K414" s="109" t="str">
        <f>LOWER(DEC2HEX(L414,8))</f>
        <v>00000000</v>
      </c>
      <c r="L414" s="109">
        <f>SUM(L415:L416)</f>
        <v>0</v>
      </c>
      <c r="M414" s="139"/>
      <c r="N414" s="139"/>
    </row>
    <row r="415" spans="1:14" ht="15">
      <c r="A415" s="112"/>
      <c r="B415" s="112"/>
      <c r="C415" s="112">
        <v>10</v>
      </c>
      <c r="D415" s="112">
        <v>31</v>
      </c>
      <c r="E415" s="112">
        <f>D415+1-C415</f>
        <v>22</v>
      </c>
      <c r="F415" s="112" t="str">
        <f>CONCATENATE(E415,"'h",K415)</f>
        <v>22'h0</v>
      </c>
      <c r="G415" s="112" t="s">
        <v>129</v>
      </c>
      <c r="H415" s="144" t="s">
        <v>19</v>
      </c>
      <c r="I415" s="144" t="s">
        <v>835</v>
      </c>
      <c r="J415" s="112">
        <v>0</v>
      </c>
      <c r="K415" s="112" t="str">
        <f>LOWER(DEC2HEX((J415)))</f>
        <v>0</v>
      </c>
      <c r="L415" s="112">
        <f>J415*(2^C415)</f>
        <v>0</v>
      </c>
      <c r="M415" s="139"/>
      <c r="N415" s="139"/>
    </row>
    <row r="416" spans="1:14" ht="15">
      <c r="A416" s="112"/>
      <c r="B416" s="112"/>
      <c r="C416" s="137" t="s">
        <v>530</v>
      </c>
      <c r="D416" s="137" t="s">
        <v>1433</v>
      </c>
      <c r="E416" s="113">
        <f>D416+1-C416</f>
        <v>10</v>
      </c>
      <c r="F416" s="113" t="str">
        <f>CONCATENATE(E416,"'h",K416)</f>
        <v>10'h0</v>
      </c>
      <c r="G416" s="112" t="s">
        <v>129</v>
      </c>
      <c r="H416" s="112" t="s">
        <v>677</v>
      </c>
      <c r="I416" s="138" t="s">
        <v>678</v>
      </c>
      <c r="J416" s="112">
        <v>0</v>
      </c>
      <c r="K416" s="112" t="str">
        <f>LOWER(DEC2HEX((J416)))</f>
        <v>0</v>
      </c>
      <c r="L416" s="112">
        <f>J416*(2^C416)</f>
        <v>0</v>
      </c>
      <c r="M416" s="139"/>
      <c r="N416" s="139"/>
    </row>
    <row r="417" spans="1:14" ht="15">
      <c r="A417" s="109"/>
      <c r="B417" s="110" t="s">
        <v>1436</v>
      </c>
      <c r="C417" s="109"/>
      <c r="D417" s="109"/>
      <c r="E417" s="109">
        <f>SUM(E418:E419)</f>
        <v>32</v>
      </c>
      <c r="F417" s="111" t="str">
        <f>CONCATENATE("32'h",K417)</f>
        <v>32'h00000000</v>
      </c>
      <c r="G417" s="111"/>
      <c r="H417" s="136" t="s">
        <v>679</v>
      </c>
      <c r="I417" s="136"/>
      <c r="J417" s="109"/>
      <c r="K417" s="109" t="str">
        <f>LOWER(DEC2HEX(L417,8))</f>
        <v>00000000</v>
      </c>
      <c r="L417" s="109">
        <f>SUM(L418:L419)</f>
        <v>0</v>
      </c>
      <c r="M417" s="139"/>
      <c r="N417" s="139"/>
    </row>
    <row r="418" spans="1:14" ht="15">
      <c r="A418" s="112"/>
      <c r="B418" s="112"/>
      <c r="C418" s="112">
        <v>10</v>
      </c>
      <c r="D418" s="112">
        <v>31</v>
      </c>
      <c r="E418" s="112">
        <f>D418+1-C418</f>
        <v>22</v>
      </c>
      <c r="F418" s="112" t="str">
        <f>CONCATENATE(E418,"'h",K418)</f>
        <v>22'h0</v>
      </c>
      <c r="G418" s="112" t="s">
        <v>129</v>
      </c>
      <c r="H418" s="144" t="s">
        <v>19</v>
      </c>
      <c r="I418" s="144" t="s">
        <v>928</v>
      </c>
      <c r="J418" s="112">
        <v>0</v>
      </c>
      <c r="K418" s="112" t="str">
        <f>LOWER(DEC2HEX((J418)))</f>
        <v>0</v>
      </c>
      <c r="L418" s="112">
        <f>J418*(2^C418)</f>
        <v>0</v>
      </c>
      <c r="M418" s="139"/>
      <c r="N418" s="139"/>
    </row>
    <row r="419" spans="1:14" ht="15">
      <c r="A419" s="112"/>
      <c r="B419" s="112"/>
      <c r="C419" s="137" t="s">
        <v>530</v>
      </c>
      <c r="D419" s="137" t="s">
        <v>1437</v>
      </c>
      <c r="E419" s="113">
        <f>D419+1-C419</f>
        <v>10</v>
      </c>
      <c r="F419" s="113" t="str">
        <f>CONCATENATE(E419,"'h",K419)</f>
        <v>10'h0</v>
      </c>
      <c r="G419" s="112" t="s">
        <v>129</v>
      </c>
      <c r="H419" s="112" t="s">
        <v>680</v>
      </c>
      <c r="I419" s="138" t="s">
        <v>681</v>
      </c>
      <c r="J419" s="112">
        <v>0</v>
      </c>
      <c r="K419" s="112" t="str">
        <f>LOWER(DEC2HEX((J419)))</f>
        <v>0</v>
      </c>
      <c r="L419" s="112">
        <f>J419*(2^C419)</f>
        <v>0</v>
      </c>
      <c r="M419" s="139"/>
      <c r="N419" s="139"/>
    </row>
    <row r="420" spans="1:14" ht="15">
      <c r="A420" s="109"/>
      <c r="B420" s="110" t="s">
        <v>1752</v>
      </c>
      <c r="C420" s="109"/>
      <c r="D420" s="109"/>
      <c r="E420" s="109">
        <f>SUM(E421:E422)</f>
        <v>32</v>
      </c>
      <c r="F420" s="111" t="str">
        <f>CONCATENATE("32'h",K420)</f>
        <v>32'h00000000</v>
      </c>
      <c r="G420" s="111"/>
      <c r="H420" s="136" t="s">
        <v>682</v>
      </c>
      <c r="I420" s="136"/>
      <c r="J420" s="109"/>
      <c r="K420" s="109" t="str">
        <f>LOWER(DEC2HEX(L420,8))</f>
        <v>00000000</v>
      </c>
      <c r="L420" s="109">
        <f>SUM(L421:L422)</f>
        <v>0</v>
      </c>
      <c r="M420" s="139"/>
      <c r="N420" s="139"/>
    </row>
    <row r="421" spans="1:14" ht="15">
      <c r="A421" s="112"/>
      <c r="B421" s="112"/>
      <c r="C421" s="112">
        <v>10</v>
      </c>
      <c r="D421" s="112">
        <v>31</v>
      </c>
      <c r="E421" s="112">
        <f>D421+1-C421</f>
        <v>22</v>
      </c>
      <c r="F421" s="112" t="str">
        <f>CONCATENATE(E421,"'h",K421)</f>
        <v>22'h0</v>
      </c>
      <c r="G421" s="112" t="s">
        <v>129</v>
      </c>
      <c r="H421" s="144" t="s">
        <v>19</v>
      </c>
      <c r="I421" s="144" t="s">
        <v>1439</v>
      </c>
      <c r="J421" s="112">
        <v>0</v>
      </c>
      <c r="K421" s="112" t="str">
        <f>LOWER(DEC2HEX((J421)))</f>
        <v>0</v>
      </c>
      <c r="L421" s="112">
        <f>J421*(2^C421)</f>
        <v>0</v>
      </c>
      <c r="M421" s="139"/>
      <c r="N421" s="139"/>
    </row>
    <row r="422" spans="1:14" ht="15">
      <c r="A422" s="112"/>
      <c r="B422" s="112"/>
      <c r="C422" s="137" t="s">
        <v>530</v>
      </c>
      <c r="D422" s="137" t="s">
        <v>1437</v>
      </c>
      <c r="E422" s="113">
        <f>D422+1-C422</f>
        <v>10</v>
      </c>
      <c r="F422" s="113" t="str">
        <f>CONCATENATE(E422,"'h",K422)</f>
        <v>10'h0</v>
      </c>
      <c r="G422" s="112" t="s">
        <v>129</v>
      </c>
      <c r="H422" s="112" t="s">
        <v>683</v>
      </c>
      <c r="I422" s="138" t="s">
        <v>684</v>
      </c>
      <c r="J422" s="112">
        <v>0</v>
      </c>
      <c r="K422" s="112" t="str">
        <f>LOWER(DEC2HEX((J422)))</f>
        <v>0</v>
      </c>
      <c r="L422" s="112">
        <f>J422*(2^C422)</f>
        <v>0</v>
      </c>
      <c r="M422" s="139"/>
      <c r="N422" s="139"/>
    </row>
    <row r="423" spans="1:14" ht="15">
      <c r="A423" s="109"/>
      <c r="B423" s="110" t="s">
        <v>1438</v>
      </c>
      <c r="C423" s="109"/>
      <c r="D423" s="109"/>
      <c r="E423" s="109">
        <f>SUM(E424:E425)</f>
        <v>32</v>
      </c>
      <c r="F423" s="111" t="str">
        <f>CONCATENATE("32'h",K423)</f>
        <v>32'h00000000</v>
      </c>
      <c r="G423" s="111"/>
      <c r="H423" s="136" t="s">
        <v>685</v>
      </c>
      <c r="I423" s="136"/>
      <c r="J423" s="109"/>
      <c r="K423" s="109" t="str">
        <f>LOWER(DEC2HEX(L423,8))</f>
        <v>00000000</v>
      </c>
      <c r="L423" s="109">
        <f>SUM(L424:L425)</f>
        <v>0</v>
      </c>
      <c r="M423" s="139"/>
      <c r="N423" s="139"/>
    </row>
    <row r="424" spans="1:14" ht="15">
      <c r="A424" s="112"/>
      <c r="B424" s="112"/>
      <c r="C424" s="112">
        <v>10</v>
      </c>
      <c r="D424" s="112">
        <v>31</v>
      </c>
      <c r="E424" s="112">
        <f>D424+1-C424</f>
        <v>22</v>
      </c>
      <c r="F424" s="112" t="str">
        <f>CONCATENATE(E424,"'h",K424)</f>
        <v>22'h0</v>
      </c>
      <c r="G424" s="112" t="s">
        <v>129</v>
      </c>
      <c r="H424" s="144" t="s">
        <v>19</v>
      </c>
      <c r="I424" s="144" t="s">
        <v>1439</v>
      </c>
      <c r="J424" s="112">
        <v>0</v>
      </c>
      <c r="K424" s="112" t="str">
        <f>LOWER(DEC2HEX((J424)))</f>
        <v>0</v>
      </c>
      <c r="L424" s="112">
        <f>J424*(2^C424)</f>
        <v>0</v>
      </c>
      <c r="M424" s="139"/>
      <c r="N424" s="139"/>
    </row>
    <row r="425" spans="1:14" ht="15">
      <c r="A425" s="112"/>
      <c r="B425" s="112"/>
      <c r="C425" s="137" t="s">
        <v>530</v>
      </c>
      <c r="D425" s="137" t="s">
        <v>1441</v>
      </c>
      <c r="E425" s="113">
        <f>D425+1-C425</f>
        <v>10</v>
      </c>
      <c r="F425" s="113" t="str">
        <f>CONCATENATE(E425,"'h",K425)</f>
        <v>10'h0</v>
      </c>
      <c r="G425" s="112" t="s">
        <v>129</v>
      </c>
      <c r="H425" s="112" t="s">
        <v>686</v>
      </c>
      <c r="I425" s="138" t="s">
        <v>687</v>
      </c>
      <c r="J425" s="112">
        <v>0</v>
      </c>
      <c r="K425" s="112" t="str">
        <f>LOWER(DEC2HEX((J425)))</f>
        <v>0</v>
      </c>
      <c r="L425" s="112">
        <f>J425*(2^C425)</f>
        <v>0</v>
      </c>
      <c r="M425" s="139"/>
      <c r="N425" s="139"/>
    </row>
    <row r="426" spans="1:14" ht="15">
      <c r="A426" s="109"/>
      <c r="B426" s="110" t="s">
        <v>1440</v>
      </c>
      <c r="C426" s="109"/>
      <c r="D426" s="109"/>
      <c r="E426" s="109">
        <f>SUM(E427:E428)</f>
        <v>32</v>
      </c>
      <c r="F426" s="111" t="str">
        <f>CONCATENATE("32'h",K426)</f>
        <v>32'h00000000</v>
      </c>
      <c r="G426" s="111"/>
      <c r="H426" s="136" t="s">
        <v>688</v>
      </c>
      <c r="I426" s="136"/>
      <c r="J426" s="109"/>
      <c r="K426" s="109" t="str">
        <f>LOWER(DEC2HEX(L426,8))</f>
        <v>00000000</v>
      </c>
      <c r="L426" s="109">
        <f>SUM(L427:L428)</f>
        <v>0</v>
      </c>
      <c r="M426" s="139"/>
      <c r="N426" s="139"/>
    </row>
    <row r="427" spans="1:14" ht="15">
      <c r="A427" s="112"/>
      <c r="B427" s="112"/>
      <c r="C427" s="112">
        <v>10</v>
      </c>
      <c r="D427" s="112">
        <v>31</v>
      </c>
      <c r="E427" s="112">
        <f>D427+1-C427</f>
        <v>22</v>
      </c>
      <c r="F427" s="112" t="str">
        <f>CONCATENATE(E427,"'h",K427)</f>
        <v>22'h0</v>
      </c>
      <c r="G427" s="112" t="s">
        <v>129</v>
      </c>
      <c r="H427" s="144" t="s">
        <v>19</v>
      </c>
      <c r="I427" s="144" t="s">
        <v>873</v>
      </c>
      <c r="J427" s="112">
        <v>0</v>
      </c>
      <c r="K427" s="112" t="str">
        <f>LOWER(DEC2HEX((J427)))</f>
        <v>0</v>
      </c>
      <c r="L427" s="112">
        <f>J427*(2^C427)</f>
        <v>0</v>
      </c>
      <c r="M427" s="139"/>
      <c r="N427" s="139"/>
    </row>
    <row r="428" spans="1:14" ht="15">
      <c r="A428" s="112"/>
      <c r="B428" s="112"/>
      <c r="C428" s="137" t="s">
        <v>530</v>
      </c>
      <c r="D428" s="137" t="s">
        <v>1443</v>
      </c>
      <c r="E428" s="113">
        <f>D428+1-C428</f>
        <v>10</v>
      </c>
      <c r="F428" s="113" t="str">
        <f>CONCATENATE(E428,"'h",K428)</f>
        <v>10'h0</v>
      </c>
      <c r="G428" s="112" t="s">
        <v>129</v>
      </c>
      <c r="H428" s="112" t="s">
        <v>689</v>
      </c>
      <c r="I428" s="138" t="s">
        <v>690</v>
      </c>
      <c r="J428" s="112">
        <v>0</v>
      </c>
      <c r="K428" s="112" t="str">
        <f>LOWER(DEC2HEX((J428)))</f>
        <v>0</v>
      </c>
      <c r="L428" s="112">
        <f>J428*(2^C428)</f>
        <v>0</v>
      </c>
      <c r="M428" s="139"/>
      <c r="N428" s="139"/>
    </row>
    <row r="429" spans="1:14" ht="15">
      <c r="A429" s="109"/>
      <c r="B429" s="110" t="s">
        <v>1442</v>
      </c>
      <c r="C429" s="109"/>
      <c r="D429" s="109"/>
      <c r="E429" s="109">
        <f>SUM(E430:E431)</f>
        <v>32</v>
      </c>
      <c r="F429" s="111" t="str">
        <f>CONCATENATE("32'h",K429)</f>
        <v>32'h00000000</v>
      </c>
      <c r="G429" s="111"/>
      <c r="H429" s="136" t="s">
        <v>691</v>
      </c>
      <c r="I429" s="136"/>
      <c r="J429" s="109"/>
      <c r="K429" s="109" t="str">
        <f>LOWER(DEC2HEX(L429,8))</f>
        <v>00000000</v>
      </c>
      <c r="L429" s="109">
        <f>SUM(L430:L431)</f>
        <v>0</v>
      </c>
      <c r="M429" s="139"/>
      <c r="N429" s="139"/>
    </row>
    <row r="430" spans="1:14" ht="15">
      <c r="A430" s="112"/>
      <c r="B430" s="112"/>
      <c r="C430" s="112">
        <v>10</v>
      </c>
      <c r="D430" s="112">
        <v>31</v>
      </c>
      <c r="E430" s="112">
        <f>D430+1-C430</f>
        <v>22</v>
      </c>
      <c r="F430" s="112" t="str">
        <f>CONCATENATE(E430,"'h",K430)</f>
        <v>22'h0</v>
      </c>
      <c r="G430" s="112" t="s">
        <v>129</v>
      </c>
      <c r="H430" s="144" t="s">
        <v>19</v>
      </c>
      <c r="I430" s="144" t="s">
        <v>873</v>
      </c>
      <c r="J430" s="112">
        <v>0</v>
      </c>
      <c r="K430" s="112" t="str">
        <f>LOWER(DEC2HEX((J430)))</f>
        <v>0</v>
      </c>
      <c r="L430" s="112">
        <f>J430*(2^C430)</f>
        <v>0</v>
      </c>
      <c r="M430" s="139"/>
      <c r="N430" s="139"/>
    </row>
    <row r="431" spans="1:14" ht="15">
      <c r="A431" s="112"/>
      <c r="B431" s="112"/>
      <c r="C431" s="137" t="s">
        <v>530</v>
      </c>
      <c r="D431" s="137" t="s">
        <v>1435</v>
      </c>
      <c r="E431" s="113">
        <f>D431+1-C431</f>
        <v>10</v>
      </c>
      <c r="F431" s="113" t="str">
        <f>CONCATENATE(E431,"'h",K431)</f>
        <v>10'h0</v>
      </c>
      <c r="G431" s="112" t="s">
        <v>129</v>
      </c>
      <c r="H431" s="112" t="s">
        <v>692</v>
      </c>
      <c r="I431" s="138" t="s">
        <v>693</v>
      </c>
      <c r="J431" s="112">
        <v>0</v>
      </c>
      <c r="K431" s="112" t="str">
        <f>LOWER(DEC2HEX((J431)))</f>
        <v>0</v>
      </c>
      <c r="L431" s="112">
        <f>J431*(2^C431)</f>
        <v>0</v>
      </c>
      <c r="M431" s="139"/>
      <c r="N431" s="139"/>
    </row>
    <row r="432" spans="1:14" ht="15">
      <c r="A432" s="109"/>
      <c r="B432" s="110" t="s">
        <v>1444</v>
      </c>
      <c r="C432" s="109"/>
      <c r="D432" s="109"/>
      <c r="E432" s="109">
        <f>SUM(E433:E434)</f>
        <v>32</v>
      </c>
      <c r="F432" s="111" t="str">
        <f>CONCATENATE("32'h",K432)</f>
        <v>32'h00000000</v>
      </c>
      <c r="G432" s="111"/>
      <c r="H432" s="136" t="s">
        <v>694</v>
      </c>
      <c r="I432" s="136"/>
      <c r="J432" s="109"/>
      <c r="K432" s="109" t="str">
        <f>LOWER(DEC2HEX(L432,8))</f>
        <v>00000000</v>
      </c>
      <c r="L432" s="109">
        <f>SUM(L433:L434)</f>
        <v>0</v>
      </c>
      <c r="M432" s="139"/>
      <c r="N432" s="139"/>
    </row>
    <row r="433" spans="1:14" ht="15">
      <c r="A433" s="112"/>
      <c r="B433" s="112"/>
      <c r="C433" s="112">
        <v>10</v>
      </c>
      <c r="D433" s="112">
        <v>31</v>
      </c>
      <c r="E433" s="112">
        <f>D433+1-C433</f>
        <v>22</v>
      </c>
      <c r="F433" s="112" t="str">
        <f>CONCATENATE(E433,"'h",K433)</f>
        <v>22'h0</v>
      </c>
      <c r="G433" s="112" t="s">
        <v>129</v>
      </c>
      <c r="H433" s="144" t="s">
        <v>19</v>
      </c>
      <c r="I433" s="144" t="s">
        <v>1446</v>
      </c>
      <c r="J433" s="112">
        <v>0</v>
      </c>
      <c r="K433" s="112" t="str">
        <f>LOWER(DEC2HEX((J433)))</f>
        <v>0</v>
      </c>
      <c r="L433" s="112">
        <f>J433*(2^C433)</f>
        <v>0</v>
      </c>
      <c r="M433" s="139"/>
      <c r="N433" s="139"/>
    </row>
    <row r="434" spans="1:14" ht="15">
      <c r="A434" s="112"/>
      <c r="B434" s="112"/>
      <c r="C434" s="137" t="s">
        <v>530</v>
      </c>
      <c r="D434" s="137" t="s">
        <v>1447</v>
      </c>
      <c r="E434" s="113">
        <f>D434+1-C434</f>
        <v>10</v>
      </c>
      <c r="F434" s="113" t="str">
        <f>CONCATENATE(E434,"'h",K434)</f>
        <v>10'h0</v>
      </c>
      <c r="G434" s="112" t="s">
        <v>129</v>
      </c>
      <c r="H434" s="112" t="s">
        <v>695</v>
      </c>
      <c r="I434" s="138" t="s">
        <v>696</v>
      </c>
      <c r="J434" s="112">
        <v>0</v>
      </c>
      <c r="K434" s="112" t="str">
        <f>LOWER(DEC2HEX((J434)))</f>
        <v>0</v>
      </c>
      <c r="L434" s="112">
        <f>J434*(2^C434)</f>
        <v>0</v>
      </c>
      <c r="M434" s="139"/>
      <c r="N434" s="139"/>
    </row>
    <row r="435" spans="1:14" ht="15">
      <c r="A435" s="109"/>
      <c r="B435" s="110" t="s">
        <v>1445</v>
      </c>
      <c r="C435" s="109"/>
      <c r="D435" s="109"/>
      <c r="E435" s="109">
        <f>SUM(E436:E437)</f>
        <v>32</v>
      </c>
      <c r="F435" s="111" t="str">
        <f>CONCATENATE("32'h",K435)</f>
        <v>32'h00000000</v>
      </c>
      <c r="G435" s="111"/>
      <c r="H435" s="136" t="s">
        <v>1449</v>
      </c>
      <c r="I435" s="136"/>
      <c r="J435" s="109"/>
      <c r="K435" s="109" t="str">
        <f>LOWER(DEC2HEX(L435,8))</f>
        <v>00000000</v>
      </c>
      <c r="L435" s="109">
        <f>SUM(L436:L437)</f>
        <v>0</v>
      </c>
      <c r="M435" s="139"/>
      <c r="N435" s="139"/>
    </row>
    <row r="436" spans="1:14" ht="15">
      <c r="A436" s="112"/>
      <c r="B436" s="112"/>
      <c r="C436" s="112">
        <v>10</v>
      </c>
      <c r="D436" s="112">
        <v>31</v>
      </c>
      <c r="E436" s="112">
        <f>D436+1-C436</f>
        <v>22</v>
      </c>
      <c r="F436" s="112" t="str">
        <f>CONCATENATE(E436,"'h",K436)</f>
        <v>22'h0</v>
      </c>
      <c r="G436" s="112" t="s">
        <v>129</v>
      </c>
      <c r="H436" s="144" t="s">
        <v>19</v>
      </c>
      <c r="I436" s="144" t="s">
        <v>873</v>
      </c>
      <c r="J436" s="112">
        <v>0</v>
      </c>
      <c r="K436" s="112" t="str">
        <f>LOWER(DEC2HEX((J436)))</f>
        <v>0</v>
      </c>
      <c r="L436" s="112">
        <f>J436*(2^C436)</f>
        <v>0</v>
      </c>
      <c r="M436" s="139"/>
      <c r="N436" s="139"/>
    </row>
    <row r="437" spans="1:14" ht="15">
      <c r="A437" s="112"/>
      <c r="B437" s="112"/>
      <c r="C437" s="137" t="s">
        <v>530</v>
      </c>
      <c r="D437" s="137" t="s">
        <v>1435</v>
      </c>
      <c r="E437" s="113">
        <f>D437+1-C437</f>
        <v>10</v>
      </c>
      <c r="F437" s="113" t="str">
        <f>CONCATENATE(E437,"'h",K437)</f>
        <v>10'h0</v>
      </c>
      <c r="G437" s="112" t="s">
        <v>129</v>
      </c>
      <c r="H437" s="112" t="s">
        <v>1450</v>
      </c>
      <c r="I437" s="138" t="s">
        <v>1451</v>
      </c>
      <c r="J437" s="112">
        <v>0</v>
      </c>
      <c r="K437" s="112" t="str">
        <f>LOWER(DEC2HEX((J437)))</f>
        <v>0</v>
      </c>
      <c r="L437" s="112">
        <f>J437*(2^C437)</f>
        <v>0</v>
      </c>
      <c r="M437" s="139"/>
      <c r="N437" s="139"/>
    </row>
    <row r="438" spans="1:14" ht="15">
      <c r="A438" s="109"/>
      <c r="B438" s="110" t="s">
        <v>1448</v>
      </c>
      <c r="C438" s="109"/>
      <c r="D438" s="109"/>
      <c r="E438" s="109">
        <f>SUM(E439:E440)</f>
        <v>32</v>
      </c>
      <c r="F438" s="111" t="str">
        <f>CONCATENATE("32'h",K438)</f>
        <v>32'h00000000</v>
      </c>
      <c r="G438" s="111"/>
      <c r="H438" s="136" t="s">
        <v>1453</v>
      </c>
      <c r="I438" s="136"/>
      <c r="J438" s="109"/>
      <c r="K438" s="109" t="str">
        <f>LOWER(DEC2HEX(L438,8))</f>
        <v>00000000</v>
      </c>
      <c r="L438" s="109">
        <f>SUM(L439:L440)</f>
        <v>0</v>
      </c>
      <c r="M438" s="139"/>
      <c r="N438" s="139"/>
    </row>
    <row r="439" spans="1:14" ht="15">
      <c r="A439" s="112"/>
      <c r="B439" s="112"/>
      <c r="C439" s="112">
        <v>10</v>
      </c>
      <c r="D439" s="112">
        <v>31</v>
      </c>
      <c r="E439" s="112">
        <f>D439+1-C439</f>
        <v>22</v>
      </c>
      <c r="F439" s="112" t="str">
        <f>CONCATENATE(E439,"'h",K439)</f>
        <v>22'h0</v>
      </c>
      <c r="G439" s="112" t="s">
        <v>129</v>
      </c>
      <c r="H439" s="144" t="s">
        <v>19</v>
      </c>
      <c r="I439" s="144" t="s">
        <v>873</v>
      </c>
      <c r="J439" s="112">
        <v>0</v>
      </c>
      <c r="K439" s="112" t="str">
        <f>LOWER(DEC2HEX((J439)))</f>
        <v>0</v>
      </c>
      <c r="L439" s="112">
        <f>J439*(2^C439)</f>
        <v>0</v>
      </c>
      <c r="M439" s="139"/>
      <c r="N439" s="139"/>
    </row>
    <row r="440" spans="1:14" ht="15">
      <c r="A440" s="112"/>
      <c r="B440" s="112"/>
      <c r="C440" s="137" t="s">
        <v>530</v>
      </c>
      <c r="D440" s="137" t="s">
        <v>1435</v>
      </c>
      <c r="E440" s="113">
        <f>D440+1-C440</f>
        <v>10</v>
      </c>
      <c r="F440" s="113" t="str">
        <f>CONCATENATE(E440,"'h",K440)</f>
        <v>10'h0</v>
      </c>
      <c r="G440" s="112" t="s">
        <v>129</v>
      </c>
      <c r="H440" s="112" t="s">
        <v>1454</v>
      </c>
      <c r="I440" s="138" t="s">
        <v>1455</v>
      </c>
      <c r="J440" s="112">
        <v>0</v>
      </c>
      <c r="K440" s="112" t="str">
        <f>LOWER(DEC2HEX((J440)))</f>
        <v>0</v>
      </c>
      <c r="L440" s="112">
        <f>J440*(2^C440)</f>
        <v>0</v>
      </c>
      <c r="M440" s="139"/>
      <c r="N440" s="139"/>
    </row>
    <row r="441" spans="1:14" ht="15">
      <c r="A441" s="109"/>
      <c r="B441" s="110" t="s">
        <v>1452</v>
      </c>
      <c r="C441" s="109"/>
      <c r="D441" s="109"/>
      <c r="E441" s="109">
        <f>SUM(E442:E443)</f>
        <v>32</v>
      </c>
      <c r="F441" s="111" t="str">
        <f>CONCATENATE("32'h",K441)</f>
        <v>32'h00000000</v>
      </c>
      <c r="G441" s="111"/>
      <c r="H441" s="136" t="s">
        <v>1457</v>
      </c>
      <c r="I441" s="136"/>
      <c r="J441" s="109"/>
      <c r="K441" s="109" t="str">
        <f>LOWER(DEC2HEX(L441,8))</f>
        <v>00000000</v>
      </c>
      <c r="L441" s="109">
        <f>SUM(L442:L443)</f>
        <v>0</v>
      </c>
      <c r="M441" s="139"/>
      <c r="N441" s="139"/>
    </row>
    <row r="442" spans="1:14" ht="15">
      <c r="A442" s="112"/>
      <c r="B442" s="112"/>
      <c r="C442" s="112">
        <v>10</v>
      </c>
      <c r="D442" s="112">
        <v>31</v>
      </c>
      <c r="E442" s="112">
        <f>D442+1-C442</f>
        <v>22</v>
      </c>
      <c r="F442" s="112" t="str">
        <f>CONCATENATE(E442,"'h",K442)</f>
        <v>22'h0</v>
      </c>
      <c r="G442" s="112" t="s">
        <v>129</v>
      </c>
      <c r="H442" s="144" t="s">
        <v>19</v>
      </c>
      <c r="I442" s="144" t="s">
        <v>873</v>
      </c>
      <c r="J442" s="112">
        <v>0</v>
      </c>
      <c r="K442" s="112" t="str">
        <f>LOWER(DEC2HEX((J442)))</f>
        <v>0</v>
      </c>
      <c r="L442" s="112">
        <f>J442*(2^C442)</f>
        <v>0</v>
      </c>
      <c r="M442" s="139"/>
      <c r="N442" s="139"/>
    </row>
    <row r="443" spans="1:14" ht="15">
      <c r="A443" s="112"/>
      <c r="B443" s="112"/>
      <c r="C443" s="137" t="s">
        <v>530</v>
      </c>
      <c r="D443" s="137" t="s">
        <v>1435</v>
      </c>
      <c r="E443" s="113">
        <f>D443+1-C443</f>
        <v>10</v>
      </c>
      <c r="F443" s="113" t="str">
        <f>CONCATENATE(E443,"'h",K443)</f>
        <v>10'h0</v>
      </c>
      <c r="G443" s="112" t="s">
        <v>129</v>
      </c>
      <c r="H443" s="112" t="s">
        <v>1481</v>
      </c>
      <c r="I443" s="138" t="s">
        <v>1458</v>
      </c>
      <c r="J443" s="112">
        <v>0</v>
      </c>
      <c r="K443" s="112" t="str">
        <f>LOWER(DEC2HEX((J443)))</f>
        <v>0</v>
      </c>
      <c r="L443" s="112">
        <f>J443*(2^C443)</f>
        <v>0</v>
      </c>
      <c r="M443" s="139"/>
      <c r="N443" s="139"/>
    </row>
    <row r="444" spans="1:14" ht="15">
      <c r="A444" s="109"/>
      <c r="B444" s="110" t="s">
        <v>1456</v>
      </c>
      <c r="C444" s="109"/>
      <c r="D444" s="109"/>
      <c r="E444" s="109">
        <f>SUM(E445:E446)</f>
        <v>32</v>
      </c>
      <c r="F444" s="111" t="str">
        <f>CONCATENATE("32'h",K444)</f>
        <v>32'h00000000</v>
      </c>
      <c r="G444" s="111"/>
      <c r="H444" s="136" t="s">
        <v>1460</v>
      </c>
      <c r="I444" s="136"/>
      <c r="J444" s="109"/>
      <c r="K444" s="109" t="str">
        <f>LOWER(DEC2HEX(L444,8))</f>
        <v>00000000</v>
      </c>
      <c r="L444" s="109">
        <f>SUM(L445:L446)</f>
        <v>0</v>
      </c>
      <c r="M444" s="139"/>
      <c r="N444" s="139"/>
    </row>
    <row r="445" spans="1:14" ht="15">
      <c r="A445" s="112"/>
      <c r="B445" s="112"/>
      <c r="C445" s="112">
        <v>10</v>
      </c>
      <c r="D445" s="112">
        <v>31</v>
      </c>
      <c r="E445" s="112">
        <f>D445+1-C445</f>
        <v>22</v>
      </c>
      <c r="F445" s="112" t="str">
        <f>CONCATENATE(E445,"'h",K445)</f>
        <v>22'h0</v>
      </c>
      <c r="G445" s="112" t="s">
        <v>129</v>
      </c>
      <c r="H445" s="144" t="s">
        <v>19</v>
      </c>
      <c r="I445" s="144" t="s">
        <v>1446</v>
      </c>
      <c r="J445" s="112">
        <v>0</v>
      </c>
      <c r="K445" s="112" t="str">
        <f>LOWER(DEC2HEX((J445)))</f>
        <v>0</v>
      </c>
      <c r="L445" s="112">
        <f>J445*(2^C445)</f>
        <v>0</v>
      </c>
      <c r="M445" s="139"/>
      <c r="N445" s="139"/>
    </row>
    <row r="446" spans="1:14" ht="15">
      <c r="A446" s="112"/>
      <c r="B446" s="112"/>
      <c r="C446" s="137" t="s">
        <v>530</v>
      </c>
      <c r="D446" s="137" t="s">
        <v>1435</v>
      </c>
      <c r="E446" s="113">
        <f>D446+1-C446</f>
        <v>10</v>
      </c>
      <c r="F446" s="113" t="str">
        <f>CONCATENATE(E446,"'h",K446)</f>
        <v>10'h0</v>
      </c>
      <c r="G446" s="112" t="s">
        <v>129</v>
      </c>
      <c r="H446" s="112" t="s">
        <v>1482</v>
      </c>
      <c r="I446" s="138" t="s">
        <v>1461</v>
      </c>
      <c r="J446" s="112">
        <v>0</v>
      </c>
      <c r="K446" s="112" t="str">
        <f>LOWER(DEC2HEX((J446)))</f>
        <v>0</v>
      </c>
      <c r="L446" s="112">
        <f>J446*(2^C446)</f>
        <v>0</v>
      </c>
      <c r="M446" s="139"/>
      <c r="N446" s="139"/>
    </row>
    <row r="447" spans="1:14" ht="15">
      <c r="A447" s="109"/>
      <c r="B447" s="110" t="s">
        <v>1459</v>
      </c>
      <c r="C447" s="109"/>
      <c r="D447" s="109"/>
      <c r="E447" s="109">
        <f>SUM(E448:E449)</f>
        <v>32</v>
      </c>
      <c r="F447" s="111" t="str">
        <f>CONCATENATE("32'h",K447)</f>
        <v>32'h00000000</v>
      </c>
      <c r="G447" s="111"/>
      <c r="H447" s="136" t="s">
        <v>1463</v>
      </c>
      <c r="I447" s="136"/>
      <c r="J447" s="109"/>
      <c r="K447" s="109" t="str">
        <f>LOWER(DEC2HEX(L447,8))</f>
        <v>00000000</v>
      </c>
      <c r="L447" s="109">
        <f>SUM(L448:L449)</f>
        <v>0</v>
      </c>
      <c r="M447" s="139"/>
      <c r="N447" s="139"/>
    </row>
    <row r="448" spans="1:14" ht="15">
      <c r="A448" s="112"/>
      <c r="B448" s="112"/>
      <c r="C448" s="112">
        <v>10</v>
      </c>
      <c r="D448" s="112">
        <v>31</v>
      </c>
      <c r="E448" s="112">
        <f>D448+1-C448</f>
        <v>22</v>
      </c>
      <c r="F448" s="112" t="str">
        <f>CONCATENATE(E448,"'h",K448)</f>
        <v>22'h0</v>
      </c>
      <c r="G448" s="112" t="s">
        <v>129</v>
      </c>
      <c r="H448" s="144" t="s">
        <v>19</v>
      </c>
      <c r="I448" s="144" t="s">
        <v>873</v>
      </c>
      <c r="J448" s="112">
        <v>0</v>
      </c>
      <c r="K448" s="112" t="str">
        <f>LOWER(DEC2HEX((J448)))</f>
        <v>0</v>
      </c>
      <c r="L448" s="112">
        <f>J448*(2^C448)</f>
        <v>0</v>
      </c>
      <c r="M448" s="139"/>
      <c r="N448" s="139"/>
    </row>
    <row r="449" spans="1:14" ht="15">
      <c r="A449" s="112"/>
      <c r="B449" s="112"/>
      <c r="C449" s="137" t="s">
        <v>530</v>
      </c>
      <c r="D449" s="137" t="s">
        <v>1435</v>
      </c>
      <c r="E449" s="113">
        <f>D449+1-C449</f>
        <v>10</v>
      </c>
      <c r="F449" s="113" t="str">
        <f>CONCATENATE(E449,"'h",K449)</f>
        <v>10'h0</v>
      </c>
      <c r="G449" s="112" t="s">
        <v>129</v>
      </c>
      <c r="H449" s="112" t="s">
        <v>1483</v>
      </c>
      <c r="I449" s="138" t="s">
        <v>1464</v>
      </c>
      <c r="J449" s="112">
        <v>0</v>
      </c>
      <c r="K449" s="112" t="str">
        <f>LOWER(DEC2HEX((J449)))</f>
        <v>0</v>
      </c>
      <c r="L449" s="112">
        <f>J449*(2^C449)</f>
        <v>0</v>
      </c>
      <c r="M449" s="139"/>
      <c r="N449" s="139"/>
    </row>
    <row r="450" spans="1:14" ht="15">
      <c r="A450" s="109"/>
      <c r="B450" s="110" t="s">
        <v>1462</v>
      </c>
      <c r="C450" s="109"/>
      <c r="D450" s="109"/>
      <c r="E450" s="109">
        <f>SUM(E451:E452)</f>
        <v>32</v>
      </c>
      <c r="F450" s="111" t="str">
        <f>CONCATENATE("32'h",K450)</f>
        <v>32'h00000000</v>
      </c>
      <c r="G450" s="111"/>
      <c r="H450" s="136" t="s">
        <v>1466</v>
      </c>
      <c r="I450" s="136"/>
      <c r="J450" s="109"/>
      <c r="K450" s="109" t="str">
        <f>LOWER(DEC2HEX(L450,8))</f>
        <v>00000000</v>
      </c>
      <c r="L450" s="109">
        <f>SUM(L451:L452)</f>
        <v>0</v>
      </c>
      <c r="M450" s="139"/>
      <c r="N450" s="139"/>
    </row>
    <row r="451" spans="1:14" ht="15">
      <c r="A451" s="112"/>
      <c r="B451" s="112"/>
      <c r="C451" s="112">
        <v>10</v>
      </c>
      <c r="D451" s="112">
        <v>31</v>
      </c>
      <c r="E451" s="112">
        <f>D451+1-C451</f>
        <v>22</v>
      </c>
      <c r="F451" s="112" t="str">
        <f>CONCATENATE(E451,"'h",K451)</f>
        <v>22'h0</v>
      </c>
      <c r="G451" s="112" t="s">
        <v>129</v>
      </c>
      <c r="H451" s="144" t="s">
        <v>19</v>
      </c>
      <c r="I451" s="144" t="s">
        <v>1446</v>
      </c>
      <c r="J451" s="112">
        <v>0</v>
      </c>
      <c r="K451" s="112" t="str">
        <f>LOWER(DEC2HEX((J451)))</f>
        <v>0</v>
      </c>
      <c r="L451" s="112">
        <f>J451*(2^C451)</f>
        <v>0</v>
      </c>
      <c r="M451" s="139"/>
      <c r="N451" s="139"/>
    </row>
    <row r="452" spans="1:14" ht="15">
      <c r="A452" s="112"/>
      <c r="B452" s="112"/>
      <c r="C452" s="137" t="s">
        <v>530</v>
      </c>
      <c r="D452" s="137" t="s">
        <v>1435</v>
      </c>
      <c r="E452" s="113">
        <f>D452+1-C452</f>
        <v>10</v>
      </c>
      <c r="F452" s="113" t="str">
        <f>CONCATENATE(E452,"'h",K452)</f>
        <v>10'h0</v>
      </c>
      <c r="G452" s="112" t="s">
        <v>129</v>
      </c>
      <c r="H452" s="112" t="s">
        <v>1484</v>
      </c>
      <c r="I452" s="138" t="s">
        <v>1467</v>
      </c>
      <c r="J452" s="112">
        <v>0</v>
      </c>
      <c r="K452" s="112" t="str">
        <f>LOWER(DEC2HEX((J452)))</f>
        <v>0</v>
      </c>
      <c r="L452" s="112">
        <f>J452*(2^C452)</f>
        <v>0</v>
      </c>
      <c r="M452" s="139"/>
      <c r="N452" s="139"/>
    </row>
    <row r="453" spans="1:14" ht="15">
      <c r="A453" s="109"/>
      <c r="B453" s="110" t="s">
        <v>1465</v>
      </c>
      <c r="C453" s="109"/>
      <c r="D453" s="109"/>
      <c r="E453" s="109">
        <f>SUM(E454:E455)</f>
        <v>32</v>
      </c>
      <c r="F453" s="111" t="str">
        <f>CONCATENATE("32'h",K453)</f>
        <v>32'h00000000</v>
      </c>
      <c r="G453" s="111"/>
      <c r="H453" s="136" t="s">
        <v>1469</v>
      </c>
      <c r="I453" s="136"/>
      <c r="J453" s="109"/>
      <c r="K453" s="109" t="str">
        <f>LOWER(DEC2HEX(L453,8))</f>
        <v>00000000</v>
      </c>
      <c r="L453" s="109">
        <f>SUM(L454:L455)</f>
        <v>0</v>
      </c>
      <c r="M453" s="139"/>
      <c r="N453" s="139"/>
    </row>
    <row r="454" spans="1:14" ht="15">
      <c r="A454" s="112"/>
      <c r="B454" s="112"/>
      <c r="C454" s="112">
        <v>10</v>
      </c>
      <c r="D454" s="112">
        <v>31</v>
      </c>
      <c r="E454" s="112">
        <f>D454+1-C454</f>
        <v>22</v>
      </c>
      <c r="F454" s="112" t="str">
        <f>CONCATENATE(E454,"'h",K454)</f>
        <v>22'h0</v>
      </c>
      <c r="G454" s="112" t="s">
        <v>129</v>
      </c>
      <c r="H454" s="144" t="s">
        <v>19</v>
      </c>
      <c r="I454" s="144" t="s">
        <v>873</v>
      </c>
      <c r="J454" s="112">
        <v>0</v>
      </c>
      <c r="K454" s="112" t="str">
        <f>LOWER(DEC2HEX((J454)))</f>
        <v>0</v>
      </c>
      <c r="L454" s="112">
        <f>J454*(2^C454)</f>
        <v>0</v>
      </c>
      <c r="M454" s="139"/>
      <c r="N454" s="139"/>
    </row>
    <row r="455" spans="1:14" ht="15">
      <c r="A455" s="112"/>
      <c r="B455" s="112"/>
      <c r="C455" s="137" t="s">
        <v>530</v>
      </c>
      <c r="D455" s="137" t="s">
        <v>1435</v>
      </c>
      <c r="E455" s="113">
        <f>D455+1-C455</f>
        <v>10</v>
      </c>
      <c r="F455" s="113" t="str">
        <f>CONCATENATE(E455,"'h",K455)</f>
        <v>10'h0</v>
      </c>
      <c r="G455" s="112" t="s">
        <v>129</v>
      </c>
      <c r="H455" s="112" t="s">
        <v>1485</v>
      </c>
      <c r="I455" s="138" t="s">
        <v>1470</v>
      </c>
      <c r="J455" s="112">
        <v>0</v>
      </c>
      <c r="K455" s="112" t="str">
        <f>LOWER(DEC2HEX((J455)))</f>
        <v>0</v>
      </c>
      <c r="L455" s="112">
        <f>J455*(2^C455)</f>
        <v>0</v>
      </c>
      <c r="M455" s="139"/>
      <c r="N455" s="139"/>
    </row>
    <row r="456" spans="1:14" ht="15">
      <c r="A456" s="109"/>
      <c r="B456" s="110" t="s">
        <v>1468</v>
      </c>
      <c r="C456" s="109"/>
      <c r="D456" s="109"/>
      <c r="E456" s="109">
        <f>SUM(E457:E458)</f>
        <v>32</v>
      </c>
      <c r="F456" s="111" t="str">
        <f>CONCATENATE("32'h",K456)</f>
        <v>32'h00000000</v>
      </c>
      <c r="G456" s="111"/>
      <c r="H456" s="136" t="s">
        <v>1472</v>
      </c>
      <c r="I456" s="136"/>
      <c r="J456" s="109"/>
      <c r="K456" s="109" t="str">
        <f>LOWER(DEC2HEX(L456,8))</f>
        <v>00000000</v>
      </c>
      <c r="L456" s="109">
        <f>SUM(L457:L458)</f>
        <v>0</v>
      </c>
      <c r="M456" s="139"/>
      <c r="N456" s="139"/>
    </row>
    <row r="457" spans="1:14" ht="15">
      <c r="A457" s="112"/>
      <c r="B457" s="112"/>
      <c r="C457" s="112">
        <v>10</v>
      </c>
      <c r="D457" s="112">
        <v>31</v>
      </c>
      <c r="E457" s="112">
        <f>D457+1-C457</f>
        <v>22</v>
      </c>
      <c r="F457" s="112" t="str">
        <f>CONCATENATE(E457,"'h",K457)</f>
        <v>22'h0</v>
      </c>
      <c r="G457" s="112" t="s">
        <v>129</v>
      </c>
      <c r="H457" s="144" t="s">
        <v>19</v>
      </c>
      <c r="I457" s="144" t="s">
        <v>1473</v>
      </c>
      <c r="J457" s="112">
        <v>0</v>
      </c>
      <c r="K457" s="112" t="str">
        <f>LOWER(DEC2HEX((J457)))</f>
        <v>0</v>
      </c>
      <c r="L457" s="112">
        <f>J457*(2^C457)</f>
        <v>0</v>
      </c>
      <c r="M457" s="139"/>
      <c r="N457" s="139"/>
    </row>
    <row r="458" spans="1:14" ht="15">
      <c r="A458" s="112"/>
      <c r="B458" s="112"/>
      <c r="C458" s="137" t="s">
        <v>530</v>
      </c>
      <c r="D458" s="137" t="s">
        <v>1435</v>
      </c>
      <c r="E458" s="113">
        <f>D458+1-C458</f>
        <v>10</v>
      </c>
      <c r="F458" s="113" t="str">
        <f>CONCATENATE(E458,"'h",K458)</f>
        <v>10'h0</v>
      </c>
      <c r="G458" s="112" t="s">
        <v>129</v>
      </c>
      <c r="H458" s="112" t="s">
        <v>1486</v>
      </c>
      <c r="I458" s="138" t="s">
        <v>1474</v>
      </c>
      <c r="J458" s="112">
        <v>0</v>
      </c>
      <c r="K458" s="112" t="str">
        <f>LOWER(DEC2HEX((J458)))</f>
        <v>0</v>
      </c>
      <c r="L458" s="112">
        <f>J458*(2^C458)</f>
        <v>0</v>
      </c>
      <c r="M458" s="139"/>
      <c r="N458" s="139"/>
    </row>
    <row r="459" spans="1:14" ht="15">
      <c r="A459" s="109"/>
      <c r="B459" s="110" t="s">
        <v>1471</v>
      </c>
      <c r="C459" s="109"/>
      <c r="D459" s="109"/>
      <c r="E459" s="109">
        <f>SUM(E460:E460)</f>
        <v>32</v>
      </c>
      <c r="F459" s="111" t="str">
        <f>CONCATENATE("32'h",K459)</f>
        <v>32'h00000000</v>
      </c>
      <c r="G459" s="111"/>
      <c r="H459" s="136" t="s">
        <v>1475</v>
      </c>
      <c r="I459" s="136"/>
      <c r="J459" s="109"/>
      <c r="K459" s="109" t="str">
        <f>LOWER(DEC2HEX(L459,8))</f>
        <v>00000000</v>
      </c>
      <c r="L459" s="109">
        <f>SUM(L460:L460)</f>
        <v>0</v>
      </c>
      <c r="M459" s="139"/>
      <c r="N459" s="139"/>
    </row>
    <row r="460" spans="1:14" ht="45">
      <c r="A460" s="112"/>
      <c r="B460" s="112"/>
      <c r="C460" s="137" t="s">
        <v>530</v>
      </c>
      <c r="D460" s="137" t="s">
        <v>918</v>
      </c>
      <c r="E460" s="113">
        <f>D460+1-C460</f>
        <v>32</v>
      </c>
      <c r="F460" s="113" t="str">
        <f>CONCATENATE(E460,"'h",K460)</f>
        <v>32'h0</v>
      </c>
      <c r="G460" s="112" t="s">
        <v>129</v>
      </c>
      <c r="H460" s="112" t="s">
        <v>1476</v>
      </c>
      <c r="I460" s="138" t="s">
        <v>1477</v>
      </c>
      <c r="J460" s="112">
        <v>0</v>
      </c>
      <c r="K460" s="112" t="str">
        <f>LOWER(DEC2HEX((J460)))</f>
        <v>0</v>
      </c>
      <c r="L460" s="112">
        <f>J460*(2^C460)</f>
        <v>0</v>
      </c>
      <c r="M460" s="139"/>
      <c r="N460" s="139"/>
    </row>
  </sheetData>
  <phoneticPr fontId="13" type="noConversion"/>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Normal="100" workbookViewId="0">
      <selection activeCell="K34" sqref="K34"/>
    </sheetView>
  </sheetViews>
  <sheetFormatPr defaultRowHeight="13.5"/>
  <cols>
    <col min="6" max="6" width="18.75" customWidth="1"/>
    <col min="7" max="7" width="22.125" customWidth="1"/>
    <col min="8" max="8" width="39.875" customWidth="1"/>
    <col min="9" max="9" width="49.25" customWidth="1"/>
    <col min="10" max="10" width="10.75" bestFit="1" customWidth="1"/>
  </cols>
  <sheetData>
    <row r="1" spans="1:14" ht="45">
      <c r="A1" s="84" t="s">
        <v>19</v>
      </c>
      <c r="B1" s="85" t="s">
        <v>113</v>
      </c>
      <c r="C1" s="84" t="s">
        <v>114</v>
      </c>
      <c r="D1" s="84" t="s">
        <v>115</v>
      </c>
      <c r="E1" s="84" t="s">
        <v>116</v>
      </c>
      <c r="F1" s="84" t="s">
        <v>117</v>
      </c>
      <c r="G1" s="84" t="s">
        <v>118</v>
      </c>
      <c r="H1" s="84" t="s">
        <v>119</v>
      </c>
      <c r="I1" s="84" t="s">
        <v>120</v>
      </c>
      <c r="J1" s="84" t="s">
        <v>121</v>
      </c>
      <c r="K1" s="84" t="s">
        <v>122</v>
      </c>
      <c r="L1" s="84" t="s">
        <v>123</v>
      </c>
      <c r="M1" s="84" t="s">
        <v>124</v>
      </c>
      <c r="N1" s="84" t="s">
        <v>125</v>
      </c>
    </row>
    <row r="2" spans="1:14" ht="15">
      <c r="A2" s="57"/>
      <c r="B2" s="58" t="s">
        <v>126</v>
      </c>
      <c r="C2" s="57"/>
      <c r="D2" s="57"/>
      <c r="E2" s="57">
        <f>SUM(E3:E11)</f>
        <v>32</v>
      </c>
      <c r="F2" s="45" t="str">
        <f>CONCATENATE("32'h",K2)</f>
        <v>32'h08000000</v>
      </c>
      <c r="G2" s="45"/>
      <c r="H2" s="60" t="s">
        <v>501</v>
      </c>
      <c r="I2" s="60"/>
      <c r="J2" s="57"/>
      <c r="K2" s="57" t="str">
        <f>LOWER(DEC2HEX(L2,8))</f>
        <v>08000000</v>
      </c>
      <c r="L2" s="57">
        <f>SUM(L3:L11)</f>
        <v>134217728</v>
      </c>
      <c r="M2" s="60">
        <v>12</v>
      </c>
      <c r="N2" s="60" t="s">
        <v>502</v>
      </c>
    </row>
    <row r="3" spans="1:14" ht="15">
      <c r="A3" s="63"/>
      <c r="B3" s="90"/>
      <c r="C3" s="72">
        <v>31</v>
      </c>
      <c r="D3" s="72">
        <v>31</v>
      </c>
      <c r="E3" s="63">
        <f>D3+1-C3</f>
        <v>1</v>
      </c>
      <c r="F3" s="63" t="str">
        <f t="shared" ref="F3:F11" si="0">CONCATENATE(E3,"'h",K3)</f>
        <v>1'h0</v>
      </c>
      <c r="G3" s="63" t="s">
        <v>129</v>
      </c>
      <c r="H3" s="97" t="s">
        <v>135</v>
      </c>
      <c r="I3" s="97"/>
      <c r="J3" s="62">
        <v>0</v>
      </c>
      <c r="K3" s="72" t="str">
        <f>LOWER(DEC2HEX((J3)))</f>
        <v>0</v>
      </c>
      <c r="L3" s="72">
        <f>J3*(2^C3)</f>
        <v>0</v>
      </c>
      <c r="M3" s="89"/>
      <c r="N3" s="89"/>
    </row>
    <row r="4" spans="1:14" ht="15">
      <c r="A4" s="63"/>
      <c r="B4" s="90"/>
      <c r="C4" s="72">
        <v>30</v>
      </c>
      <c r="D4" s="72">
        <v>30</v>
      </c>
      <c r="E4" s="63">
        <v>1</v>
      </c>
      <c r="F4" s="63" t="str">
        <f t="shared" si="0"/>
        <v>1'h0</v>
      </c>
      <c r="G4" s="97" t="s">
        <v>143</v>
      </c>
      <c r="H4" s="97" t="s">
        <v>503</v>
      </c>
      <c r="I4" s="97" t="s">
        <v>504</v>
      </c>
      <c r="J4" s="62">
        <v>0</v>
      </c>
      <c r="K4" s="72">
        <v>0</v>
      </c>
      <c r="L4" s="72">
        <v>0</v>
      </c>
      <c r="M4" s="89"/>
      <c r="N4" s="89"/>
    </row>
    <row r="5" spans="1:14" ht="85.5">
      <c r="A5" s="63"/>
      <c r="B5" s="90"/>
      <c r="C5" s="72">
        <v>29</v>
      </c>
      <c r="D5" s="72">
        <v>29</v>
      </c>
      <c r="E5" s="63">
        <v>1</v>
      </c>
      <c r="F5" s="63" t="str">
        <f t="shared" si="0"/>
        <v>1'h0</v>
      </c>
      <c r="G5" s="97" t="s">
        <v>132</v>
      </c>
      <c r="H5" s="97" t="s">
        <v>505</v>
      </c>
      <c r="I5" s="98" t="s">
        <v>506</v>
      </c>
      <c r="J5" s="62">
        <v>0</v>
      </c>
      <c r="K5" s="72">
        <v>0</v>
      </c>
      <c r="L5" s="72">
        <v>0</v>
      </c>
      <c r="M5" s="89"/>
      <c r="N5" s="89"/>
    </row>
    <row r="6" spans="1:14" ht="71.25">
      <c r="A6" s="63"/>
      <c r="B6" s="90"/>
      <c r="C6" s="72">
        <v>28</v>
      </c>
      <c r="D6" s="72">
        <v>28</v>
      </c>
      <c r="E6" s="63">
        <v>1</v>
      </c>
      <c r="F6" s="63" t="str">
        <f t="shared" si="0"/>
        <v>1'h0</v>
      </c>
      <c r="G6" s="97" t="s">
        <v>136</v>
      </c>
      <c r="H6" s="97" t="s">
        <v>767</v>
      </c>
      <c r="I6" s="98" t="s">
        <v>507</v>
      </c>
      <c r="J6" s="62">
        <v>0</v>
      </c>
      <c r="K6" s="72">
        <v>0</v>
      </c>
      <c r="L6" s="72">
        <v>0</v>
      </c>
      <c r="M6" s="89"/>
      <c r="N6" s="89"/>
    </row>
    <row r="7" spans="1:14" ht="15">
      <c r="A7" s="63"/>
      <c r="B7" s="90"/>
      <c r="C7" s="72">
        <v>27</v>
      </c>
      <c r="D7" s="72">
        <v>27</v>
      </c>
      <c r="E7" s="63">
        <v>1</v>
      </c>
      <c r="F7" s="63" t="str">
        <f t="shared" si="0"/>
        <v>1'h1</v>
      </c>
      <c r="G7" s="97" t="s">
        <v>132</v>
      </c>
      <c r="H7" s="97" t="s">
        <v>508</v>
      </c>
      <c r="I7" s="97" t="s">
        <v>509</v>
      </c>
      <c r="J7" s="62">
        <v>1</v>
      </c>
      <c r="K7" s="72">
        <v>1</v>
      </c>
      <c r="L7" s="72">
        <f>J7*(2^C7)</f>
        <v>134217728</v>
      </c>
      <c r="M7" s="89"/>
      <c r="N7" s="89"/>
    </row>
    <row r="8" spans="1:14" ht="85.5">
      <c r="A8" s="63"/>
      <c r="B8" s="90"/>
      <c r="C8" s="72">
        <v>26</v>
      </c>
      <c r="D8" s="72">
        <v>26</v>
      </c>
      <c r="E8" s="63">
        <f>D8+1-C8</f>
        <v>1</v>
      </c>
      <c r="F8" s="63" t="str">
        <f t="shared" si="0"/>
        <v>1'h0</v>
      </c>
      <c r="G8" s="97" t="s">
        <v>134</v>
      </c>
      <c r="H8" s="97" t="s">
        <v>510</v>
      </c>
      <c r="I8" s="98" t="s">
        <v>511</v>
      </c>
      <c r="J8" s="62">
        <v>0</v>
      </c>
      <c r="K8" s="72" t="str">
        <f>LOWER(DEC2HEX((J8)))</f>
        <v>0</v>
      </c>
      <c r="L8" s="72">
        <f>J8*(2^C8)</f>
        <v>0</v>
      </c>
      <c r="M8" s="89"/>
      <c r="N8" s="89"/>
    </row>
    <row r="9" spans="1:14" ht="71.25">
      <c r="A9" s="63"/>
      <c r="B9" s="90"/>
      <c r="C9" s="72">
        <v>25</v>
      </c>
      <c r="D9" s="72">
        <v>25</v>
      </c>
      <c r="E9" s="63">
        <f>D9+1-C9</f>
        <v>1</v>
      </c>
      <c r="F9" s="63" t="str">
        <f t="shared" si="0"/>
        <v>1'h0</v>
      </c>
      <c r="G9" s="63" t="s">
        <v>129</v>
      </c>
      <c r="H9" s="97" t="s">
        <v>512</v>
      </c>
      <c r="I9" s="98" t="s">
        <v>513</v>
      </c>
      <c r="J9" s="62">
        <v>0</v>
      </c>
      <c r="K9" s="72" t="str">
        <f>LOWER(DEC2HEX((J9)))</f>
        <v>0</v>
      </c>
      <c r="L9" s="72">
        <f>J9*(2^C9)</f>
        <v>0</v>
      </c>
      <c r="M9" s="89"/>
      <c r="N9" s="89"/>
    </row>
    <row r="10" spans="1:14" ht="42.75">
      <c r="A10" s="63"/>
      <c r="B10" s="90"/>
      <c r="C10" s="72">
        <v>24</v>
      </c>
      <c r="D10" s="72">
        <v>24</v>
      </c>
      <c r="E10" s="63">
        <f>D10+1-C10</f>
        <v>1</v>
      </c>
      <c r="F10" s="63" t="str">
        <f t="shared" si="0"/>
        <v>1'h0</v>
      </c>
      <c r="G10" s="97" t="s">
        <v>132</v>
      </c>
      <c r="H10" s="97" t="s">
        <v>514</v>
      </c>
      <c r="I10" s="98" t="s">
        <v>515</v>
      </c>
      <c r="J10" s="62">
        <v>0</v>
      </c>
      <c r="K10" s="72" t="str">
        <f>LOWER(DEC2HEX((J10)))</f>
        <v>0</v>
      </c>
      <c r="L10" s="72">
        <f>J10*(2^C10)</f>
        <v>0</v>
      </c>
      <c r="M10" s="89"/>
      <c r="N10" s="89"/>
    </row>
    <row r="11" spans="1:14" ht="15">
      <c r="A11" s="63"/>
      <c r="B11" s="90"/>
      <c r="C11" s="72">
        <v>0</v>
      </c>
      <c r="D11" s="72">
        <v>23</v>
      </c>
      <c r="E11" s="99">
        <f>D11+1-C11</f>
        <v>24</v>
      </c>
      <c r="F11" s="99" t="str">
        <f t="shared" si="0"/>
        <v>24'h0</v>
      </c>
      <c r="G11" s="100" t="s">
        <v>132</v>
      </c>
      <c r="H11" s="100" t="s">
        <v>516</v>
      </c>
      <c r="I11" s="100" t="s">
        <v>517</v>
      </c>
      <c r="J11" s="101">
        <v>0</v>
      </c>
      <c r="K11" s="102" t="str">
        <f>LOWER(DEC2HEX((J11)))</f>
        <v>0</v>
      </c>
      <c r="L11" s="102">
        <f>J11*(2^C11)</f>
        <v>0</v>
      </c>
      <c r="M11" s="103"/>
      <c r="N11" s="103"/>
    </row>
    <row r="12" spans="1:14" ht="15">
      <c r="A12" s="57"/>
      <c r="B12" s="58" t="s">
        <v>160</v>
      </c>
      <c r="C12" s="57"/>
      <c r="D12" s="57"/>
      <c r="E12" s="57">
        <f>SUM(E13:E13)</f>
        <v>32</v>
      </c>
      <c r="F12" s="45" t="str">
        <f>CONCATENATE("32'h",K12)</f>
        <v>32'h00ffffff</v>
      </c>
      <c r="G12" s="45"/>
      <c r="H12" s="60" t="s">
        <v>518</v>
      </c>
      <c r="I12" s="60"/>
      <c r="J12" s="57"/>
      <c r="K12" s="57" t="str">
        <f>LOWER(DEC2HEX(L12,8))</f>
        <v>00ffffff</v>
      </c>
      <c r="L12" s="57">
        <f>SUM(L13:L13)</f>
        <v>16777215</v>
      </c>
      <c r="M12" s="83"/>
      <c r="N12" s="83"/>
    </row>
    <row r="13" spans="1:14" ht="45">
      <c r="A13" s="63"/>
      <c r="B13" s="90"/>
      <c r="C13" s="72">
        <v>0</v>
      </c>
      <c r="D13" s="72">
        <v>31</v>
      </c>
      <c r="E13" s="63">
        <f>D13+1-C13</f>
        <v>32</v>
      </c>
      <c r="F13" s="63" t="str">
        <f>CONCATENATE(E13,"'h",K13)</f>
        <v>32'hffffff</v>
      </c>
      <c r="G13" s="63" t="s">
        <v>129</v>
      </c>
      <c r="H13" s="104" t="s">
        <v>519</v>
      </c>
      <c r="I13" s="104" t="s">
        <v>520</v>
      </c>
      <c r="J13" s="62">
        <v>16777215</v>
      </c>
      <c r="K13" s="72" t="str">
        <f>LOWER(DEC2HEX((J13)))</f>
        <v>ffffff</v>
      </c>
      <c r="L13" s="72">
        <f>J13*(2^C13)</f>
        <v>16777215</v>
      </c>
      <c r="M13" s="105"/>
      <c r="N13" s="105"/>
    </row>
    <row r="14" spans="1:14" ht="15">
      <c r="A14" s="57"/>
      <c r="B14" s="58" t="s">
        <v>768</v>
      </c>
      <c r="C14" s="57"/>
      <c r="D14" s="57"/>
      <c r="E14" s="57">
        <f>SUM(E15:E16)</f>
        <v>32</v>
      </c>
      <c r="F14" s="45" t="str">
        <f>CONCATENATE("32'h",K14)</f>
        <v>32'h00000000</v>
      </c>
      <c r="G14" s="45"/>
      <c r="H14" s="60" t="s">
        <v>826</v>
      </c>
      <c r="I14" s="60"/>
      <c r="J14" s="57"/>
      <c r="K14" s="57" t="str">
        <f>LOWER(DEC2HEX(L14,8))</f>
        <v>00000000</v>
      </c>
      <c r="L14" s="57">
        <f>SUM(L15:L16)</f>
        <v>0</v>
      </c>
      <c r="M14" s="89"/>
      <c r="N14" s="89"/>
    </row>
    <row r="15" spans="1:14" ht="15">
      <c r="A15" s="63"/>
      <c r="B15" s="62"/>
      <c r="C15" s="72">
        <v>1</v>
      </c>
      <c r="D15" s="72">
        <v>31</v>
      </c>
      <c r="E15" s="63">
        <f>D15+1-C15</f>
        <v>31</v>
      </c>
      <c r="F15" s="63" t="str">
        <f>CONCATENATE(E15,"'h",K15)</f>
        <v>31'h0</v>
      </c>
      <c r="G15" s="63" t="s">
        <v>129</v>
      </c>
      <c r="H15" s="80" t="s">
        <v>19</v>
      </c>
      <c r="I15" s="89" t="s">
        <v>130</v>
      </c>
      <c r="J15" s="72">
        <v>0</v>
      </c>
      <c r="K15" s="72" t="str">
        <f>LOWER(DEC2HEX((J15)))</f>
        <v>0</v>
      </c>
      <c r="L15" s="72">
        <f>J15*(2^C15)</f>
        <v>0</v>
      </c>
      <c r="M15" s="89"/>
      <c r="N15" s="89"/>
    </row>
    <row r="16" spans="1:14" ht="45">
      <c r="A16" s="63"/>
      <c r="B16" s="90"/>
      <c r="C16" s="72">
        <v>0</v>
      </c>
      <c r="D16" s="72">
        <v>0</v>
      </c>
      <c r="E16" s="63">
        <f>D16+1-C16</f>
        <v>1</v>
      </c>
      <c r="F16" s="63" t="str">
        <f>CONCATENATE(E16,"'h",K16)</f>
        <v>1'h0</v>
      </c>
      <c r="G16" s="63" t="s">
        <v>132</v>
      </c>
      <c r="H16" s="104" t="s">
        <v>521</v>
      </c>
      <c r="I16" s="104" t="s">
        <v>522</v>
      </c>
      <c r="J16" s="62">
        <v>0</v>
      </c>
      <c r="K16" s="72" t="str">
        <f>LOWER(DEC2HEX((J16)))</f>
        <v>0</v>
      </c>
      <c r="L16" s="72">
        <f>J16*(2^C16)</f>
        <v>0</v>
      </c>
      <c r="M16" s="89"/>
      <c r="N16" s="89"/>
    </row>
    <row r="17" spans="1:14" ht="15">
      <c r="A17" s="57"/>
      <c r="B17" s="58" t="s">
        <v>769</v>
      </c>
      <c r="C17" s="57"/>
      <c r="D17" s="57"/>
      <c r="E17" s="57">
        <f>SUM(E18:E19)</f>
        <v>32</v>
      </c>
      <c r="F17" s="45" t="str">
        <f>CONCATENATE("32'h",K17)</f>
        <v>32'h00000000</v>
      </c>
      <c r="G17" s="45"/>
      <c r="H17" s="60" t="s">
        <v>827</v>
      </c>
      <c r="I17" s="60"/>
      <c r="J17" s="57"/>
      <c r="K17" s="57" t="str">
        <f>LOWER(DEC2HEX(L17,8))</f>
        <v>00000000</v>
      </c>
      <c r="L17" s="57">
        <f>SUM(L18:L19)</f>
        <v>0</v>
      </c>
      <c r="M17" s="89"/>
      <c r="N17" s="89"/>
    </row>
    <row r="18" spans="1:14" ht="15">
      <c r="A18" s="63"/>
      <c r="B18" s="62"/>
      <c r="C18" s="72">
        <v>1</v>
      </c>
      <c r="D18" s="72">
        <v>31</v>
      </c>
      <c r="E18" s="63">
        <f>D18+1-C18</f>
        <v>31</v>
      </c>
      <c r="F18" s="63" t="str">
        <f>CONCATENATE(E18,"'h",K18)</f>
        <v>31'h0</v>
      </c>
      <c r="G18" s="63" t="s">
        <v>129</v>
      </c>
      <c r="H18" s="80" t="s">
        <v>19</v>
      </c>
      <c r="I18" s="89" t="s">
        <v>130</v>
      </c>
      <c r="J18" s="72">
        <v>0</v>
      </c>
      <c r="K18" s="72" t="str">
        <f>LOWER(DEC2HEX((J18)))</f>
        <v>0</v>
      </c>
      <c r="L18" s="72">
        <f>J18*(2^C18)</f>
        <v>0</v>
      </c>
      <c r="M18" s="89"/>
      <c r="N18" s="89"/>
    </row>
    <row r="19" spans="1:14" ht="15">
      <c r="A19" s="63"/>
      <c r="B19" s="90"/>
      <c r="C19" s="72">
        <v>0</v>
      </c>
      <c r="D19" s="72">
        <v>0</v>
      </c>
      <c r="E19" s="63">
        <f>D19+1-C19</f>
        <v>1</v>
      </c>
      <c r="F19" s="63" t="str">
        <f>CONCATENATE(E19,"'h",K19)</f>
        <v>1'h0</v>
      </c>
      <c r="G19" s="63" t="s">
        <v>134</v>
      </c>
      <c r="H19" s="97" t="s">
        <v>523</v>
      </c>
      <c r="I19" s="97" t="s">
        <v>524</v>
      </c>
      <c r="J19" s="62">
        <v>0</v>
      </c>
      <c r="K19" s="72" t="str">
        <f>LOWER(DEC2HEX((J19)))</f>
        <v>0</v>
      </c>
      <c r="L19" s="72">
        <f>J19*(2^C19)</f>
        <v>0</v>
      </c>
      <c r="M19" s="89"/>
      <c r="N19" s="89"/>
    </row>
    <row r="20" spans="1:14" ht="15">
      <c r="A20" s="57"/>
      <c r="B20" s="58" t="s">
        <v>770</v>
      </c>
      <c r="C20" s="57"/>
      <c r="D20" s="57"/>
      <c r="E20" s="57">
        <f>SUM(E21:E24)</f>
        <v>32</v>
      </c>
      <c r="F20" s="45" t="str">
        <f>CONCATENATE("32'h",K20)</f>
        <v>32'h00000000</v>
      </c>
      <c r="G20" s="45"/>
      <c r="H20" s="60" t="s">
        <v>828</v>
      </c>
      <c r="I20" s="60"/>
      <c r="J20" s="57"/>
      <c r="K20" s="57" t="str">
        <f>LOWER(DEC2HEX(L20,8))</f>
        <v>00000000</v>
      </c>
      <c r="L20" s="57">
        <f>SUM(L21:L24)</f>
        <v>0</v>
      </c>
      <c r="M20" s="89"/>
      <c r="N20" s="89"/>
    </row>
    <row r="21" spans="1:14" ht="15">
      <c r="A21" s="74"/>
      <c r="B21" s="62"/>
      <c r="C21" s="72">
        <v>17</v>
      </c>
      <c r="D21" s="72">
        <v>31</v>
      </c>
      <c r="E21" s="63">
        <f>D21+1-C21</f>
        <v>15</v>
      </c>
      <c r="F21" s="63" t="str">
        <f>CONCATENATE(E21,"'h",K21)</f>
        <v>15'h0</v>
      </c>
      <c r="G21" s="97" t="s">
        <v>129</v>
      </c>
      <c r="H21" s="97" t="s">
        <v>135</v>
      </c>
      <c r="I21" s="89" t="s">
        <v>130</v>
      </c>
      <c r="J21" s="72">
        <v>0</v>
      </c>
      <c r="K21" s="72" t="str">
        <f>LOWER(DEC2HEX((J21)))</f>
        <v>0</v>
      </c>
      <c r="L21" s="72">
        <f>J21*(2^C21)</f>
        <v>0</v>
      </c>
      <c r="M21" s="89"/>
      <c r="N21" s="89"/>
    </row>
    <row r="22" spans="1:14" ht="15">
      <c r="A22" s="88"/>
      <c r="B22" s="90"/>
      <c r="C22" s="72">
        <v>16</v>
      </c>
      <c r="D22" s="72">
        <v>16</v>
      </c>
      <c r="E22" s="63">
        <f>D22+1-C22</f>
        <v>1</v>
      </c>
      <c r="F22" s="63" t="str">
        <f>CONCATENATE(E22,"'h",K22)</f>
        <v>1'h0</v>
      </c>
      <c r="G22" s="97" t="s">
        <v>129</v>
      </c>
      <c r="H22" s="97" t="s">
        <v>525</v>
      </c>
      <c r="I22" s="97" t="s">
        <v>526</v>
      </c>
      <c r="J22" s="62">
        <v>0</v>
      </c>
      <c r="K22" s="72" t="str">
        <f>LOWER(DEC2HEX((J22)))</f>
        <v>0</v>
      </c>
      <c r="L22" s="72">
        <f>J22*(2^C22)</f>
        <v>0</v>
      </c>
      <c r="M22" s="89"/>
      <c r="N22" s="89"/>
    </row>
    <row r="23" spans="1:14" ht="15">
      <c r="A23" s="63"/>
      <c r="B23" s="90"/>
      <c r="C23" s="72">
        <v>1</v>
      </c>
      <c r="D23" s="72">
        <v>15</v>
      </c>
      <c r="E23" s="63">
        <f>D23+1-C23</f>
        <v>15</v>
      </c>
      <c r="F23" s="63" t="str">
        <f>CONCATENATE(E23,"'h",K23)</f>
        <v>15'h0</v>
      </c>
      <c r="G23" s="97" t="s">
        <v>129</v>
      </c>
      <c r="H23" s="97" t="s">
        <v>135</v>
      </c>
      <c r="I23" s="61"/>
      <c r="J23" s="62">
        <v>0</v>
      </c>
      <c r="K23" s="72" t="str">
        <f>LOWER(DEC2HEX((J23)))</f>
        <v>0</v>
      </c>
      <c r="L23" s="72">
        <f>J23*(2^C23)</f>
        <v>0</v>
      </c>
      <c r="M23" s="89"/>
      <c r="N23" s="89"/>
    </row>
    <row r="24" spans="1:14" ht="57">
      <c r="A24" s="88"/>
      <c r="B24" s="90"/>
      <c r="C24" s="72">
        <v>0</v>
      </c>
      <c r="D24" s="72">
        <v>0</v>
      </c>
      <c r="E24" s="63">
        <f>D24+1-C24</f>
        <v>1</v>
      </c>
      <c r="F24" s="63" t="str">
        <f>CONCATENATE(E24,"'h",K24)</f>
        <v>1'h0</v>
      </c>
      <c r="G24" s="97" t="s">
        <v>129</v>
      </c>
      <c r="H24" s="135" t="s">
        <v>771</v>
      </c>
      <c r="I24" s="98" t="s">
        <v>527</v>
      </c>
      <c r="J24" s="62">
        <v>0</v>
      </c>
      <c r="K24" s="72" t="str">
        <f>LOWER(DEC2HEX((J24)))</f>
        <v>0</v>
      </c>
      <c r="L24" s="72">
        <f>J24*(2^C24)</f>
        <v>0</v>
      </c>
      <c r="M24" s="89"/>
      <c r="N24" s="89"/>
    </row>
  </sheetData>
  <phoneticPr fontId="13" type="noConversion"/>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0"/>
  <sheetViews>
    <sheetView topLeftCell="A223" zoomScale="130" zoomScaleNormal="130" workbookViewId="0">
      <selection activeCell="I251" sqref="I251"/>
    </sheetView>
  </sheetViews>
  <sheetFormatPr defaultRowHeight="13.5"/>
  <cols>
    <col min="1" max="1" width="8.875" style="181" bestFit="1" customWidth="1"/>
    <col min="2" max="5" width="8.875" style="181" customWidth="1"/>
    <col min="6" max="6" width="13.125" style="181" bestFit="1" customWidth="1"/>
    <col min="7" max="7" width="8.125" style="181" bestFit="1" customWidth="1"/>
    <col min="8" max="8" width="26.875" style="181" bestFit="1" customWidth="1"/>
    <col min="9" max="9" width="71.125" style="42" customWidth="1"/>
    <col min="10" max="10" width="10.5" style="181" bestFit="1" customWidth="1"/>
    <col min="11" max="11" width="10.625" style="181" bestFit="1" customWidth="1"/>
    <col min="12" max="12" width="11.125" style="181" bestFit="1" customWidth="1"/>
    <col min="13" max="13" width="11.375" style="181" bestFit="1" customWidth="1"/>
    <col min="14" max="14" width="10.625" customWidth="1"/>
    <col min="257" max="257" width="8.875" bestFit="1" customWidth="1"/>
    <col min="258" max="261" width="8.875" customWidth="1"/>
    <col min="262" max="262" width="13.125" bestFit="1" customWidth="1"/>
    <col min="263" max="263" width="8.125" bestFit="1" customWidth="1"/>
    <col min="264" max="264" width="26.875" bestFit="1" customWidth="1"/>
    <col min="265" max="265" width="71.125" customWidth="1"/>
    <col min="266" max="266" width="10.5" bestFit="1" customWidth="1"/>
    <col min="267" max="267" width="10.625" bestFit="1" customWidth="1"/>
    <col min="268" max="268" width="11.125" bestFit="1" customWidth="1"/>
    <col min="269" max="269" width="11.375" bestFit="1" customWidth="1"/>
    <col min="270" max="270" width="10.625" customWidth="1"/>
    <col min="513" max="513" width="8.875" bestFit="1" customWidth="1"/>
    <col min="514" max="517" width="8.875" customWidth="1"/>
    <col min="518" max="518" width="13.125" bestFit="1" customWidth="1"/>
    <col min="519" max="519" width="8.125" bestFit="1" customWidth="1"/>
    <col min="520" max="520" width="26.875" bestFit="1" customWidth="1"/>
    <col min="521" max="521" width="71.125" customWidth="1"/>
    <col min="522" max="522" width="10.5" bestFit="1" customWidth="1"/>
    <col min="523" max="523" width="10.625" bestFit="1" customWidth="1"/>
    <col min="524" max="524" width="11.125" bestFit="1" customWidth="1"/>
    <col min="525" max="525" width="11.375" bestFit="1" customWidth="1"/>
    <col min="526" max="526" width="10.625" customWidth="1"/>
    <col min="769" max="769" width="8.875" bestFit="1" customWidth="1"/>
    <col min="770" max="773" width="8.875" customWidth="1"/>
    <col min="774" max="774" width="13.125" bestFit="1" customWidth="1"/>
    <col min="775" max="775" width="8.125" bestFit="1" customWidth="1"/>
    <col min="776" max="776" width="26.875" bestFit="1" customWidth="1"/>
    <col min="777" max="777" width="71.125" customWidth="1"/>
    <col min="778" max="778" width="10.5" bestFit="1" customWidth="1"/>
    <col min="779" max="779" width="10.625" bestFit="1" customWidth="1"/>
    <col min="780" max="780" width="11.125" bestFit="1" customWidth="1"/>
    <col min="781" max="781" width="11.375" bestFit="1" customWidth="1"/>
    <col min="782" max="782" width="10.625" customWidth="1"/>
    <col min="1025" max="1025" width="8.875" bestFit="1" customWidth="1"/>
    <col min="1026" max="1029" width="8.875" customWidth="1"/>
    <col min="1030" max="1030" width="13.125" bestFit="1" customWidth="1"/>
    <col min="1031" max="1031" width="8.125" bestFit="1" customWidth="1"/>
    <col min="1032" max="1032" width="26.875" bestFit="1" customWidth="1"/>
    <col min="1033" max="1033" width="71.125" customWidth="1"/>
    <col min="1034" max="1034" width="10.5" bestFit="1" customWidth="1"/>
    <col min="1035" max="1035" width="10.625" bestFit="1" customWidth="1"/>
    <col min="1036" max="1036" width="11.125" bestFit="1" customWidth="1"/>
    <col min="1037" max="1037" width="11.375" bestFit="1" customWidth="1"/>
    <col min="1038" max="1038" width="10.625" customWidth="1"/>
    <col min="1281" max="1281" width="8.875" bestFit="1" customWidth="1"/>
    <col min="1282" max="1285" width="8.875" customWidth="1"/>
    <col min="1286" max="1286" width="13.125" bestFit="1" customWidth="1"/>
    <col min="1287" max="1287" width="8.125" bestFit="1" customWidth="1"/>
    <col min="1288" max="1288" width="26.875" bestFit="1" customWidth="1"/>
    <col min="1289" max="1289" width="71.125" customWidth="1"/>
    <col min="1290" max="1290" width="10.5" bestFit="1" customWidth="1"/>
    <col min="1291" max="1291" width="10.625" bestFit="1" customWidth="1"/>
    <col min="1292" max="1292" width="11.125" bestFit="1" customWidth="1"/>
    <col min="1293" max="1293" width="11.375" bestFit="1" customWidth="1"/>
    <col min="1294" max="1294" width="10.625" customWidth="1"/>
    <col min="1537" max="1537" width="8.875" bestFit="1" customWidth="1"/>
    <col min="1538" max="1541" width="8.875" customWidth="1"/>
    <col min="1542" max="1542" width="13.125" bestFit="1" customWidth="1"/>
    <col min="1543" max="1543" width="8.125" bestFit="1" customWidth="1"/>
    <col min="1544" max="1544" width="26.875" bestFit="1" customWidth="1"/>
    <col min="1545" max="1545" width="71.125" customWidth="1"/>
    <col min="1546" max="1546" width="10.5" bestFit="1" customWidth="1"/>
    <col min="1547" max="1547" width="10.625" bestFit="1" customWidth="1"/>
    <col min="1548" max="1548" width="11.125" bestFit="1" customWidth="1"/>
    <col min="1549" max="1549" width="11.375" bestFit="1" customWidth="1"/>
    <col min="1550" max="1550" width="10.625" customWidth="1"/>
    <col min="1793" max="1793" width="8.875" bestFit="1" customWidth="1"/>
    <col min="1794" max="1797" width="8.875" customWidth="1"/>
    <col min="1798" max="1798" width="13.125" bestFit="1" customWidth="1"/>
    <col min="1799" max="1799" width="8.125" bestFit="1" customWidth="1"/>
    <col min="1800" max="1800" width="26.875" bestFit="1" customWidth="1"/>
    <col min="1801" max="1801" width="71.125" customWidth="1"/>
    <col min="1802" max="1802" width="10.5" bestFit="1" customWidth="1"/>
    <col min="1803" max="1803" width="10.625" bestFit="1" customWidth="1"/>
    <col min="1804" max="1804" width="11.125" bestFit="1" customWidth="1"/>
    <col min="1805" max="1805" width="11.375" bestFit="1" customWidth="1"/>
    <col min="1806" max="1806" width="10.625" customWidth="1"/>
    <col min="2049" max="2049" width="8.875" bestFit="1" customWidth="1"/>
    <col min="2050" max="2053" width="8.875" customWidth="1"/>
    <col min="2054" max="2054" width="13.125" bestFit="1" customWidth="1"/>
    <col min="2055" max="2055" width="8.125" bestFit="1" customWidth="1"/>
    <col min="2056" max="2056" width="26.875" bestFit="1" customWidth="1"/>
    <col min="2057" max="2057" width="71.125" customWidth="1"/>
    <col min="2058" max="2058" width="10.5" bestFit="1" customWidth="1"/>
    <col min="2059" max="2059" width="10.625" bestFit="1" customWidth="1"/>
    <col min="2060" max="2060" width="11.125" bestFit="1" customWidth="1"/>
    <col min="2061" max="2061" width="11.375" bestFit="1" customWidth="1"/>
    <col min="2062" max="2062" width="10.625" customWidth="1"/>
    <col min="2305" max="2305" width="8.875" bestFit="1" customWidth="1"/>
    <col min="2306" max="2309" width="8.875" customWidth="1"/>
    <col min="2310" max="2310" width="13.125" bestFit="1" customWidth="1"/>
    <col min="2311" max="2311" width="8.125" bestFit="1" customWidth="1"/>
    <col min="2312" max="2312" width="26.875" bestFit="1" customWidth="1"/>
    <col min="2313" max="2313" width="71.125" customWidth="1"/>
    <col min="2314" max="2314" width="10.5" bestFit="1" customWidth="1"/>
    <col min="2315" max="2315" width="10.625" bestFit="1" customWidth="1"/>
    <col min="2316" max="2316" width="11.125" bestFit="1" customWidth="1"/>
    <col min="2317" max="2317" width="11.375" bestFit="1" customWidth="1"/>
    <col min="2318" max="2318" width="10.625" customWidth="1"/>
    <col min="2561" max="2561" width="8.875" bestFit="1" customWidth="1"/>
    <col min="2562" max="2565" width="8.875" customWidth="1"/>
    <col min="2566" max="2566" width="13.125" bestFit="1" customWidth="1"/>
    <col min="2567" max="2567" width="8.125" bestFit="1" customWidth="1"/>
    <col min="2568" max="2568" width="26.875" bestFit="1" customWidth="1"/>
    <col min="2569" max="2569" width="71.125" customWidth="1"/>
    <col min="2570" max="2570" width="10.5" bestFit="1" customWidth="1"/>
    <col min="2571" max="2571" width="10.625" bestFit="1" customWidth="1"/>
    <col min="2572" max="2572" width="11.125" bestFit="1" customWidth="1"/>
    <col min="2573" max="2573" width="11.375" bestFit="1" customWidth="1"/>
    <col min="2574" max="2574" width="10.625" customWidth="1"/>
    <col min="2817" max="2817" width="8.875" bestFit="1" customWidth="1"/>
    <col min="2818" max="2821" width="8.875" customWidth="1"/>
    <col min="2822" max="2822" width="13.125" bestFit="1" customWidth="1"/>
    <col min="2823" max="2823" width="8.125" bestFit="1" customWidth="1"/>
    <col min="2824" max="2824" width="26.875" bestFit="1" customWidth="1"/>
    <col min="2825" max="2825" width="71.125" customWidth="1"/>
    <col min="2826" max="2826" width="10.5" bestFit="1" customWidth="1"/>
    <col min="2827" max="2827" width="10.625" bestFit="1" customWidth="1"/>
    <col min="2828" max="2828" width="11.125" bestFit="1" customWidth="1"/>
    <col min="2829" max="2829" width="11.375" bestFit="1" customWidth="1"/>
    <col min="2830" max="2830" width="10.625" customWidth="1"/>
    <col min="3073" max="3073" width="8.875" bestFit="1" customWidth="1"/>
    <col min="3074" max="3077" width="8.875" customWidth="1"/>
    <col min="3078" max="3078" width="13.125" bestFit="1" customWidth="1"/>
    <col min="3079" max="3079" width="8.125" bestFit="1" customWidth="1"/>
    <col min="3080" max="3080" width="26.875" bestFit="1" customWidth="1"/>
    <col min="3081" max="3081" width="71.125" customWidth="1"/>
    <col min="3082" max="3082" width="10.5" bestFit="1" customWidth="1"/>
    <col min="3083" max="3083" width="10.625" bestFit="1" customWidth="1"/>
    <col min="3084" max="3084" width="11.125" bestFit="1" customWidth="1"/>
    <col min="3085" max="3085" width="11.375" bestFit="1" customWidth="1"/>
    <col min="3086" max="3086" width="10.625" customWidth="1"/>
    <col min="3329" max="3329" width="8.875" bestFit="1" customWidth="1"/>
    <col min="3330" max="3333" width="8.875" customWidth="1"/>
    <col min="3334" max="3334" width="13.125" bestFit="1" customWidth="1"/>
    <col min="3335" max="3335" width="8.125" bestFit="1" customWidth="1"/>
    <col min="3336" max="3336" width="26.875" bestFit="1" customWidth="1"/>
    <col min="3337" max="3337" width="71.125" customWidth="1"/>
    <col min="3338" max="3338" width="10.5" bestFit="1" customWidth="1"/>
    <col min="3339" max="3339" width="10.625" bestFit="1" customWidth="1"/>
    <col min="3340" max="3340" width="11.125" bestFit="1" customWidth="1"/>
    <col min="3341" max="3341" width="11.375" bestFit="1" customWidth="1"/>
    <col min="3342" max="3342" width="10.625" customWidth="1"/>
    <col min="3585" max="3585" width="8.875" bestFit="1" customWidth="1"/>
    <col min="3586" max="3589" width="8.875" customWidth="1"/>
    <col min="3590" max="3590" width="13.125" bestFit="1" customWidth="1"/>
    <col min="3591" max="3591" width="8.125" bestFit="1" customWidth="1"/>
    <col min="3592" max="3592" width="26.875" bestFit="1" customWidth="1"/>
    <col min="3593" max="3593" width="71.125" customWidth="1"/>
    <col min="3594" max="3594" width="10.5" bestFit="1" customWidth="1"/>
    <col min="3595" max="3595" width="10.625" bestFit="1" customWidth="1"/>
    <col min="3596" max="3596" width="11.125" bestFit="1" customWidth="1"/>
    <col min="3597" max="3597" width="11.375" bestFit="1" customWidth="1"/>
    <col min="3598" max="3598" width="10.625" customWidth="1"/>
    <col min="3841" max="3841" width="8.875" bestFit="1" customWidth="1"/>
    <col min="3842" max="3845" width="8.875" customWidth="1"/>
    <col min="3846" max="3846" width="13.125" bestFit="1" customWidth="1"/>
    <col min="3847" max="3847" width="8.125" bestFit="1" customWidth="1"/>
    <col min="3848" max="3848" width="26.875" bestFit="1" customWidth="1"/>
    <col min="3849" max="3849" width="71.125" customWidth="1"/>
    <col min="3850" max="3850" width="10.5" bestFit="1" customWidth="1"/>
    <col min="3851" max="3851" width="10.625" bestFit="1" customWidth="1"/>
    <col min="3852" max="3852" width="11.125" bestFit="1" customWidth="1"/>
    <col min="3853" max="3853" width="11.375" bestFit="1" customWidth="1"/>
    <col min="3854" max="3854" width="10.625" customWidth="1"/>
    <col min="4097" max="4097" width="8.875" bestFit="1" customWidth="1"/>
    <col min="4098" max="4101" width="8.875" customWidth="1"/>
    <col min="4102" max="4102" width="13.125" bestFit="1" customWidth="1"/>
    <col min="4103" max="4103" width="8.125" bestFit="1" customWidth="1"/>
    <col min="4104" max="4104" width="26.875" bestFit="1" customWidth="1"/>
    <col min="4105" max="4105" width="71.125" customWidth="1"/>
    <col min="4106" max="4106" width="10.5" bestFit="1" customWidth="1"/>
    <col min="4107" max="4107" width="10.625" bestFit="1" customWidth="1"/>
    <col min="4108" max="4108" width="11.125" bestFit="1" customWidth="1"/>
    <col min="4109" max="4109" width="11.375" bestFit="1" customWidth="1"/>
    <col min="4110" max="4110" width="10.625" customWidth="1"/>
    <col min="4353" max="4353" width="8.875" bestFit="1" customWidth="1"/>
    <col min="4354" max="4357" width="8.875" customWidth="1"/>
    <col min="4358" max="4358" width="13.125" bestFit="1" customWidth="1"/>
    <col min="4359" max="4359" width="8.125" bestFit="1" customWidth="1"/>
    <col min="4360" max="4360" width="26.875" bestFit="1" customWidth="1"/>
    <col min="4361" max="4361" width="71.125" customWidth="1"/>
    <col min="4362" max="4362" width="10.5" bestFit="1" customWidth="1"/>
    <col min="4363" max="4363" width="10.625" bestFit="1" customWidth="1"/>
    <col min="4364" max="4364" width="11.125" bestFit="1" customWidth="1"/>
    <col min="4365" max="4365" width="11.375" bestFit="1" customWidth="1"/>
    <col min="4366" max="4366" width="10.625" customWidth="1"/>
    <col min="4609" max="4609" width="8.875" bestFit="1" customWidth="1"/>
    <col min="4610" max="4613" width="8.875" customWidth="1"/>
    <col min="4614" max="4614" width="13.125" bestFit="1" customWidth="1"/>
    <col min="4615" max="4615" width="8.125" bestFit="1" customWidth="1"/>
    <col min="4616" max="4616" width="26.875" bestFit="1" customWidth="1"/>
    <col min="4617" max="4617" width="71.125" customWidth="1"/>
    <col min="4618" max="4618" width="10.5" bestFit="1" customWidth="1"/>
    <col min="4619" max="4619" width="10.625" bestFit="1" customWidth="1"/>
    <col min="4620" max="4620" width="11.125" bestFit="1" customWidth="1"/>
    <col min="4621" max="4621" width="11.375" bestFit="1" customWidth="1"/>
    <col min="4622" max="4622" width="10.625" customWidth="1"/>
    <col min="4865" max="4865" width="8.875" bestFit="1" customWidth="1"/>
    <col min="4866" max="4869" width="8.875" customWidth="1"/>
    <col min="4870" max="4870" width="13.125" bestFit="1" customWidth="1"/>
    <col min="4871" max="4871" width="8.125" bestFit="1" customWidth="1"/>
    <col min="4872" max="4872" width="26.875" bestFit="1" customWidth="1"/>
    <col min="4873" max="4873" width="71.125" customWidth="1"/>
    <col min="4874" max="4874" width="10.5" bestFit="1" customWidth="1"/>
    <col min="4875" max="4875" width="10.625" bestFit="1" customWidth="1"/>
    <col min="4876" max="4876" width="11.125" bestFit="1" customWidth="1"/>
    <col min="4877" max="4877" width="11.375" bestFit="1" customWidth="1"/>
    <col min="4878" max="4878" width="10.625" customWidth="1"/>
    <col min="5121" max="5121" width="8.875" bestFit="1" customWidth="1"/>
    <col min="5122" max="5125" width="8.875" customWidth="1"/>
    <col min="5126" max="5126" width="13.125" bestFit="1" customWidth="1"/>
    <col min="5127" max="5127" width="8.125" bestFit="1" customWidth="1"/>
    <col min="5128" max="5128" width="26.875" bestFit="1" customWidth="1"/>
    <col min="5129" max="5129" width="71.125" customWidth="1"/>
    <col min="5130" max="5130" width="10.5" bestFit="1" customWidth="1"/>
    <col min="5131" max="5131" width="10.625" bestFit="1" customWidth="1"/>
    <col min="5132" max="5132" width="11.125" bestFit="1" customWidth="1"/>
    <col min="5133" max="5133" width="11.375" bestFit="1" customWidth="1"/>
    <col min="5134" max="5134" width="10.625" customWidth="1"/>
    <col min="5377" max="5377" width="8.875" bestFit="1" customWidth="1"/>
    <col min="5378" max="5381" width="8.875" customWidth="1"/>
    <col min="5382" max="5382" width="13.125" bestFit="1" customWidth="1"/>
    <col min="5383" max="5383" width="8.125" bestFit="1" customWidth="1"/>
    <col min="5384" max="5384" width="26.875" bestFit="1" customWidth="1"/>
    <col min="5385" max="5385" width="71.125" customWidth="1"/>
    <col min="5386" max="5386" width="10.5" bestFit="1" customWidth="1"/>
    <col min="5387" max="5387" width="10.625" bestFit="1" customWidth="1"/>
    <col min="5388" max="5388" width="11.125" bestFit="1" customWidth="1"/>
    <col min="5389" max="5389" width="11.375" bestFit="1" customWidth="1"/>
    <col min="5390" max="5390" width="10.625" customWidth="1"/>
    <col min="5633" max="5633" width="8.875" bestFit="1" customWidth="1"/>
    <col min="5634" max="5637" width="8.875" customWidth="1"/>
    <col min="5638" max="5638" width="13.125" bestFit="1" customWidth="1"/>
    <col min="5639" max="5639" width="8.125" bestFit="1" customWidth="1"/>
    <col min="5640" max="5640" width="26.875" bestFit="1" customWidth="1"/>
    <col min="5641" max="5641" width="71.125" customWidth="1"/>
    <col min="5642" max="5642" width="10.5" bestFit="1" customWidth="1"/>
    <col min="5643" max="5643" width="10.625" bestFit="1" customWidth="1"/>
    <col min="5644" max="5644" width="11.125" bestFit="1" customWidth="1"/>
    <col min="5645" max="5645" width="11.375" bestFit="1" customWidth="1"/>
    <col min="5646" max="5646" width="10.625" customWidth="1"/>
    <col min="5889" max="5889" width="8.875" bestFit="1" customWidth="1"/>
    <col min="5890" max="5893" width="8.875" customWidth="1"/>
    <col min="5894" max="5894" width="13.125" bestFit="1" customWidth="1"/>
    <col min="5895" max="5895" width="8.125" bestFit="1" customWidth="1"/>
    <col min="5896" max="5896" width="26.875" bestFit="1" customWidth="1"/>
    <col min="5897" max="5897" width="71.125" customWidth="1"/>
    <col min="5898" max="5898" width="10.5" bestFit="1" customWidth="1"/>
    <col min="5899" max="5899" width="10.625" bestFit="1" customWidth="1"/>
    <col min="5900" max="5900" width="11.125" bestFit="1" customWidth="1"/>
    <col min="5901" max="5901" width="11.375" bestFit="1" customWidth="1"/>
    <col min="5902" max="5902" width="10.625" customWidth="1"/>
    <col min="6145" max="6145" width="8.875" bestFit="1" customWidth="1"/>
    <col min="6146" max="6149" width="8.875" customWidth="1"/>
    <col min="6150" max="6150" width="13.125" bestFit="1" customWidth="1"/>
    <col min="6151" max="6151" width="8.125" bestFit="1" customWidth="1"/>
    <col min="6152" max="6152" width="26.875" bestFit="1" customWidth="1"/>
    <col min="6153" max="6153" width="71.125" customWidth="1"/>
    <col min="6154" max="6154" width="10.5" bestFit="1" customWidth="1"/>
    <col min="6155" max="6155" width="10.625" bestFit="1" customWidth="1"/>
    <col min="6156" max="6156" width="11.125" bestFit="1" customWidth="1"/>
    <col min="6157" max="6157" width="11.375" bestFit="1" customWidth="1"/>
    <col min="6158" max="6158" width="10.625" customWidth="1"/>
    <col min="6401" max="6401" width="8.875" bestFit="1" customWidth="1"/>
    <col min="6402" max="6405" width="8.875" customWidth="1"/>
    <col min="6406" max="6406" width="13.125" bestFit="1" customWidth="1"/>
    <col min="6407" max="6407" width="8.125" bestFit="1" customWidth="1"/>
    <col min="6408" max="6408" width="26.875" bestFit="1" customWidth="1"/>
    <col min="6409" max="6409" width="71.125" customWidth="1"/>
    <col min="6410" max="6410" width="10.5" bestFit="1" customWidth="1"/>
    <col min="6411" max="6411" width="10.625" bestFit="1" customWidth="1"/>
    <col min="6412" max="6412" width="11.125" bestFit="1" customWidth="1"/>
    <col min="6413" max="6413" width="11.375" bestFit="1" customWidth="1"/>
    <col min="6414" max="6414" width="10.625" customWidth="1"/>
    <col min="6657" max="6657" width="8.875" bestFit="1" customWidth="1"/>
    <col min="6658" max="6661" width="8.875" customWidth="1"/>
    <col min="6662" max="6662" width="13.125" bestFit="1" customWidth="1"/>
    <col min="6663" max="6663" width="8.125" bestFit="1" customWidth="1"/>
    <col min="6664" max="6664" width="26.875" bestFit="1" customWidth="1"/>
    <col min="6665" max="6665" width="71.125" customWidth="1"/>
    <col min="6666" max="6666" width="10.5" bestFit="1" customWidth="1"/>
    <col min="6667" max="6667" width="10.625" bestFit="1" customWidth="1"/>
    <col min="6668" max="6668" width="11.125" bestFit="1" customWidth="1"/>
    <col min="6669" max="6669" width="11.375" bestFit="1" customWidth="1"/>
    <col min="6670" max="6670" width="10.625" customWidth="1"/>
    <col min="6913" max="6913" width="8.875" bestFit="1" customWidth="1"/>
    <col min="6914" max="6917" width="8.875" customWidth="1"/>
    <col min="6918" max="6918" width="13.125" bestFit="1" customWidth="1"/>
    <col min="6919" max="6919" width="8.125" bestFit="1" customWidth="1"/>
    <col min="6920" max="6920" width="26.875" bestFit="1" customWidth="1"/>
    <col min="6921" max="6921" width="71.125" customWidth="1"/>
    <col min="6922" max="6922" width="10.5" bestFit="1" customWidth="1"/>
    <col min="6923" max="6923" width="10.625" bestFit="1" customWidth="1"/>
    <col min="6924" max="6924" width="11.125" bestFit="1" customWidth="1"/>
    <col min="6925" max="6925" width="11.375" bestFit="1" customWidth="1"/>
    <col min="6926" max="6926" width="10.625" customWidth="1"/>
    <col min="7169" max="7169" width="8.875" bestFit="1" customWidth="1"/>
    <col min="7170" max="7173" width="8.875" customWidth="1"/>
    <col min="7174" max="7174" width="13.125" bestFit="1" customWidth="1"/>
    <col min="7175" max="7175" width="8.125" bestFit="1" customWidth="1"/>
    <col min="7176" max="7176" width="26.875" bestFit="1" customWidth="1"/>
    <col min="7177" max="7177" width="71.125" customWidth="1"/>
    <col min="7178" max="7178" width="10.5" bestFit="1" customWidth="1"/>
    <col min="7179" max="7179" width="10.625" bestFit="1" customWidth="1"/>
    <col min="7180" max="7180" width="11.125" bestFit="1" customWidth="1"/>
    <col min="7181" max="7181" width="11.375" bestFit="1" customWidth="1"/>
    <col min="7182" max="7182" width="10.625" customWidth="1"/>
    <col min="7425" max="7425" width="8.875" bestFit="1" customWidth="1"/>
    <col min="7426" max="7429" width="8.875" customWidth="1"/>
    <col min="7430" max="7430" width="13.125" bestFit="1" customWidth="1"/>
    <col min="7431" max="7431" width="8.125" bestFit="1" customWidth="1"/>
    <col min="7432" max="7432" width="26.875" bestFit="1" customWidth="1"/>
    <col min="7433" max="7433" width="71.125" customWidth="1"/>
    <col min="7434" max="7434" width="10.5" bestFit="1" customWidth="1"/>
    <col min="7435" max="7435" width="10.625" bestFit="1" customWidth="1"/>
    <col min="7436" max="7436" width="11.125" bestFit="1" customWidth="1"/>
    <col min="7437" max="7437" width="11.375" bestFit="1" customWidth="1"/>
    <col min="7438" max="7438" width="10.625" customWidth="1"/>
    <col min="7681" max="7681" width="8.875" bestFit="1" customWidth="1"/>
    <col min="7682" max="7685" width="8.875" customWidth="1"/>
    <col min="7686" max="7686" width="13.125" bestFit="1" customWidth="1"/>
    <col min="7687" max="7687" width="8.125" bestFit="1" customWidth="1"/>
    <col min="7688" max="7688" width="26.875" bestFit="1" customWidth="1"/>
    <col min="7689" max="7689" width="71.125" customWidth="1"/>
    <col min="7690" max="7690" width="10.5" bestFit="1" customWidth="1"/>
    <col min="7691" max="7691" width="10.625" bestFit="1" customWidth="1"/>
    <col min="7692" max="7692" width="11.125" bestFit="1" customWidth="1"/>
    <col min="7693" max="7693" width="11.375" bestFit="1" customWidth="1"/>
    <col min="7694" max="7694" width="10.625" customWidth="1"/>
    <col min="7937" max="7937" width="8.875" bestFit="1" customWidth="1"/>
    <col min="7938" max="7941" width="8.875" customWidth="1"/>
    <col min="7942" max="7942" width="13.125" bestFit="1" customWidth="1"/>
    <col min="7943" max="7943" width="8.125" bestFit="1" customWidth="1"/>
    <col min="7944" max="7944" width="26.875" bestFit="1" customWidth="1"/>
    <col min="7945" max="7945" width="71.125" customWidth="1"/>
    <col min="7946" max="7946" width="10.5" bestFit="1" customWidth="1"/>
    <col min="7947" max="7947" width="10.625" bestFit="1" customWidth="1"/>
    <col min="7948" max="7948" width="11.125" bestFit="1" customWidth="1"/>
    <col min="7949" max="7949" width="11.375" bestFit="1" customWidth="1"/>
    <col min="7950" max="7950" width="10.625" customWidth="1"/>
    <col min="8193" max="8193" width="8.875" bestFit="1" customWidth="1"/>
    <col min="8194" max="8197" width="8.875" customWidth="1"/>
    <col min="8198" max="8198" width="13.125" bestFit="1" customWidth="1"/>
    <col min="8199" max="8199" width="8.125" bestFit="1" customWidth="1"/>
    <col min="8200" max="8200" width="26.875" bestFit="1" customWidth="1"/>
    <col min="8201" max="8201" width="71.125" customWidth="1"/>
    <col min="8202" max="8202" width="10.5" bestFit="1" customWidth="1"/>
    <col min="8203" max="8203" width="10.625" bestFit="1" customWidth="1"/>
    <col min="8204" max="8204" width="11.125" bestFit="1" customWidth="1"/>
    <col min="8205" max="8205" width="11.375" bestFit="1" customWidth="1"/>
    <col min="8206" max="8206" width="10.625" customWidth="1"/>
    <col min="8449" max="8449" width="8.875" bestFit="1" customWidth="1"/>
    <col min="8450" max="8453" width="8.875" customWidth="1"/>
    <col min="8454" max="8454" width="13.125" bestFit="1" customWidth="1"/>
    <col min="8455" max="8455" width="8.125" bestFit="1" customWidth="1"/>
    <col min="8456" max="8456" width="26.875" bestFit="1" customWidth="1"/>
    <col min="8457" max="8457" width="71.125" customWidth="1"/>
    <col min="8458" max="8458" width="10.5" bestFit="1" customWidth="1"/>
    <col min="8459" max="8459" width="10.625" bestFit="1" customWidth="1"/>
    <col min="8460" max="8460" width="11.125" bestFit="1" customWidth="1"/>
    <col min="8461" max="8461" width="11.375" bestFit="1" customWidth="1"/>
    <col min="8462" max="8462" width="10.625" customWidth="1"/>
    <col min="8705" max="8705" width="8.875" bestFit="1" customWidth="1"/>
    <col min="8706" max="8709" width="8.875" customWidth="1"/>
    <col min="8710" max="8710" width="13.125" bestFit="1" customWidth="1"/>
    <col min="8711" max="8711" width="8.125" bestFit="1" customWidth="1"/>
    <col min="8712" max="8712" width="26.875" bestFit="1" customWidth="1"/>
    <col min="8713" max="8713" width="71.125" customWidth="1"/>
    <col min="8714" max="8714" width="10.5" bestFit="1" customWidth="1"/>
    <col min="8715" max="8715" width="10.625" bestFit="1" customWidth="1"/>
    <col min="8716" max="8716" width="11.125" bestFit="1" customWidth="1"/>
    <col min="8717" max="8717" width="11.375" bestFit="1" customWidth="1"/>
    <col min="8718" max="8718" width="10.625" customWidth="1"/>
    <col min="8961" max="8961" width="8.875" bestFit="1" customWidth="1"/>
    <col min="8962" max="8965" width="8.875" customWidth="1"/>
    <col min="8966" max="8966" width="13.125" bestFit="1" customWidth="1"/>
    <col min="8967" max="8967" width="8.125" bestFit="1" customWidth="1"/>
    <col min="8968" max="8968" width="26.875" bestFit="1" customWidth="1"/>
    <col min="8969" max="8969" width="71.125" customWidth="1"/>
    <col min="8970" max="8970" width="10.5" bestFit="1" customWidth="1"/>
    <col min="8971" max="8971" width="10.625" bestFit="1" customWidth="1"/>
    <col min="8972" max="8972" width="11.125" bestFit="1" customWidth="1"/>
    <col min="8973" max="8973" width="11.375" bestFit="1" customWidth="1"/>
    <col min="8974" max="8974" width="10.625" customWidth="1"/>
    <col min="9217" max="9217" width="8.875" bestFit="1" customWidth="1"/>
    <col min="9218" max="9221" width="8.875" customWidth="1"/>
    <col min="9222" max="9222" width="13.125" bestFit="1" customWidth="1"/>
    <col min="9223" max="9223" width="8.125" bestFit="1" customWidth="1"/>
    <col min="9224" max="9224" width="26.875" bestFit="1" customWidth="1"/>
    <col min="9225" max="9225" width="71.125" customWidth="1"/>
    <col min="9226" max="9226" width="10.5" bestFit="1" customWidth="1"/>
    <col min="9227" max="9227" width="10.625" bestFit="1" customWidth="1"/>
    <col min="9228" max="9228" width="11.125" bestFit="1" customWidth="1"/>
    <col min="9229" max="9229" width="11.375" bestFit="1" customWidth="1"/>
    <col min="9230" max="9230" width="10.625" customWidth="1"/>
    <col min="9473" max="9473" width="8.875" bestFit="1" customWidth="1"/>
    <col min="9474" max="9477" width="8.875" customWidth="1"/>
    <col min="9478" max="9478" width="13.125" bestFit="1" customWidth="1"/>
    <col min="9479" max="9479" width="8.125" bestFit="1" customWidth="1"/>
    <col min="9480" max="9480" width="26.875" bestFit="1" customWidth="1"/>
    <col min="9481" max="9481" width="71.125" customWidth="1"/>
    <col min="9482" max="9482" width="10.5" bestFit="1" customWidth="1"/>
    <col min="9483" max="9483" width="10.625" bestFit="1" customWidth="1"/>
    <col min="9484" max="9484" width="11.125" bestFit="1" customWidth="1"/>
    <col min="9485" max="9485" width="11.375" bestFit="1" customWidth="1"/>
    <col min="9486" max="9486" width="10.625" customWidth="1"/>
    <col min="9729" max="9729" width="8.875" bestFit="1" customWidth="1"/>
    <col min="9730" max="9733" width="8.875" customWidth="1"/>
    <col min="9734" max="9734" width="13.125" bestFit="1" customWidth="1"/>
    <col min="9735" max="9735" width="8.125" bestFit="1" customWidth="1"/>
    <col min="9736" max="9736" width="26.875" bestFit="1" customWidth="1"/>
    <col min="9737" max="9737" width="71.125" customWidth="1"/>
    <col min="9738" max="9738" width="10.5" bestFit="1" customWidth="1"/>
    <col min="9739" max="9739" width="10.625" bestFit="1" customWidth="1"/>
    <col min="9740" max="9740" width="11.125" bestFit="1" customWidth="1"/>
    <col min="9741" max="9741" width="11.375" bestFit="1" customWidth="1"/>
    <col min="9742" max="9742" width="10.625" customWidth="1"/>
    <col min="9985" max="9985" width="8.875" bestFit="1" customWidth="1"/>
    <col min="9986" max="9989" width="8.875" customWidth="1"/>
    <col min="9990" max="9990" width="13.125" bestFit="1" customWidth="1"/>
    <col min="9991" max="9991" width="8.125" bestFit="1" customWidth="1"/>
    <col min="9992" max="9992" width="26.875" bestFit="1" customWidth="1"/>
    <col min="9993" max="9993" width="71.125" customWidth="1"/>
    <col min="9994" max="9994" width="10.5" bestFit="1" customWidth="1"/>
    <col min="9995" max="9995" width="10.625" bestFit="1" customWidth="1"/>
    <col min="9996" max="9996" width="11.125" bestFit="1" customWidth="1"/>
    <col min="9997" max="9997" width="11.375" bestFit="1" customWidth="1"/>
    <col min="9998" max="9998" width="10.625" customWidth="1"/>
    <col min="10241" max="10241" width="8.875" bestFit="1" customWidth="1"/>
    <col min="10242" max="10245" width="8.875" customWidth="1"/>
    <col min="10246" max="10246" width="13.125" bestFit="1" customWidth="1"/>
    <col min="10247" max="10247" width="8.125" bestFit="1" customWidth="1"/>
    <col min="10248" max="10248" width="26.875" bestFit="1" customWidth="1"/>
    <col min="10249" max="10249" width="71.125" customWidth="1"/>
    <col min="10250" max="10250" width="10.5" bestFit="1" customWidth="1"/>
    <col min="10251" max="10251" width="10.625" bestFit="1" customWidth="1"/>
    <col min="10252" max="10252" width="11.125" bestFit="1" customWidth="1"/>
    <col min="10253" max="10253" width="11.375" bestFit="1" customWidth="1"/>
    <col min="10254" max="10254" width="10.625" customWidth="1"/>
    <col min="10497" max="10497" width="8.875" bestFit="1" customWidth="1"/>
    <col min="10498" max="10501" width="8.875" customWidth="1"/>
    <col min="10502" max="10502" width="13.125" bestFit="1" customWidth="1"/>
    <col min="10503" max="10503" width="8.125" bestFit="1" customWidth="1"/>
    <col min="10504" max="10504" width="26.875" bestFit="1" customWidth="1"/>
    <col min="10505" max="10505" width="71.125" customWidth="1"/>
    <col min="10506" max="10506" width="10.5" bestFit="1" customWidth="1"/>
    <col min="10507" max="10507" width="10.625" bestFit="1" customWidth="1"/>
    <col min="10508" max="10508" width="11.125" bestFit="1" customWidth="1"/>
    <col min="10509" max="10509" width="11.375" bestFit="1" customWidth="1"/>
    <col min="10510" max="10510" width="10.625" customWidth="1"/>
    <col min="10753" max="10753" width="8.875" bestFit="1" customWidth="1"/>
    <col min="10754" max="10757" width="8.875" customWidth="1"/>
    <col min="10758" max="10758" width="13.125" bestFit="1" customWidth="1"/>
    <col min="10759" max="10759" width="8.125" bestFit="1" customWidth="1"/>
    <col min="10760" max="10760" width="26.875" bestFit="1" customWidth="1"/>
    <col min="10761" max="10761" width="71.125" customWidth="1"/>
    <col min="10762" max="10762" width="10.5" bestFit="1" customWidth="1"/>
    <col min="10763" max="10763" width="10.625" bestFit="1" customWidth="1"/>
    <col min="10764" max="10764" width="11.125" bestFit="1" customWidth="1"/>
    <col min="10765" max="10765" width="11.375" bestFit="1" customWidth="1"/>
    <col min="10766" max="10766" width="10.625" customWidth="1"/>
    <col min="11009" max="11009" width="8.875" bestFit="1" customWidth="1"/>
    <col min="11010" max="11013" width="8.875" customWidth="1"/>
    <col min="11014" max="11014" width="13.125" bestFit="1" customWidth="1"/>
    <col min="11015" max="11015" width="8.125" bestFit="1" customWidth="1"/>
    <col min="11016" max="11016" width="26.875" bestFit="1" customWidth="1"/>
    <col min="11017" max="11017" width="71.125" customWidth="1"/>
    <col min="11018" max="11018" width="10.5" bestFit="1" customWidth="1"/>
    <col min="11019" max="11019" width="10.625" bestFit="1" customWidth="1"/>
    <col min="11020" max="11020" width="11.125" bestFit="1" customWidth="1"/>
    <col min="11021" max="11021" width="11.375" bestFit="1" customWidth="1"/>
    <col min="11022" max="11022" width="10.625" customWidth="1"/>
    <col min="11265" max="11265" width="8.875" bestFit="1" customWidth="1"/>
    <col min="11266" max="11269" width="8.875" customWidth="1"/>
    <col min="11270" max="11270" width="13.125" bestFit="1" customWidth="1"/>
    <col min="11271" max="11271" width="8.125" bestFit="1" customWidth="1"/>
    <col min="11272" max="11272" width="26.875" bestFit="1" customWidth="1"/>
    <col min="11273" max="11273" width="71.125" customWidth="1"/>
    <col min="11274" max="11274" width="10.5" bestFit="1" customWidth="1"/>
    <col min="11275" max="11275" width="10.625" bestFit="1" customWidth="1"/>
    <col min="11276" max="11276" width="11.125" bestFit="1" customWidth="1"/>
    <col min="11277" max="11277" width="11.375" bestFit="1" customWidth="1"/>
    <col min="11278" max="11278" width="10.625" customWidth="1"/>
    <col min="11521" max="11521" width="8.875" bestFit="1" customWidth="1"/>
    <col min="11522" max="11525" width="8.875" customWidth="1"/>
    <col min="11526" max="11526" width="13.125" bestFit="1" customWidth="1"/>
    <col min="11527" max="11527" width="8.125" bestFit="1" customWidth="1"/>
    <col min="11528" max="11528" width="26.875" bestFit="1" customWidth="1"/>
    <col min="11529" max="11529" width="71.125" customWidth="1"/>
    <col min="11530" max="11530" width="10.5" bestFit="1" customWidth="1"/>
    <col min="11531" max="11531" width="10.625" bestFit="1" customWidth="1"/>
    <col min="11532" max="11532" width="11.125" bestFit="1" customWidth="1"/>
    <col min="11533" max="11533" width="11.375" bestFit="1" customWidth="1"/>
    <col min="11534" max="11534" width="10.625" customWidth="1"/>
    <col min="11777" max="11777" width="8.875" bestFit="1" customWidth="1"/>
    <col min="11778" max="11781" width="8.875" customWidth="1"/>
    <col min="11782" max="11782" width="13.125" bestFit="1" customWidth="1"/>
    <col min="11783" max="11783" width="8.125" bestFit="1" customWidth="1"/>
    <col min="11784" max="11784" width="26.875" bestFit="1" customWidth="1"/>
    <col min="11785" max="11785" width="71.125" customWidth="1"/>
    <col min="11786" max="11786" width="10.5" bestFit="1" customWidth="1"/>
    <col min="11787" max="11787" width="10.625" bestFit="1" customWidth="1"/>
    <col min="11788" max="11788" width="11.125" bestFit="1" customWidth="1"/>
    <col min="11789" max="11789" width="11.375" bestFit="1" customWidth="1"/>
    <col min="11790" max="11790" width="10.625" customWidth="1"/>
    <col min="12033" max="12033" width="8.875" bestFit="1" customWidth="1"/>
    <col min="12034" max="12037" width="8.875" customWidth="1"/>
    <col min="12038" max="12038" width="13.125" bestFit="1" customWidth="1"/>
    <col min="12039" max="12039" width="8.125" bestFit="1" customWidth="1"/>
    <col min="12040" max="12040" width="26.875" bestFit="1" customWidth="1"/>
    <col min="12041" max="12041" width="71.125" customWidth="1"/>
    <col min="12042" max="12042" width="10.5" bestFit="1" customWidth="1"/>
    <col min="12043" max="12043" width="10.625" bestFit="1" customWidth="1"/>
    <col min="12044" max="12044" width="11.125" bestFit="1" customWidth="1"/>
    <col min="12045" max="12045" width="11.375" bestFit="1" customWidth="1"/>
    <col min="12046" max="12046" width="10.625" customWidth="1"/>
    <col min="12289" max="12289" width="8.875" bestFit="1" customWidth="1"/>
    <col min="12290" max="12293" width="8.875" customWidth="1"/>
    <col min="12294" max="12294" width="13.125" bestFit="1" customWidth="1"/>
    <col min="12295" max="12295" width="8.125" bestFit="1" customWidth="1"/>
    <col min="12296" max="12296" width="26.875" bestFit="1" customWidth="1"/>
    <col min="12297" max="12297" width="71.125" customWidth="1"/>
    <col min="12298" max="12298" width="10.5" bestFit="1" customWidth="1"/>
    <col min="12299" max="12299" width="10.625" bestFit="1" customWidth="1"/>
    <col min="12300" max="12300" width="11.125" bestFit="1" customWidth="1"/>
    <col min="12301" max="12301" width="11.375" bestFit="1" customWidth="1"/>
    <col min="12302" max="12302" width="10.625" customWidth="1"/>
    <col min="12545" max="12545" width="8.875" bestFit="1" customWidth="1"/>
    <col min="12546" max="12549" width="8.875" customWidth="1"/>
    <col min="12550" max="12550" width="13.125" bestFit="1" customWidth="1"/>
    <col min="12551" max="12551" width="8.125" bestFit="1" customWidth="1"/>
    <col min="12552" max="12552" width="26.875" bestFit="1" customWidth="1"/>
    <col min="12553" max="12553" width="71.125" customWidth="1"/>
    <col min="12554" max="12554" width="10.5" bestFit="1" customWidth="1"/>
    <col min="12555" max="12555" width="10.625" bestFit="1" customWidth="1"/>
    <col min="12556" max="12556" width="11.125" bestFit="1" customWidth="1"/>
    <col min="12557" max="12557" width="11.375" bestFit="1" customWidth="1"/>
    <col min="12558" max="12558" width="10.625" customWidth="1"/>
    <col min="12801" max="12801" width="8.875" bestFit="1" customWidth="1"/>
    <col min="12802" max="12805" width="8.875" customWidth="1"/>
    <col min="12806" max="12806" width="13.125" bestFit="1" customWidth="1"/>
    <col min="12807" max="12807" width="8.125" bestFit="1" customWidth="1"/>
    <col min="12808" max="12808" width="26.875" bestFit="1" customWidth="1"/>
    <col min="12809" max="12809" width="71.125" customWidth="1"/>
    <col min="12810" max="12810" width="10.5" bestFit="1" customWidth="1"/>
    <col min="12811" max="12811" width="10.625" bestFit="1" customWidth="1"/>
    <col min="12812" max="12812" width="11.125" bestFit="1" customWidth="1"/>
    <col min="12813" max="12813" width="11.375" bestFit="1" customWidth="1"/>
    <col min="12814" max="12814" width="10.625" customWidth="1"/>
    <col min="13057" max="13057" width="8.875" bestFit="1" customWidth="1"/>
    <col min="13058" max="13061" width="8.875" customWidth="1"/>
    <col min="13062" max="13062" width="13.125" bestFit="1" customWidth="1"/>
    <col min="13063" max="13063" width="8.125" bestFit="1" customWidth="1"/>
    <col min="13064" max="13064" width="26.875" bestFit="1" customWidth="1"/>
    <col min="13065" max="13065" width="71.125" customWidth="1"/>
    <col min="13066" max="13066" width="10.5" bestFit="1" customWidth="1"/>
    <col min="13067" max="13067" width="10.625" bestFit="1" customWidth="1"/>
    <col min="13068" max="13068" width="11.125" bestFit="1" customWidth="1"/>
    <col min="13069" max="13069" width="11.375" bestFit="1" customWidth="1"/>
    <col min="13070" max="13070" width="10.625" customWidth="1"/>
    <col min="13313" max="13313" width="8.875" bestFit="1" customWidth="1"/>
    <col min="13314" max="13317" width="8.875" customWidth="1"/>
    <col min="13318" max="13318" width="13.125" bestFit="1" customWidth="1"/>
    <col min="13319" max="13319" width="8.125" bestFit="1" customWidth="1"/>
    <col min="13320" max="13320" width="26.875" bestFit="1" customWidth="1"/>
    <col min="13321" max="13321" width="71.125" customWidth="1"/>
    <col min="13322" max="13322" width="10.5" bestFit="1" customWidth="1"/>
    <col min="13323" max="13323" width="10.625" bestFit="1" customWidth="1"/>
    <col min="13324" max="13324" width="11.125" bestFit="1" customWidth="1"/>
    <col min="13325" max="13325" width="11.375" bestFit="1" customWidth="1"/>
    <col min="13326" max="13326" width="10.625" customWidth="1"/>
    <col min="13569" max="13569" width="8.875" bestFit="1" customWidth="1"/>
    <col min="13570" max="13573" width="8.875" customWidth="1"/>
    <col min="13574" max="13574" width="13.125" bestFit="1" customWidth="1"/>
    <col min="13575" max="13575" width="8.125" bestFit="1" customWidth="1"/>
    <col min="13576" max="13576" width="26.875" bestFit="1" customWidth="1"/>
    <col min="13577" max="13577" width="71.125" customWidth="1"/>
    <col min="13578" max="13578" width="10.5" bestFit="1" customWidth="1"/>
    <col min="13579" max="13579" width="10.625" bestFit="1" customWidth="1"/>
    <col min="13580" max="13580" width="11.125" bestFit="1" customWidth="1"/>
    <col min="13581" max="13581" width="11.375" bestFit="1" customWidth="1"/>
    <col min="13582" max="13582" width="10.625" customWidth="1"/>
    <col min="13825" max="13825" width="8.875" bestFit="1" customWidth="1"/>
    <col min="13826" max="13829" width="8.875" customWidth="1"/>
    <col min="13830" max="13830" width="13.125" bestFit="1" customWidth="1"/>
    <col min="13831" max="13831" width="8.125" bestFit="1" customWidth="1"/>
    <col min="13832" max="13832" width="26.875" bestFit="1" customWidth="1"/>
    <col min="13833" max="13833" width="71.125" customWidth="1"/>
    <col min="13834" max="13834" width="10.5" bestFit="1" customWidth="1"/>
    <col min="13835" max="13835" width="10.625" bestFit="1" customWidth="1"/>
    <col min="13836" max="13836" width="11.125" bestFit="1" customWidth="1"/>
    <col min="13837" max="13837" width="11.375" bestFit="1" customWidth="1"/>
    <col min="13838" max="13838" width="10.625" customWidth="1"/>
    <col min="14081" max="14081" width="8.875" bestFit="1" customWidth="1"/>
    <col min="14082" max="14085" width="8.875" customWidth="1"/>
    <col min="14086" max="14086" width="13.125" bestFit="1" customWidth="1"/>
    <col min="14087" max="14087" width="8.125" bestFit="1" customWidth="1"/>
    <col min="14088" max="14088" width="26.875" bestFit="1" customWidth="1"/>
    <col min="14089" max="14089" width="71.125" customWidth="1"/>
    <col min="14090" max="14090" width="10.5" bestFit="1" customWidth="1"/>
    <col min="14091" max="14091" width="10.625" bestFit="1" customWidth="1"/>
    <col min="14092" max="14092" width="11.125" bestFit="1" customWidth="1"/>
    <col min="14093" max="14093" width="11.375" bestFit="1" customWidth="1"/>
    <col min="14094" max="14094" width="10.625" customWidth="1"/>
    <col min="14337" max="14337" width="8.875" bestFit="1" customWidth="1"/>
    <col min="14338" max="14341" width="8.875" customWidth="1"/>
    <col min="14342" max="14342" width="13.125" bestFit="1" customWidth="1"/>
    <col min="14343" max="14343" width="8.125" bestFit="1" customWidth="1"/>
    <col min="14344" max="14344" width="26.875" bestFit="1" customWidth="1"/>
    <col min="14345" max="14345" width="71.125" customWidth="1"/>
    <col min="14346" max="14346" width="10.5" bestFit="1" customWidth="1"/>
    <col min="14347" max="14347" width="10.625" bestFit="1" customWidth="1"/>
    <col min="14348" max="14348" width="11.125" bestFit="1" customWidth="1"/>
    <col min="14349" max="14349" width="11.375" bestFit="1" customWidth="1"/>
    <col min="14350" max="14350" width="10.625" customWidth="1"/>
    <col min="14593" max="14593" width="8.875" bestFit="1" customWidth="1"/>
    <col min="14594" max="14597" width="8.875" customWidth="1"/>
    <col min="14598" max="14598" width="13.125" bestFit="1" customWidth="1"/>
    <col min="14599" max="14599" width="8.125" bestFit="1" customWidth="1"/>
    <col min="14600" max="14600" width="26.875" bestFit="1" customWidth="1"/>
    <col min="14601" max="14601" width="71.125" customWidth="1"/>
    <col min="14602" max="14602" width="10.5" bestFit="1" customWidth="1"/>
    <col min="14603" max="14603" width="10.625" bestFit="1" customWidth="1"/>
    <col min="14604" max="14604" width="11.125" bestFit="1" customWidth="1"/>
    <col min="14605" max="14605" width="11.375" bestFit="1" customWidth="1"/>
    <col min="14606" max="14606" width="10.625" customWidth="1"/>
    <col min="14849" max="14849" width="8.875" bestFit="1" customWidth="1"/>
    <col min="14850" max="14853" width="8.875" customWidth="1"/>
    <col min="14854" max="14854" width="13.125" bestFit="1" customWidth="1"/>
    <col min="14855" max="14855" width="8.125" bestFit="1" customWidth="1"/>
    <col min="14856" max="14856" width="26.875" bestFit="1" customWidth="1"/>
    <col min="14857" max="14857" width="71.125" customWidth="1"/>
    <col min="14858" max="14858" width="10.5" bestFit="1" customWidth="1"/>
    <col min="14859" max="14859" width="10.625" bestFit="1" customWidth="1"/>
    <col min="14860" max="14860" width="11.125" bestFit="1" customWidth="1"/>
    <col min="14861" max="14861" width="11.375" bestFit="1" customWidth="1"/>
    <col min="14862" max="14862" width="10.625" customWidth="1"/>
    <col min="15105" max="15105" width="8.875" bestFit="1" customWidth="1"/>
    <col min="15106" max="15109" width="8.875" customWidth="1"/>
    <col min="15110" max="15110" width="13.125" bestFit="1" customWidth="1"/>
    <col min="15111" max="15111" width="8.125" bestFit="1" customWidth="1"/>
    <col min="15112" max="15112" width="26.875" bestFit="1" customWidth="1"/>
    <col min="15113" max="15113" width="71.125" customWidth="1"/>
    <col min="15114" max="15114" width="10.5" bestFit="1" customWidth="1"/>
    <col min="15115" max="15115" width="10.625" bestFit="1" customWidth="1"/>
    <col min="15116" max="15116" width="11.125" bestFit="1" customWidth="1"/>
    <col min="15117" max="15117" width="11.375" bestFit="1" customWidth="1"/>
    <col min="15118" max="15118" width="10.625" customWidth="1"/>
    <col min="15361" max="15361" width="8.875" bestFit="1" customWidth="1"/>
    <col min="15362" max="15365" width="8.875" customWidth="1"/>
    <col min="15366" max="15366" width="13.125" bestFit="1" customWidth="1"/>
    <col min="15367" max="15367" width="8.125" bestFit="1" customWidth="1"/>
    <col min="15368" max="15368" width="26.875" bestFit="1" customWidth="1"/>
    <col min="15369" max="15369" width="71.125" customWidth="1"/>
    <col min="15370" max="15370" width="10.5" bestFit="1" customWidth="1"/>
    <col min="15371" max="15371" width="10.625" bestFit="1" customWidth="1"/>
    <col min="15372" max="15372" width="11.125" bestFit="1" customWidth="1"/>
    <col min="15373" max="15373" width="11.375" bestFit="1" customWidth="1"/>
    <col min="15374" max="15374" width="10.625" customWidth="1"/>
    <col min="15617" max="15617" width="8.875" bestFit="1" customWidth="1"/>
    <col min="15618" max="15621" width="8.875" customWidth="1"/>
    <col min="15622" max="15622" width="13.125" bestFit="1" customWidth="1"/>
    <col min="15623" max="15623" width="8.125" bestFit="1" customWidth="1"/>
    <col min="15624" max="15624" width="26.875" bestFit="1" customWidth="1"/>
    <col min="15625" max="15625" width="71.125" customWidth="1"/>
    <col min="15626" max="15626" width="10.5" bestFit="1" customWidth="1"/>
    <col min="15627" max="15627" width="10.625" bestFit="1" customWidth="1"/>
    <col min="15628" max="15628" width="11.125" bestFit="1" customWidth="1"/>
    <col min="15629" max="15629" width="11.375" bestFit="1" customWidth="1"/>
    <col min="15630" max="15630" width="10.625" customWidth="1"/>
    <col min="15873" max="15873" width="8.875" bestFit="1" customWidth="1"/>
    <col min="15874" max="15877" width="8.875" customWidth="1"/>
    <col min="15878" max="15878" width="13.125" bestFit="1" customWidth="1"/>
    <col min="15879" max="15879" width="8.125" bestFit="1" customWidth="1"/>
    <col min="15880" max="15880" width="26.875" bestFit="1" customWidth="1"/>
    <col min="15881" max="15881" width="71.125" customWidth="1"/>
    <col min="15882" max="15882" width="10.5" bestFit="1" customWidth="1"/>
    <col min="15883" max="15883" width="10.625" bestFit="1" customWidth="1"/>
    <col min="15884" max="15884" width="11.125" bestFit="1" customWidth="1"/>
    <col min="15885" max="15885" width="11.375" bestFit="1" customWidth="1"/>
    <col min="15886" max="15886" width="10.625" customWidth="1"/>
    <col min="16129" max="16129" width="8.875" bestFit="1" customWidth="1"/>
    <col min="16130" max="16133" width="8.875" customWidth="1"/>
    <col min="16134" max="16134" width="13.125" bestFit="1" customWidth="1"/>
    <col min="16135" max="16135" width="8.125" bestFit="1" customWidth="1"/>
    <col min="16136" max="16136" width="26.875" bestFit="1" customWidth="1"/>
    <col min="16137" max="16137" width="71.125" customWidth="1"/>
    <col min="16138" max="16138" width="10.5" bestFit="1" customWidth="1"/>
    <col min="16139" max="16139" width="10.625" bestFit="1" customWidth="1"/>
    <col min="16140" max="16140" width="11.125" bestFit="1" customWidth="1"/>
    <col min="16141" max="16141" width="11.375" bestFit="1" customWidth="1"/>
    <col min="16142" max="16142" width="10.625" customWidth="1"/>
  </cols>
  <sheetData>
    <row r="1" spans="1:14" s="181" customFormat="1" ht="20.100000000000001" customHeight="1">
      <c r="A1" s="179" t="s">
        <v>19</v>
      </c>
      <c r="B1" s="180" t="s">
        <v>113</v>
      </c>
      <c r="C1" s="179" t="s">
        <v>114</v>
      </c>
      <c r="D1" s="179" t="s">
        <v>115</v>
      </c>
      <c r="E1" s="179" t="s">
        <v>116</v>
      </c>
      <c r="F1" s="179" t="s">
        <v>117</v>
      </c>
      <c r="G1" s="179" t="s">
        <v>118</v>
      </c>
      <c r="H1" s="179" t="s">
        <v>119</v>
      </c>
      <c r="I1" s="179" t="s">
        <v>120</v>
      </c>
      <c r="J1" s="179" t="s">
        <v>121</v>
      </c>
      <c r="K1" s="179" t="s">
        <v>122</v>
      </c>
      <c r="L1" s="179" t="s">
        <v>123</v>
      </c>
      <c r="M1" s="179" t="s">
        <v>124</v>
      </c>
      <c r="N1" s="179" t="s">
        <v>125</v>
      </c>
    </row>
    <row r="2" spans="1:14" ht="20.100000000000001" customHeight="1">
      <c r="A2" s="43"/>
      <c r="B2" s="44" t="s">
        <v>126</v>
      </c>
      <c r="C2" s="43"/>
      <c r="D2" s="43"/>
      <c r="E2" s="43">
        <f>SUM(E3:E7)</f>
        <v>32</v>
      </c>
      <c r="F2" s="45" t="str">
        <f>CONCATENATE("32'h",K2)</f>
        <v>32'h00000008</v>
      </c>
      <c r="G2" s="45"/>
      <c r="H2" s="46" t="s">
        <v>713</v>
      </c>
      <c r="I2" s="46"/>
      <c r="J2" s="43"/>
      <c r="K2" s="43" t="str">
        <f>LOWER(DEC2HEX(L2,8))</f>
        <v>00000008</v>
      </c>
      <c r="L2" s="43">
        <f>SUM(L3:L7)</f>
        <v>8</v>
      </c>
      <c r="M2" s="182">
        <v>12</v>
      </c>
    </row>
    <row r="3" spans="1:14" ht="20.100000000000001" customHeight="1">
      <c r="A3" s="49"/>
      <c r="B3" s="49"/>
      <c r="C3" s="93">
        <v>4</v>
      </c>
      <c r="D3" s="93">
        <v>31</v>
      </c>
      <c r="E3" s="93">
        <f>D3+1-C3</f>
        <v>28</v>
      </c>
      <c r="F3" s="93" t="str">
        <f>CONCATENATE(E3,"'h",K3)</f>
        <v>28'h0</v>
      </c>
      <c r="G3" s="93" t="s">
        <v>129</v>
      </c>
      <c r="H3" s="183" t="s">
        <v>19</v>
      </c>
      <c r="I3" s="184" t="s">
        <v>130</v>
      </c>
      <c r="J3" s="93">
        <v>0</v>
      </c>
      <c r="K3" s="93" t="str">
        <f>LOWER(DEC2HEX((J3)))</f>
        <v>0</v>
      </c>
      <c r="L3" s="93">
        <f>J3*(2^C3)</f>
        <v>0</v>
      </c>
      <c r="M3" s="185"/>
    </row>
    <row r="4" spans="1:14" ht="20.100000000000001" customHeight="1">
      <c r="A4" s="94"/>
      <c r="B4" s="94"/>
      <c r="C4" s="93">
        <v>3</v>
      </c>
      <c r="D4" s="93">
        <v>3</v>
      </c>
      <c r="E4" s="93">
        <f>D4+1-C4</f>
        <v>1</v>
      </c>
      <c r="F4" s="93" t="str">
        <f>CONCATENATE(E4,"'h",K4)</f>
        <v>1'h1</v>
      </c>
      <c r="G4" s="93" t="s">
        <v>132</v>
      </c>
      <c r="H4" s="183" t="s">
        <v>714</v>
      </c>
      <c r="I4" s="51" t="s">
        <v>715</v>
      </c>
      <c r="J4" s="93">
        <v>1</v>
      </c>
      <c r="K4" s="93" t="str">
        <f>LOWER(DEC2HEX((J4)))</f>
        <v>1</v>
      </c>
      <c r="L4" s="93">
        <f>J4*(2^C4)</f>
        <v>8</v>
      </c>
      <c r="M4" s="185"/>
    </row>
    <row r="5" spans="1:14" ht="20.100000000000001" customHeight="1">
      <c r="A5" s="94"/>
      <c r="B5" s="94"/>
      <c r="C5" s="93">
        <v>2</v>
      </c>
      <c r="D5" s="93">
        <v>2</v>
      </c>
      <c r="E5" s="93">
        <f>D5+1-C5</f>
        <v>1</v>
      </c>
      <c r="F5" s="93" t="str">
        <f>CONCATENATE(E5,"'h",K5)</f>
        <v>1'h0</v>
      </c>
      <c r="G5" s="93" t="s">
        <v>1976</v>
      </c>
      <c r="H5" s="183" t="s">
        <v>716</v>
      </c>
      <c r="I5" s="51" t="s">
        <v>717</v>
      </c>
      <c r="J5" s="93">
        <v>0</v>
      </c>
      <c r="K5" s="93" t="str">
        <f>LOWER(DEC2HEX((J5)))</f>
        <v>0</v>
      </c>
      <c r="L5" s="93">
        <f>J5*(2^C5)</f>
        <v>0</v>
      </c>
      <c r="M5" s="185"/>
    </row>
    <row r="6" spans="1:14" ht="20.100000000000001" customHeight="1">
      <c r="A6" s="94"/>
      <c r="B6" s="94"/>
      <c r="C6" s="93">
        <v>1</v>
      </c>
      <c r="D6" s="93">
        <v>1</v>
      </c>
      <c r="E6" s="93">
        <f>D6+1-C6</f>
        <v>1</v>
      </c>
      <c r="F6" s="93" t="str">
        <f>CONCATENATE(E6,"'h",K6)</f>
        <v>1'h0</v>
      </c>
      <c r="G6" s="93" t="s">
        <v>1976</v>
      </c>
      <c r="H6" s="183" t="s">
        <v>718</v>
      </c>
      <c r="I6" s="51" t="s">
        <v>719</v>
      </c>
      <c r="J6" s="93">
        <v>0</v>
      </c>
      <c r="K6" s="93" t="str">
        <f>LOWER(DEC2HEX((J6)))</f>
        <v>0</v>
      </c>
      <c r="L6" s="93">
        <f>J6*(2^C6)</f>
        <v>0</v>
      </c>
      <c r="M6" s="185"/>
    </row>
    <row r="7" spans="1:14" ht="20.100000000000001" customHeight="1">
      <c r="A7" s="94"/>
      <c r="B7" s="94"/>
      <c r="C7" s="93">
        <v>0</v>
      </c>
      <c r="D7" s="93">
        <v>0</v>
      </c>
      <c r="E7" s="93">
        <f>D7+1-C7</f>
        <v>1</v>
      </c>
      <c r="F7" s="93" t="str">
        <f>CONCATENATE(E7,"'h",K7)</f>
        <v>1'h0</v>
      </c>
      <c r="G7" s="93" t="s">
        <v>132</v>
      </c>
      <c r="H7" s="183" t="s">
        <v>720</v>
      </c>
      <c r="I7" s="51" t="s">
        <v>721</v>
      </c>
      <c r="J7" s="93">
        <v>0</v>
      </c>
      <c r="K7" s="93" t="str">
        <f>LOWER(DEC2HEX((J7)))</f>
        <v>0</v>
      </c>
      <c r="L7" s="93">
        <f>J7*(2^C7)</f>
        <v>0</v>
      </c>
      <c r="M7" s="185"/>
    </row>
    <row r="8" spans="1:14" ht="20.100000000000001" customHeight="1">
      <c r="A8" s="43"/>
      <c r="B8" s="44" t="s">
        <v>160</v>
      </c>
      <c r="C8" s="43"/>
      <c r="D8" s="43"/>
      <c r="E8" s="43">
        <f>SUM(E9:E9)</f>
        <v>32</v>
      </c>
      <c r="F8" s="45" t="str">
        <f>CONCATENATE("32'h",K8)</f>
        <v>32'h00000000</v>
      </c>
      <c r="G8" s="45"/>
      <c r="H8" s="46" t="s">
        <v>722</v>
      </c>
      <c r="I8" s="46"/>
      <c r="J8" s="43"/>
      <c r="K8" s="43" t="str">
        <f>LOWER(DEC2HEX(L8,8))</f>
        <v>00000000</v>
      </c>
      <c r="L8" s="43">
        <f>SUM(L9:L9)</f>
        <v>0</v>
      </c>
      <c r="M8" s="185"/>
    </row>
    <row r="9" spans="1:14" ht="20.100000000000001" customHeight="1">
      <c r="A9" s="49"/>
      <c r="B9" s="49"/>
      <c r="C9" s="93">
        <v>0</v>
      </c>
      <c r="D9" s="93">
        <v>31</v>
      </c>
      <c r="E9" s="93">
        <f>D9+1-C9</f>
        <v>32</v>
      </c>
      <c r="F9" s="93" t="str">
        <f>CONCATENATE(E9,"'h",K9)</f>
        <v>32'h0</v>
      </c>
      <c r="G9" s="93" t="s">
        <v>129</v>
      </c>
      <c r="H9" s="183" t="s">
        <v>19</v>
      </c>
      <c r="I9" s="184" t="s">
        <v>130</v>
      </c>
      <c r="J9" s="93">
        <v>0</v>
      </c>
      <c r="K9" s="93" t="str">
        <f>LOWER(DEC2HEX((J9)))</f>
        <v>0</v>
      </c>
      <c r="L9" s="93">
        <f>J9*(2^C9)</f>
        <v>0</v>
      </c>
      <c r="M9" s="185"/>
    </row>
    <row r="10" spans="1:14" ht="20.100000000000001" customHeight="1">
      <c r="A10" s="43"/>
      <c r="B10" s="44" t="s">
        <v>159</v>
      </c>
      <c r="C10" s="43"/>
      <c r="D10" s="43"/>
      <c r="E10" s="43">
        <f>SUM(E11:E11)</f>
        <v>32</v>
      </c>
      <c r="F10" s="45" t="str">
        <f>CONCATENATE("32'h",K10)</f>
        <v>32'h00000000</v>
      </c>
      <c r="G10" s="45"/>
      <c r="H10" s="46" t="s">
        <v>723</v>
      </c>
      <c r="I10" s="46"/>
      <c r="J10" s="43"/>
      <c r="K10" s="43" t="str">
        <f>LOWER(DEC2HEX(L10,8))</f>
        <v>00000000</v>
      </c>
      <c r="L10" s="43">
        <f>SUM(L11:L11)</f>
        <v>0</v>
      </c>
      <c r="M10" s="185"/>
    </row>
    <row r="11" spans="1:14" ht="20.100000000000001" customHeight="1">
      <c r="A11" s="49"/>
      <c r="B11" s="49"/>
      <c r="C11" s="93">
        <v>0</v>
      </c>
      <c r="D11" s="93">
        <v>31</v>
      </c>
      <c r="E11" s="93">
        <f>D11+1-C11</f>
        <v>32</v>
      </c>
      <c r="F11" s="93" t="str">
        <f>CONCATENATE(E11,"'h",K11)</f>
        <v>32'h0</v>
      </c>
      <c r="G11" s="93" t="s">
        <v>129</v>
      </c>
      <c r="H11" s="183" t="s">
        <v>19</v>
      </c>
      <c r="I11" s="184" t="s">
        <v>130</v>
      </c>
      <c r="J11" s="93">
        <v>0</v>
      </c>
      <c r="K11" s="93" t="str">
        <f>LOWER(DEC2HEX((J11)))</f>
        <v>0</v>
      </c>
      <c r="L11" s="93">
        <f>J11*(2^C11)</f>
        <v>0</v>
      </c>
      <c r="M11" s="185"/>
    </row>
    <row r="12" spans="1:14" ht="20.100000000000001" customHeight="1">
      <c r="A12" s="43"/>
      <c r="B12" s="44" t="s">
        <v>1977</v>
      </c>
      <c r="C12" s="43"/>
      <c r="D12" s="43"/>
      <c r="E12" s="43">
        <f>SUM(E13:E29)</f>
        <v>32</v>
      </c>
      <c r="F12" s="45" t="str">
        <f>CONCATENATE("32'h",K12)</f>
        <v>32'h90000000</v>
      </c>
      <c r="G12" s="45"/>
      <c r="H12" s="46" t="s">
        <v>1978</v>
      </c>
      <c r="I12" s="46"/>
      <c r="J12" s="43"/>
      <c r="K12" s="43" t="str">
        <f>LOWER(DEC2HEX(L12,8))</f>
        <v>90000000</v>
      </c>
      <c r="L12" s="43">
        <f>SUM(L13:L29)</f>
        <v>2415919104</v>
      </c>
      <c r="M12" s="185"/>
    </row>
    <row r="13" spans="1:14" ht="20.100000000000001" customHeight="1">
      <c r="A13" s="49"/>
      <c r="B13" s="49"/>
      <c r="C13" s="93">
        <v>31</v>
      </c>
      <c r="D13" s="93">
        <v>31</v>
      </c>
      <c r="E13" s="93">
        <f>D13+1-C13</f>
        <v>1</v>
      </c>
      <c r="F13" s="93" t="str">
        <f>CONCATENATE(E13,"'h",K13)</f>
        <v>1'h1</v>
      </c>
      <c r="G13" s="93" t="s">
        <v>132</v>
      </c>
      <c r="H13" s="183" t="s">
        <v>1979</v>
      </c>
      <c r="I13" s="51" t="s">
        <v>1980</v>
      </c>
      <c r="J13" s="93">
        <v>1</v>
      </c>
      <c r="K13" s="93" t="str">
        <f>LOWER(DEC2HEX((J13)))</f>
        <v>1</v>
      </c>
      <c r="L13" s="93">
        <f>J13*(2^C13)</f>
        <v>2147483648</v>
      </c>
      <c r="M13" s="185"/>
    </row>
    <row r="14" spans="1:14" ht="20.100000000000001" customHeight="1">
      <c r="A14" s="49"/>
      <c r="B14" s="49"/>
      <c r="C14" s="93">
        <v>30</v>
      </c>
      <c r="D14" s="93">
        <v>30</v>
      </c>
      <c r="E14" s="93">
        <f t="shared" ref="E14:E29" si="0">D14+1-C14</f>
        <v>1</v>
      </c>
      <c r="F14" s="93" t="str">
        <f t="shared" ref="F14:F29" si="1">CONCATENATE(E14,"'h",K14)</f>
        <v>1'h0</v>
      </c>
      <c r="G14" s="93" t="s">
        <v>1981</v>
      </c>
      <c r="H14" s="183" t="s">
        <v>1982</v>
      </c>
      <c r="I14" s="184" t="s">
        <v>1983</v>
      </c>
      <c r="J14" s="93">
        <v>0</v>
      </c>
      <c r="K14" s="93" t="str">
        <f t="shared" ref="K14:K29" si="2">LOWER(DEC2HEX((J14)))</f>
        <v>0</v>
      </c>
      <c r="L14" s="93">
        <f t="shared" ref="L14:L29" si="3">J14*(2^C14)</f>
        <v>0</v>
      </c>
      <c r="M14" s="185"/>
    </row>
    <row r="15" spans="1:14" ht="20.100000000000001" customHeight="1">
      <c r="A15" s="49"/>
      <c r="B15" s="49"/>
      <c r="C15" s="93">
        <v>29</v>
      </c>
      <c r="D15" s="93">
        <v>29</v>
      </c>
      <c r="E15" s="93">
        <f t="shared" si="0"/>
        <v>1</v>
      </c>
      <c r="F15" s="93" t="str">
        <f t="shared" si="1"/>
        <v>1'h0</v>
      </c>
      <c r="G15" s="93" t="s">
        <v>132</v>
      </c>
      <c r="H15" s="183" t="s">
        <v>1984</v>
      </c>
      <c r="I15" s="184" t="s">
        <v>1985</v>
      </c>
      <c r="J15" s="93">
        <v>0</v>
      </c>
      <c r="K15" s="93" t="str">
        <f t="shared" si="2"/>
        <v>0</v>
      </c>
      <c r="L15" s="93">
        <f t="shared" si="3"/>
        <v>0</v>
      </c>
      <c r="M15" s="185"/>
    </row>
    <row r="16" spans="1:14" ht="20.100000000000001" customHeight="1">
      <c r="A16" s="49"/>
      <c r="B16" s="49"/>
      <c r="C16" s="93">
        <v>28</v>
      </c>
      <c r="D16" s="93">
        <v>28</v>
      </c>
      <c r="E16" s="93">
        <f t="shared" si="0"/>
        <v>1</v>
      </c>
      <c r="F16" s="93" t="str">
        <f t="shared" si="1"/>
        <v>1'h1</v>
      </c>
      <c r="G16" s="93" t="s">
        <v>132</v>
      </c>
      <c r="H16" s="183" t="s">
        <v>1986</v>
      </c>
      <c r="I16" s="51" t="s">
        <v>2427</v>
      </c>
      <c r="J16" s="93">
        <v>1</v>
      </c>
      <c r="K16" s="93" t="str">
        <f t="shared" si="2"/>
        <v>1</v>
      </c>
      <c r="L16" s="93">
        <f t="shared" si="3"/>
        <v>268435456</v>
      </c>
      <c r="M16" s="185"/>
    </row>
    <row r="17" spans="1:13" ht="20.100000000000001" customHeight="1">
      <c r="A17" s="49"/>
      <c r="B17" s="49"/>
      <c r="C17" s="93">
        <v>26</v>
      </c>
      <c r="D17" s="93">
        <v>27</v>
      </c>
      <c r="E17" s="93">
        <f t="shared" si="0"/>
        <v>2</v>
      </c>
      <c r="F17" s="93" t="str">
        <f t="shared" si="1"/>
        <v>2'h0</v>
      </c>
      <c r="G17" s="93" t="s">
        <v>132</v>
      </c>
      <c r="H17" s="183" t="s">
        <v>1987</v>
      </c>
      <c r="I17" s="51" t="s">
        <v>1988</v>
      </c>
      <c r="J17" s="93">
        <v>0</v>
      </c>
      <c r="K17" s="93" t="str">
        <f t="shared" si="2"/>
        <v>0</v>
      </c>
      <c r="L17" s="93">
        <f t="shared" si="3"/>
        <v>0</v>
      </c>
      <c r="M17" s="185"/>
    </row>
    <row r="18" spans="1:13" ht="20.100000000000001" customHeight="1">
      <c r="A18" s="49"/>
      <c r="B18" s="49"/>
      <c r="C18" s="93">
        <v>25</v>
      </c>
      <c r="D18" s="93">
        <v>25</v>
      </c>
      <c r="E18" s="93">
        <f t="shared" si="0"/>
        <v>1</v>
      </c>
      <c r="F18" s="93" t="str">
        <f t="shared" si="1"/>
        <v>1'h0</v>
      </c>
      <c r="G18" s="93" t="s">
        <v>132</v>
      </c>
      <c r="H18" s="183" t="s">
        <v>1989</v>
      </c>
      <c r="I18" s="51" t="s">
        <v>1990</v>
      </c>
      <c r="J18" s="93">
        <v>0</v>
      </c>
      <c r="K18" s="93" t="str">
        <f t="shared" si="2"/>
        <v>0</v>
      </c>
      <c r="L18" s="93">
        <f t="shared" si="3"/>
        <v>0</v>
      </c>
      <c r="M18" s="185"/>
    </row>
    <row r="19" spans="1:13" ht="20.100000000000001" customHeight="1">
      <c r="A19" s="49"/>
      <c r="B19" s="49"/>
      <c r="C19" s="93">
        <v>20</v>
      </c>
      <c r="D19" s="93">
        <v>24</v>
      </c>
      <c r="E19" s="93">
        <f t="shared" si="0"/>
        <v>5</v>
      </c>
      <c r="F19" s="93" t="str">
        <f t="shared" si="1"/>
        <v>5'h0</v>
      </c>
      <c r="G19" s="93" t="s">
        <v>1991</v>
      </c>
      <c r="H19" s="183" t="s">
        <v>1992</v>
      </c>
      <c r="I19" s="51" t="s">
        <v>724</v>
      </c>
      <c r="J19" s="93">
        <v>0</v>
      </c>
      <c r="K19" s="93" t="str">
        <f t="shared" si="2"/>
        <v>0</v>
      </c>
      <c r="L19" s="93">
        <f t="shared" si="3"/>
        <v>0</v>
      </c>
      <c r="M19" s="185"/>
    </row>
    <row r="20" spans="1:13" ht="20.100000000000001" customHeight="1">
      <c r="A20" s="94"/>
      <c r="B20" s="94"/>
      <c r="C20" s="93">
        <v>19</v>
      </c>
      <c r="D20" s="93">
        <v>19</v>
      </c>
      <c r="E20" s="93">
        <f t="shared" si="0"/>
        <v>1</v>
      </c>
      <c r="F20" s="93" t="str">
        <f t="shared" si="1"/>
        <v>1'h0</v>
      </c>
      <c r="G20" s="93" t="s">
        <v>1993</v>
      </c>
      <c r="H20" s="183" t="s">
        <v>1994</v>
      </c>
      <c r="I20" s="184" t="s">
        <v>725</v>
      </c>
      <c r="J20" s="93">
        <v>0</v>
      </c>
      <c r="K20" s="93" t="str">
        <f t="shared" si="2"/>
        <v>0</v>
      </c>
      <c r="L20" s="93">
        <f t="shared" si="3"/>
        <v>0</v>
      </c>
      <c r="M20" s="185"/>
    </row>
    <row r="21" spans="1:13" ht="20.100000000000001" customHeight="1">
      <c r="A21" s="49"/>
      <c r="B21" s="49"/>
      <c r="C21" s="93">
        <v>17</v>
      </c>
      <c r="D21" s="93">
        <v>18</v>
      </c>
      <c r="E21" s="93">
        <f t="shared" si="0"/>
        <v>2</v>
      </c>
      <c r="F21" s="93" t="str">
        <f t="shared" si="1"/>
        <v>2'h0</v>
      </c>
      <c r="G21" s="93" t="s">
        <v>132</v>
      </c>
      <c r="H21" s="183" t="s">
        <v>1995</v>
      </c>
      <c r="I21" s="51" t="s">
        <v>726</v>
      </c>
      <c r="J21" s="93">
        <v>0</v>
      </c>
      <c r="K21" s="93" t="str">
        <f t="shared" si="2"/>
        <v>0</v>
      </c>
      <c r="L21" s="93">
        <f t="shared" si="3"/>
        <v>0</v>
      </c>
      <c r="M21" s="185"/>
    </row>
    <row r="22" spans="1:13" ht="20.100000000000001" customHeight="1">
      <c r="A22" s="94"/>
      <c r="B22" s="94"/>
      <c r="C22" s="93">
        <v>16</v>
      </c>
      <c r="D22" s="93">
        <v>16</v>
      </c>
      <c r="E22" s="93">
        <f t="shared" si="0"/>
        <v>1</v>
      </c>
      <c r="F22" s="93" t="str">
        <f t="shared" si="1"/>
        <v>1'h0</v>
      </c>
      <c r="G22" s="93" t="s">
        <v>132</v>
      </c>
      <c r="H22" s="183" t="s">
        <v>1996</v>
      </c>
      <c r="I22" s="51" t="s">
        <v>727</v>
      </c>
      <c r="J22" s="93">
        <v>0</v>
      </c>
      <c r="K22" s="93" t="str">
        <f t="shared" si="2"/>
        <v>0</v>
      </c>
      <c r="L22" s="93">
        <f t="shared" si="3"/>
        <v>0</v>
      </c>
      <c r="M22" s="185"/>
    </row>
    <row r="23" spans="1:13" ht="20.100000000000001" customHeight="1">
      <c r="A23" s="49"/>
      <c r="B23" s="49"/>
      <c r="C23" s="93">
        <v>15</v>
      </c>
      <c r="D23" s="93">
        <v>15</v>
      </c>
      <c r="E23" s="93">
        <f t="shared" si="0"/>
        <v>1</v>
      </c>
      <c r="F23" s="93" t="str">
        <f t="shared" si="1"/>
        <v>1'h0</v>
      </c>
      <c r="G23" s="93" t="s">
        <v>1997</v>
      </c>
      <c r="H23" s="183" t="s">
        <v>1998</v>
      </c>
      <c r="I23" s="51" t="s">
        <v>1999</v>
      </c>
      <c r="J23" s="93">
        <v>0</v>
      </c>
      <c r="K23" s="93" t="str">
        <f t="shared" si="2"/>
        <v>0</v>
      </c>
      <c r="L23" s="93">
        <f t="shared" si="3"/>
        <v>0</v>
      </c>
      <c r="M23" s="185"/>
    </row>
    <row r="24" spans="1:13" ht="20.100000000000001" customHeight="1">
      <c r="A24" s="49"/>
      <c r="B24" s="49"/>
      <c r="C24" s="93">
        <v>11</v>
      </c>
      <c r="D24" s="93">
        <v>14</v>
      </c>
      <c r="E24" s="93">
        <f t="shared" si="0"/>
        <v>4</v>
      </c>
      <c r="F24" s="93" t="str">
        <f t="shared" si="1"/>
        <v>4'h0</v>
      </c>
      <c r="G24" s="93" t="s">
        <v>132</v>
      </c>
      <c r="H24" s="183" t="s">
        <v>2000</v>
      </c>
      <c r="I24" s="184" t="s">
        <v>2001</v>
      </c>
      <c r="J24" s="93">
        <v>0</v>
      </c>
      <c r="K24" s="93" t="str">
        <f t="shared" si="2"/>
        <v>0</v>
      </c>
      <c r="L24" s="93">
        <f t="shared" si="3"/>
        <v>0</v>
      </c>
      <c r="M24" s="185"/>
    </row>
    <row r="25" spans="1:13" ht="20.100000000000001" customHeight="1">
      <c r="A25" s="49"/>
      <c r="B25" s="49"/>
      <c r="C25" s="93">
        <v>9</v>
      </c>
      <c r="D25" s="93">
        <v>10</v>
      </c>
      <c r="E25" s="93">
        <f t="shared" si="0"/>
        <v>2</v>
      </c>
      <c r="F25" s="93" t="str">
        <f t="shared" si="1"/>
        <v>2'h0</v>
      </c>
      <c r="G25" s="93" t="s">
        <v>132</v>
      </c>
      <c r="H25" s="183" t="s">
        <v>2002</v>
      </c>
      <c r="I25" s="51" t="s">
        <v>2003</v>
      </c>
      <c r="J25" s="93">
        <v>0</v>
      </c>
      <c r="K25" s="93" t="str">
        <f t="shared" si="2"/>
        <v>0</v>
      </c>
      <c r="L25" s="93">
        <f t="shared" si="3"/>
        <v>0</v>
      </c>
      <c r="M25" s="185"/>
    </row>
    <row r="26" spans="1:13" ht="20.100000000000001" customHeight="1">
      <c r="A26" s="49"/>
      <c r="B26" s="49"/>
      <c r="C26" s="93">
        <v>4</v>
      </c>
      <c r="D26" s="93">
        <v>8</v>
      </c>
      <c r="E26" s="93">
        <f t="shared" si="0"/>
        <v>5</v>
      </c>
      <c r="F26" s="93" t="str">
        <f t="shared" si="1"/>
        <v>5'h0</v>
      </c>
      <c r="G26" s="93" t="s">
        <v>1981</v>
      </c>
      <c r="H26" s="183" t="s">
        <v>2004</v>
      </c>
      <c r="I26" s="51" t="s">
        <v>724</v>
      </c>
      <c r="J26" s="93">
        <v>0</v>
      </c>
      <c r="K26" s="93" t="str">
        <f t="shared" si="2"/>
        <v>0</v>
      </c>
      <c r="L26" s="93">
        <f t="shared" si="3"/>
        <v>0</v>
      </c>
      <c r="M26" s="185"/>
    </row>
    <row r="27" spans="1:13" ht="20.100000000000001" customHeight="1">
      <c r="A27" s="94"/>
      <c r="B27" s="94"/>
      <c r="C27" s="93">
        <v>3</v>
      </c>
      <c r="D27" s="93">
        <v>3</v>
      </c>
      <c r="E27" s="93">
        <f t="shared" si="0"/>
        <v>1</v>
      </c>
      <c r="F27" s="93" t="str">
        <f t="shared" si="1"/>
        <v>1'h0</v>
      </c>
      <c r="G27" s="93" t="s">
        <v>1976</v>
      </c>
      <c r="H27" s="183" t="s">
        <v>2005</v>
      </c>
      <c r="I27" s="184" t="s">
        <v>725</v>
      </c>
      <c r="J27" s="93">
        <v>0</v>
      </c>
      <c r="K27" s="93" t="str">
        <f t="shared" si="2"/>
        <v>0</v>
      </c>
      <c r="L27" s="93">
        <f t="shared" si="3"/>
        <v>0</v>
      </c>
      <c r="M27" s="185"/>
    </row>
    <row r="28" spans="1:13" ht="20.100000000000001" customHeight="1">
      <c r="A28" s="49"/>
      <c r="B28" s="49"/>
      <c r="C28" s="93">
        <v>1</v>
      </c>
      <c r="D28" s="93">
        <v>2</v>
      </c>
      <c r="E28" s="93">
        <f t="shared" si="0"/>
        <v>2</v>
      </c>
      <c r="F28" s="93" t="str">
        <f t="shared" si="1"/>
        <v>2'h0</v>
      </c>
      <c r="G28" s="93" t="s">
        <v>132</v>
      </c>
      <c r="H28" s="183" t="s">
        <v>2006</v>
      </c>
      <c r="I28" s="51" t="s">
        <v>728</v>
      </c>
      <c r="J28" s="93">
        <v>0</v>
      </c>
      <c r="K28" s="93" t="str">
        <f t="shared" si="2"/>
        <v>0</v>
      </c>
      <c r="L28" s="93">
        <f t="shared" si="3"/>
        <v>0</v>
      </c>
      <c r="M28" s="185"/>
    </row>
    <row r="29" spans="1:13" ht="20.100000000000001" customHeight="1">
      <c r="A29" s="94"/>
      <c r="B29" s="94"/>
      <c r="C29" s="93">
        <v>0</v>
      </c>
      <c r="D29" s="93">
        <v>0</v>
      </c>
      <c r="E29" s="93">
        <f t="shared" si="0"/>
        <v>1</v>
      </c>
      <c r="F29" s="93" t="str">
        <f t="shared" si="1"/>
        <v>1'h0</v>
      </c>
      <c r="G29" s="93" t="s">
        <v>132</v>
      </c>
      <c r="H29" s="183" t="s">
        <v>2007</v>
      </c>
      <c r="I29" s="51" t="s">
        <v>727</v>
      </c>
      <c r="J29" s="93">
        <v>0</v>
      </c>
      <c r="K29" s="93" t="str">
        <f t="shared" si="2"/>
        <v>0</v>
      </c>
      <c r="L29" s="93">
        <f t="shared" si="3"/>
        <v>0</v>
      </c>
      <c r="M29" s="185"/>
    </row>
    <row r="30" spans="1:13" ht="20.100000000000001" customHeight="1">
      <c r="A30" s="43"/>
      <c r="B30" s="44" t="s">
        <v>2008</v>
      </c>
      <c r="C30" s="43"/>
      <c r="D30" s="43"/>
      <c r="E30" s="43">
        <f>SUM(E31:E43)</f>
        <v>32</v>
      </c>
      <c r="F30" s="45" t="str">
        <f>CONCATENATE("32'h",K30)</f>
        <v>32'h00000000</v>
      </c>
      <c r="G30" s="45"/>
      <c r="H30" s="46" t="s">
        <v>2009</v>
      </c>
      <c r="I30" s="46"/>
      <c r="J30" s="43"/>
      <c r="K30" s="43" t="str">
        <f>LOWER(DEC2HEX(L30,8))</f>
        <v>00000000</v>
      </c>
      <c r="L30" s="43">
        <f>SUM(L31:L43)</f>
        <v>0</v>
      </c>
      <c r="M30" s="185"/>
    </row>
    <row r="31" spans="1:13" ht="20.100000000000001" customHeight="1">
      <c r="A31" s="49"/>
      <c r="B31" s="49"/>
      <c r="C31" s="93">
        <v>28</v>
      </c>
      <c r="D31" s="93">
        <v>31</v>
      </c>
      <c r="E31" s="93">
        <f>D31+1-C31</f>
        <v>4</v>
      </c>
      <c r="F31" s="93" t="str">
        <f>CONCATENATE(E31,"'h",K31)</f>
        <v>4'h0</v>
      </c>
      <c r="G31" s="47" t="s">
        <v>129</v>
      </c>
      <c r="H31" s="183" t="s">
        <v>19</v>
      </c>
      <c r="I31" s="51" t="s">
        <v>130</v>
      </c>
      <c r="J31" s="93">
        <v>0</v>
      </c>
      <c r="K31" s="93" t="str">
        <f>LOWER(DEC2HEX((J31)))</f>
        <v>0</v>
      </c>
      <c r="L31" s="93">
        <f>J31*(2^C31)</f>
        <v>0</v>
      </c>
      <c r="M31" s="185"/>
    </row>
    <row r="32" spans="1:13" ht="20.100000000000001" customHeight="1">
      <c r="A32" s="49"/>
      <c r="B32" s="49"/>
      <c r="C32" s="93">
        <v>26</v>
      </c>
      <c r="D32" s="93">
        <v>27</v>
      </c>
      <c r="E32" s="93">
        <f t="shared" ref="E32:E43" si="4">D32+1-C32</f>
        <v>2</v>
      </c>
      <c r="F32" s="93" t="str">
        <f t="shared" ref="F32:F43" si="5">CONCATENATE(E32,"'h",K32)</f>
        <v>2'h0</v>
      </c>
      <c r="G32" s="93" t="s">
        <v>132</v>
      </c>
      <c r="H32" s="183" t="s">
        <v>2010</v>
      </c>
      <c r="I32" s="51" t="s">
        <v>1988</v>
      </c>
      <c r="J32" s="93">
        <v>0</v>
      </c>
      <c r="K32" s="93" t="str">
        <f t="shared" ref="K32:K43" si="6">LOWER(DEC2HEX((J32)))</f>
        <v>0</v>
      </c>
      <c r="L32" s="93">
        <f t="shared" ref="L32:L43" si="7">J32*(2^C32)</f>
        <v>0</v>
      </c>
      <c r="M32" s="185"/>
    </row>
    <row r="33" spans="1:13" ht="20.100000000000001" customHeight="1">
      <c r="A33" s="49"/>
      <c r="B33" s="49"/>
      <c r="C33" s="93">
        <v>25</v>
      </c>
      <c r="D33" s="93">
        <v>25</v>
      </c>
      <c r="E33" s="93">
        <f t="shared" si="4"/>
        <v>1</v>
      </c>
      <c r="F33" s="93" t="str">
        <f t="shared" si="5"/>
        <v>1'h0</v>
      </c>
      <c r="G33" s="93" t="s">
        <v>132</v>
      </c>
      <c r="H33" s="183" t="s">
        <v>2011</v>
      </c>
      <c r="I33" s="51" t="s">
        <v>1990</v>
      </c>
      <c r="J33" s="93">
        <v>0</v>
      </c>
      <c r="K33" s="93" t="str">
        <f t="shared" si="6"/>
        <v>0</v>
      </c>
      <c r="L33" s="93">
        <f t="shared" si="7"/>
        <v>0</v>
      </c>
      <c r="M33" s="185"/>
    </row>
    <row r="34" spans="1:13" ht="20.100000000000001" customHeight="1">
      <c r="A34" s="49"/>
      <c r="B34" s="49"/>
      <c r="C34" s="93">
        <v>20</v>
      </c>
      <c r="D34" s="93">
        <v>24</v>
      </c>
      <c r="E34" s="93">
        <f t="shared" si="4"/>
        <v>5</v>
      </c>
      <c r="F34" s="93" t="str">
        <f t="shared" si="5"/>
        <v>5'h0</v>
      </c>
      <c r="G34" s="93" t="s">
        <v>1991</v>
      </c>
      <c r="H34" s="183" t="s">
        <v>2012</v>
      </c>
      <c r="I34" s="51" t="s">
        <v>724</v>
      </c>
      <c r="J34" s="93">
        <v>0</v>
      </c>
      <c r="K34" s="93" t="str">
        <f t="shared" si="6"/>
        <v>0</v>
      </c>
      <c r="L34" s="93">
        <f t="shared" si="7"/>
        <v>0</v>
      </c>
      <c r="M34" s="185"/>
    </row>
    <row r="35" spans="1:13" ht="20.100000000000001" customHeight="1">
      <c r="A35" s="94"/>
      <c r="B35" s="94"/>
      <c r="C35" s="93">
        <v>19</v>
      </c>
      <c r="D35" s="93">
        <v>19</v>
      </c>
      <c r="E35" s="93">
        <f t="shared" si="4"/>
        <v>1</v>
      </c>
      <c r="F35" s="93" t="str">
        <f t="shared" si="5"/>
        <v>1'h0</v>
      </c>
      <c r="G35" s="93" t="s">
        <v>1993</v>
      </c>
      <c r="H35" s="183" t="s">
        <v>2013</v>
      </c>
      <c r="I35" s="184" t="s">
        <v>725</v>
      </c>
      <c r="J35" s="93">
        <v>0</v>
      </c>
      <c r="K35" s="93" t="str">
        <f t="shared" si="6"/>
        <v>0</v>
      </c>
      <c r="L35" s="93">
        <f t="shared" si="7"/>
        <v>0</v>
      </c>
      <c r="M35" s="185"/>
    </row>
    <row r="36" spans="1:13" ht="20.100000000000001" customHeight="1">
      <c r="A36" s="49"/>
      <c r="B36" s="49"/>
      <c r="C36" s="93">
        <v>17</v>
      </c>
      <c r="D36" s="93">
        <v>18</v>
      </c>
      <c r="E36" s="93">
        <f t="shared" si="4"/>
        <v>2</v>
      </c>
      <c r="F36" s="93" t="str">
        <f t="shared" si="5"/>
        <v>2'h0</v>
      </c>
      <c r="G36" s="93" t="s">
        <v>132</v>
      </c>
      <c r="H36" s="183" t="s">
        <v>2014</v>
      </c>
      <c r="I36" s="51" t="s">
        <v>726</v>
      </c>
      <c r="J36" s="93">
        <v>0</v>
      </c>
      <c r="K36" s="93" t="str">
        <f t="shared" si="6"/>
        <v>0</v>
      </c>
      <c r="L36" s="93">
        <f t="shared" si="7"/>
        <v>0</v>
      </c>
      <c r="M36" s="185"/>
    </row>
    <row r="37" spans="1:13" ht="20.100000000000001" customHeight="1">
      <c r="A37" s="94"/>
      <c r="B37" s="94"/>
      <c r="C37" s="93">
        <v>16</v>
      </c>
      <c r="D37" s="93">
        <v>16</v>
      </c>
      <c r="E37" s="93">
        <f t="shared" si="4"/>
        <v>1</v>
      </c>
      <c r="F37" s="93" t="str">
        <f t="shared" si="5"/>
        <v>1'h0</v>
      </c>
      <c r="G37" s="93" t="s">
        <v>132</v>
      </c>
      <c r="H37" s="183" t="s">
        <v>2015</v>
      </c>
      <c r="I37" s="51" t="s">
        <v>727</v>
      </c>
      <c r="J37" s="93">
        <v>0</v>
      </c>
      <c r="K37" s="93" t="str">
        <f t="shared" si="6"/>
        <v>0</v>
      </c>
      <c r="L37" s="93">
        <f t="shared" si="7"/>
        <v>0</v>
      </c>
      <c r="M37" s="185"/>
    </row>
    <row r="38" spans="1:13" ht="20.100000000000001" customHeight="1">
      <c r="A38" s="49"/>
      <c r="B38" s="49"/>
      <c r="C38" s="93">
        <v>15</v>
      </c>
      <c r="D38" s="93">
        <v>15</v>
      </c>
      <c r="E38" s="93">
        <f t="shared" si="4"/>
        <v>1</v>
      </c>
      <c r="F38" s="93" t="str">
        <f t="shared" si="5"/>
        <v>1'h0</v>
      </c>
      <c r="G38" s="93" t="s">
        <v>2016</v>
      </c>
      <c r="H38" s="183" t="s">
        <v>2017</v>
      </c>
      <c r="I38" s="51" t="s">
        <v>2018</v>
      </c>
      <c r="J38" s="93">
        <v>0</v>
      </c>
      <c r="K38" s="93" t="str">
        <f t="shared" si="6"/>
        <v>0</v>
      </c>
      <c r="L38" s="93">
        <f t="shared" si="7"/>
        <v>0</v>
      </c>
      <c r="M38" s="185"/>
    </row>
    <row r="39" spans="1:13" ht="20.100000000000001" customHeight="1">
      <c r="A39" s="49"/>
      <c r="B39" s="49"/>
      <c r="C39" s="93">
        <v>9</v>
      </c>
      <c r="D39" s="93">
        <v>14</v>
      </c>
      <c r="E39" s="93">
        <f t="shared" si="4"/>
        <v>6</v>
      </c>
      <c r="F39" s="93" t="str">
        <f>CONCATENATE(E39,"'h",K39)</f>
        <v>6'h0</v>
      </c>
      <c r="G39" s="47" t="s">
        <v>129</v>
      </c>
      <c r="H39" s="183" t="s">
        <v>19</v>
      </c>
      <c r="I39" s="51" t="s">
        <v>130</v>
      </c>
      <c r="J39" s="93">
        <v>0</v>
      </c>
      <c r="K39" s="93" t="str">
        <f>LOWER(DEC2HEX((J39)))</f>
        <v>0</v>
      </c>
      <c r="L39" s="93">
        <f>J39*(2^C39)</f>
        <v>0</v>
      </c>
      <c r="M39" s="185"/>
    </row>
    <row r="40" spans="1:13" ht="20.100000000000001" customHeight="1">
      <c r="A40" s="49"/>
      <c r="B40" s="49"/>
      <c r="C40" s="93">
        <v>4</v>
      </c>
      <c r="D40" s="93">
        <v>8</v>
      </c>
      <c r="E40" s="93">
        <f t="shared" si="4"/>
        <v>5</v>
      </c>
      <c r="F40" s="93" t="str">
        <f t="shared" si="5"/>
        <v>5'h0</v>
      </c>
      <c r="G40" s="93" t="s">
        <v>1991</v>
      </c>
      <c r="H40" s="183" t="s">
        <v>2019</v>
      </c>
      <c r="I40" s="51" t="s">
        <v>724</v>
      </c>
      <c r="J40" s="93">
        <v>0</v>
      </c>
      <c r="K40" s="93" t="str">
        <f t="shared" si="6"/>
        <v>0</v>
      </c>
      <c r="L40" s="93">
        <f t="shared" si="7"/>
        <v>0</v>
      </c>
      <c r="M40" s="185"/>
    </row>
    <row r="41" spans="1:13" ht="20.100000000000001" customHeight="1">
      <c r="A41" s="94"/>
      <c r="B41" s="94"/>
      <c r="C41" s="93">
        <v>3</v>
      </c>
      <c r="D41" s="93">
        <v>3</v>
      </c>
      <c r="E41" s="93">
        <f t="shared" si="4"/>
        <v>1</v>
      </c>
      <c r="F41" s="93" t="str">
        <f t="shared" si="5"/>
        <v>1'h0</v>
      </c>
      <c r="G41" s="93" t="s">
        <v>1993</v>
      </c>
      <c r="H41" s="183" t="s">
        <v>2020</v>
      </c>
      <c r="I41" s="184" t="s">
        <v>725</v>
      </c>
      <c r="J41" s="93">
        <v>0</v>
      </c>
      <c r="K41" s="93" t="str">
        <f t="shared" si="6"/>
        <v>0</v>
      </c>
      <c r="L41" s="93">
        <f t="shared" si="7"/>
        <v>0</v>
      </c>
      <c r="M41" s="185"/>
    </row>
    <row r="42" spans="1:13" ht="20.100000000000001" customHeight="1">
      <c r="A42" s="49"/>
      <c r="B42" s="49"/>
      <c r="C42" s="93">
        <v>1</v>
      </c>
      <c r="D42" s="93">
        <v>2</v>
      </c>
      <c r="E42" s="93">
        <f t="shared" si="4"/>
        <v>2</v>
      </c>
      <c r="F42" s="93" t="str">
        <f t="shared" si="5"/>
        <v>2'h0</v>
      </c>
      <c r="G42" s="93" t="s">
        <v>132</v>
      </c>
      <c r="H42" s="183" t="s">
        <v>2021</v>
      </c>
      <c r="I42" s="51" t="s">
        <v>728</v>
      </c>
      <c r="J42" s="93">
        <v>0</v>
      </c>
      <c r="K42" s="93" t="str">
        <f t="shared" si="6"/>
        <v>0</v>
      </c>
      <c r="L42" s="93">
        <f t="shared" si="7"/>
        <v>0</v>
      </c>
      <c r="M42" s="185"/>
    </row>
    <row r="43" spans="1:13" ht="20.100000000000001" customHeight="1">
      <c r="A43" s="94"/>
      <c r="B43" s="94"/>
      <c r="C43" s="93">
        <v>0</v>
      </c>
      <c r="D43" s="93">
        <v>0</v>
      </c>
      <c r="E43" s="93">
        <f t="shared" si="4"/>
        <v>1</v>
      </c>
      <c r="F43" s="93" t="str">
        <f t="shared" si="5"/>
        <v>1'h0</v>
      </c>
      <c r="G43" s="93" t="s">
        <v>132</v>
      </c>
      <c r="H43" s="183" t="s">
        <v>2022</v>
      </c>
      <c r="I43" s="51" t="s">
        <v>727</v>
      </c>
      <c r="J43" s="93">
        <v>0</v>
      </c>
      <c r="K43" s="93" t="str">
        <f t="shared" si="6"/>
        <v>0</v>
      </c>
      <c r="L43" s="93">
        <f t="shared" si="7"/>
        <v>0</v>
      </c>
      <c r="M43" s="185"/>
    </row>
    <row r="44" spans="1:13" ht="20.100000000000001" customHeight="1">
      <c r="A44" s="43"/>
      <c r="B44" s="44" t="s">
        <v>2023</v>
      </c>
      <c r="C44" s="43"/>
      <c r="D44" s="43"/>
      <c r="E44" s="43">
        <f>SUM(E45:E60)</f>
        <v>32</v>
      </c>
      <c r="F44" s="45" t="str">
        <f>CONCATENATE("32'h",K44)</f>
        <v>32'h00000000</v>
      </c>
      <c r="G44" s="45"/>
      <c r="H44" s="46" t="s">
        <v>2024</v>
      </c>
      <c r="I44" s="46"/>
      <c r="J44" s="43"/>
      <c r="K44" s="43" t="str">
        <f>LOWER(DEC2HEX(L44,8))</f>
        <v>00000000</v>
      </c>
      <c r="L44" s="43">
        <f>SUM(L45:L60)</f>
        <v>0</v>
      </c>
      <c r="M44" s="185"/>
    </row>
    <row r="45" spans="1:13" ht="20.100000000000001" customHeight="1">
      <c r="A45" s="49"/>
      <c r="B45" s="49"/>
      <c r="C45" s="159">
        <v>30</v>
      </c>
      <c r="D45" s="159">
        <v>31</v>
      </c>
      <c r="E45" s="47">
        <f t="shared" ref="E45:E60" si="8">D45+1-C45</f>
        <v>2</v>
      </c>
      <c r="F45" s="47" t="str">
        <f t="shared" ref="F45:F60" si="9">CONCATENATE(E45,"'h",K45)</f>
        <v>2'h0</v>
      </c>
      <c r="G45" s="47" t="s">
        <v>129</v>
      </c>
      <c r="H45" s="183" t="s">
        <v>19</v>
      </c>
      <c r="I45" s="51" t="s">
        <v>130</v>
      </c>
      <c r="J45" s="159">
        <v>0</v>
      </c>
      <c r="K45" s="159" t="str">
        <f t="shared" ref="K45:K60" si="10">LOWER(DEC2HEX((J45)))</f>
        <v>0</v>
      </c>
      <c r="L45" s="159">
        <f t="shared" ref="L45:L60" si="11">J45*(2^C45)</f>
        <v>0</v>
      </c>
      <c r="M45" s="185"/>
    </row>
    <row r="46" spans="1:13" ht="20.100000000000001" customHeight="1">
      <c r="A46" s="49"/>
      <c r="B46" s="49"/>
      <c r="C46" s="159">
        <v>28</v>
      </c>
      <c r="D46" s="159">
        <v>29</v>
      </c>
      <c r="E46" s="47">
        <f t="shared" si="8"/>
        <v>2</v>
      </c>
      <c r="F46" s="47" t="str">
        <f t="shared" si="9"/>
        <v>2'h0</v>
      </c>
      <c r="G46" s="47" t="s">
        <v>132</v>
      </c>
      <c r="H46" s="183" t="s">
        <v>2025</v>
      </c>
      <c r="I46" s="51" t="s">
        <v>2428</v>
      </c>
      <c r="J46" s="159">
        <v>0</v>
      </c>
      <c r="K46" s="159" t="str">
        <f t="shared" si="10"/>
        <v>0</v>
      </c>
      <c r="L46" s="159">
        <f t="shared" si="11"/>
        <v>0</v>
      </c>
      <c r="M46" s="185"/>
    </row>
    <row r="47" spans="1:13" ht="20.100000000000001" customHeight="1">
      <c r="A47" s="49"/>
      <c r="B47" s="49"/>
      <c r="C47" s="93">
        <v>26</v>
      </c>
      <c r="D47" s="93">
        <v>27</v>
      </c>
      <c r="E47" s="93">
        <f t="shared" si="8"/>
        <v>2</v>
      </c>
      <c r="F47" s="93" t="str">
        <f t="shared" si="9"/>
        <v>2'h0</v>
      </c>
      <c r="G47" s="93" t="s">
        <v>132</v>
      </c>
      <c r="H47" s="183" t="s">
        <v>2026</v>
      </c>
      <c r="I47" s="51" t="s">
        <v>1988</v>
      </c>
      <c r="J47" s="93">
        <v>0</v>
      </c>
      <c r="K47" s="93" t="str">
        <f t="shared" si="10"/>
        <v>0</v>
      </c>
      <c r="L47" s="93">
        <f t="shared" si="11"/>
        <v>0</v>
      </c>
      <c r="M47" s="185"/>
    </row>
    <row r="48" spans="1:13" ht="20.100000000000001" customHeight="1">
      <c r="A48" s="49"/>
      <c r="B48" s="49"/>
      <c r="C48" s="159">
        <v>25</v>
      </c>
      <c r="D48" s="159">
        <v>25</v>
      </c>
      <c r="E48" s="47">
        <f t="shared" si="8"/>
        <v>1</v>
      </c>
      <c r="F48" s="47" t="str">
        <f t="shared" si="9"/>
        <v>1'h0</v>
      </c>
      <c r="G48" s="47" t="s">
        <v>132</v>
      </c>
      <c r="H48" s="183" t="s">
        <v>2027</v>
      </c>
      <c r="I48" s="51" t="s">
        <v>1990</v>
      </c>
      <c r="J48" s="159">
        <v>0</v>
      </c>
      <c r="K48" s="159" t="str">
        <f t="shared" si="10"/>
        <v>0</v>
      </c>
      <c r="L48" s="159">
        <f t="shared" si="11"/>
        <v>0</v>
      </c>
      <c r="M48" s="185"/>
    </row>
    <row r="49" spans="1:13" ht="20.100000000000001" customHeight="1">
      <c r="A49" s="49"/>
      <c r="B49" s="49"/>
      <c r="C49" s="159">
        <v>20</v>
      </c>
      <c r="D49" s="159">
        <v>24</v>
      </c>
      <c r="E49" s="47">
        <f t="shared" si="8"/>
        <v>5</v>
      </c>
      <c r="F49" s="47" t="str">
        <f t="shared" si="9"/>
        <v>5'h0</v>
      </c>
      <c r="G49" s="47" t="s">
        <v>1991</v>
      </c>
      <c r="H49" s="183" t="s">
        <v>2028</v>
      </c>
      <c r="I49" s="51" t="s">
        <v>724</v>
      </c>
      <c r="J49" s="159">
        <v>0</v>
      </c>
      <c r="K49" s="159" t="str">
        <f t="shared" si="10"/>
        <v>0</v>
      </c>
      <c r="L49" s="159">
        <f t="shared" si="11"/>
        <v>0</v>
      </c>
      <c r="M49" s="185"/>
    </row>
    <row r="50" spans="1:13" ht="20.100000000000001" customHeight="1">
      <c r="A50" s="49"/>
      <c r="B50" s="49"/>
      <c r="C50" s="159">
        <v>19</v>
      </c>
      <c r="D50" s="159">
        <v>19</v>
      </c>
      <c r="E50" s="47">
        <f t="shared" si="8"/>
        <v>1</v>
      </c>
      <c r="F50" s="47" t="str">
        <f t="shared" si="9"/>
        <v>1'h0</v>
      </c>
      <c r="G50" s="47" t="s">
        <v>1993</v>
      </c>
      <c r="H50" s="183" t="s">
        <v>2029</v>
      </c>
      <c r="I50" s="184" t="s">
        <v>725</v>
      </c>
      <c r="J50" s="159">
        <v>0</v>
      </c>
      <c r="K50" s="159" t="str">
        <f t="shared" si="10"/>
        <v>0</v>
      </c>
      <c r="L50" s="159">
        <f t="shared" si="11"/>
        <v>0</v>
      </c>
      <c r="M50" s="185"/>
    </row>
    <row r="51" spans="1:13" ht="20.100000000000001" customHeight="1">
      <c r="A51" s="49"/>
      <c r="B51" s="49"/>
      <c r="C51" s="159">
        <v>17</v>
      </c>
      <c r="D51" s="159">
        <v>18</v>
      </c>
      <c r="E51" s="47">
        <f t="shared" si="8"/>
        <v>2</v>
      </c>
      <c r="F51" s="47" t="str">
        <f t="shared" si="9"/>
        <v>2'h0</v>
      </c>
      <c r="G51" s="47" t="s">
        <v>132</v>
      </c>
      <c r="H51" s="183" t="s">
        <v>2030</v>
      </c>
      <c r="I51" s="51" t="s">
        <v>726</v>
      </c>
      <c r="J51" s="159">
        <v>0</v>
      </c>
      <c r="K51" s="159" t="str">
        <f t="shared" si="10"/>
        <v>0</v>
      </c>
      <c r="L51" s="159">
        <f t="shared" si="11"/>
        <v>0</v>
      </c>
      <c r="M51" s="185"/>
    </row>
    <row r="52" spans="1:13" ht="20.100000000000001" customHeight="1">
      <c r="A52" s="49"/>
      <c r="B52" s="49"/>
      <c r="C52" s="159">
        <v>16</v>
      </c>
      <c r="D52" s="159">
        <v>16</v>
      </c>
      <c r="E52" s="47">
        <f t="shared" si="8"/>
        <v>1</v>
      </c>
      <c r="F52" s="47" t="str">
        <f t="shared" si="9"/>
        <v>1'h0</v>
      </c>
      <c r="G52" s="47" t="s">
        <v>132</v>
      </c>
      <c r="H52" s="183" t="s">
        <v>2031</v>
      </c>
      <c r="I52" s="51" t="s">
        <v>727</v>
      </c>
      <c r="J52" s="159">
        <v>0</v>
      </c>
      <c r="K52" s="159" t="str">
        <f t="shared" si="10"/>
        <v>0</v>
      </c>
      <c r="L52" s="159">
        <f t="shared" si="11"/>
        <v>0</v>
      </c>
      <c r="M52" s="185"/>
    </row>
    <row r="53" spans="1:13" ht="20.100000000000001" customHeight="1">
      <c r="A53" s="49"/>
      <c r="B53" s="49"/>
      <c r="C53" s="93">
        <v>13</v>
      </c>
      <c r="D53" s="93">
        <v>15</v>
      </c>
      <c r="E53" s="93">
        <f t="shared" si="8"/>
        <v>3</v>
      </c>
      <c r="F53" s="93" t="str">
        <f t="shared" si="9"/>
        <v>3'h0</v>
      </c>
      <c r="G53" s="93" t="s">
        <v>129</v>
      </c>
      <c r="H53" s="183" t="s">
        <v>19</v>
      </c>
      <c r="I53" s="51" t="s">
        <v>130</v>
      </c>
      <c r="J53" s="93">
        <v>0</v>
      </c>
      <c r="K53" s="93" t="str">
        <f t="shared" si="10"/>
        <v>0</v>
      </c>
      <c r="L53" s="93">
        <f t="shared" si="11"/>
        <v>0</v>
      </c>
      <c r="M53" s="185"/>
    </row>
    <row r="54" spans="1:13" ht="20.100000000000001" customHeight="1">
      <c r="A54" s="49"/>
      <c r="B54" s="49"/>
      <c r="C54" s="159">
        <v>12</v>
      </c>
      <c r="D54" s="159">
        <v>12</v>
      </c>
      <c r="E54" s="47">
        <f t="shared" si="8"/>
        <v>1</v>
      </c>
      <c r="F54" s="47" t="str">
        <f t="shared" si="9"/>
        <v>1'h0</v>
      </c>
      <c r="G54" s="47" t="s">
        <v>1993</v>
      </c>
      <c r="H54" s="183" t="s">
        <v>729</v>
      </c>
      <c r="I54" s="51" t="s">
        <v>730</v>
      </c>
      <c r="J54" s="159">
        <v>0</v>
      </c>
      <c r="K54" s="159" t="str">
        <f t="shared" si="10"/>
        <v>0</v>
      </c>
      <c r="L54" s="159">
        <f t="shared" si="11"/>
        <v>0</v>
      </c>
      <c r="M54" s="185"/>
    </row>
    <row r="55" spans="1:13" ht="20.100000000000001" customHeight="1">
      <c r="A55" s="49"/>
      <c r="B55" s="49"/>
      <c r="C55" s="159">
        <v>11</v>
      </c>
      <c r="D55" s="159">
        <v>11</v>
      </c>
      <c r="E55" s="47">
        <f t="shared" si="8"/>
        <v>1</v>
      </c>
      <c r="F55" s="47" t="str">
        <f t="shared" si="9"/>
        <v>1'h0</v>
      </c>
      <c r="G55" s="47" t="s">
        <v>132</v>
      </c>
      <c r="H55" s="183" t="s">
        <v>731</v>
      </c>
      <c r="I55" s="51" t="s">
        <v>732</v>
      </c>
      <c r="J55" s="159">
        <v>0</v>
      </c>
      <c r="K55" s="159" t="str">
        <f t="shared" si="10"/>
        <v>0</v>
      </c>
      <c r="L55" s="159">
        <f t="shared" si="11"/>
        <v>0</v>
      </c>
      <c r="M55" s="185"/>
    </row>
    <row r="56" spans="1:13" ht="20.100000000000001" customHeight="1">
      <c r="A56" s="49"/>
      <c r="B56" s="49"/>
      <c r="C56" s="159">
        <v>9</v>
      </c>
      <c r="D56" s="159">
        <v>10</v>
      </c>
      <c r="E56" s="47">
        <f t="shared" si="8"/>
        <v>2</v>
      </c>
      <c r="F56" s="47" t="str">
        <f t="shared" si="9"/>
        <v>2'h0</v>
      </c>
      <c r="G56" s="47" t="s">
        <v>132</v>
      </c>
      <c r="H56" s="183" t="s">
        <v>733</v>
      </c>
      <c r="I56" s="51" t="s">
        <v>734</v>
      </c>
      <c r="J56" s="159">
        <v>0</v>
      </c>
      <c r="K56" s="159" t="str">
        <f t="shared" si="10"/>
        <v>0</v>
      </c>
      <c r="L56" s="159">
        <f t="shared" si="11"/>
        <v>0</v>
      </c>
      <c r="M56" s="185"/>
    </row>
    <row r="57" spans="1:13" ht="20.100000000000001" customHeight="1">
      <c r="A57" s="49"/>
      <c r="B57" s="49"/>
      <c r="C57" s="159">
        <v>4</v>
      </c>
      <c r="D57" s="159">
        <v>8</v>
      </c>
      <c r="E57" s="47">
        <f t="shared" si="8"/>
        <v>5</v>
      </c>
      <c r="F57" s="47" t="str">
        <f t="shared" si="9"/>
        <v>5'h0</v>
      </c>
      <c r="G57" s="47" t="s">
        <v>1991</v>
      </c>
      <c r="H57" s="183" t="s">
        <v>2032</v>
      </c>
      <c r="I57" s="51" t="s">
        <v>724</v>
      </c>
      <c r="J57" s="159">
        <v>0</v>
      </c>
      <c r="K57" s="159" t="str">
        <f t="shared" si="10"/>
        <v>0</v>
      </c>
      <c r="L57" s="159">
        <f t="shared" si="11"/>
        <v>0</v>
      </c>
      <c r="M57" s="185"/>
    </row>
    <row r="58" spans="1:13" ht="20.100000000000001" customHeight="1">
      <c r="A58" s="49"/>
      <c r="B58" s="49"/>
      <c r="C58" s="159">
        <v>3</v>
      </c>
      <c r="D58" s="159">
        <v>3</v>
      </c>
      <c r="E58" s="47">
        <f t="shared" si="8"/>
        <v>1</v>
      </c>
      <c r="F58" s="47" t="str">
        <f t="shared" si="9"/>
        <v>1'h0</v>
      </c>
      <c r="G58" s="47" t="s">
        <v>1993</v>
      </c>
      <c r="H58" s="183" t="s">
        <v>2033</v>
      </c>
      <c r="I58" s="184" t="s">
        <v>725</v>
      </c>
      <c r="J58" s="159">
        <v>0</v>
      </c>
      <c r="K58" s="159" t="str">
        <f t="shared" si="10"/>
        <v>0</v>
      </c>
      <c r="L58" s="159">
        <f t="shared" si="11"/>
        <v>0</v>
      </c>
      <c r="M58" s="185"/>
    </row>
    <row r="59" spans="1:13" ht="20.100000000000001" customHeight="1">
      <c r="A59" s="49"/>
      <c r="B59" s="49"/>
      <c r="C59" s="159">
        <v>1</v>
      </c>
      <c r="D59" s="159">
        <v>2</v>
      </c>
      <c r="E59" s="47">
        <f t="shared" si="8"/>
        <v>2</v>
      </c>
      <c r="F59" s="47" t="str">
        <f t="shared" si="9"/>
        <v>2'h0</v>
      </c>
      <c r="G59" s="47" t="s">
        <v>132</v>
      </c>
      <c r="H59" s="183" t="s">
        <v>2034</v>
      </c>
      <c r="I59" s="51" t="s">
        <v>728</v>
      </c>
      <c r="J59" s="159">
        <v>0</v>
      </c>
      <c r="K59" s="159" t="str">
        <f t="shared" si="10"/>
        <v>0</v>
      </c>
      <c r="L59" s="159">
        <f t="shared" si="11"/>
        <v>0</v>
      </c>
      <c r="M59" s="185"/>
    </row>
    <row r="60" spans="1:13" ht="20.100000000000001" customHeight="1">
      <c r="A60" s="49"/>
      <c r="B60" s="49"/>
      <c r="C60" s="159">
        <v>0</v>
      </c>
      <c r="D60" s="159">
        <v>0</v>
      </c>
      <c r="E60" s="47">
        <f t="shared" si="8"/>
        <v>1</v>
      </c>
      <c r="F60" s="47" t="str">
        <f t="shared" si="9"/>
        <v>1'h0</v>
      </c>
      <c r="G60" s="47" t="s">
        <v>132</v>
      </c>
      <c r="H60" s="183" t="s">
        <v>2035</v>
      </c>
      <c r="I60" s="51" t="s">
        <v>727</v>
      </c>
      <c r="J60" s="159">
        <v>0</v>
      </c>
      <c r="K60" s="159" t="str">
        <f t="shared" si="10"/>
        <v>0</v>
      </c>
      <c r="L60" s="159">
        <f t="shared" si="11"/>
        <v>0</v>
      </c>
      <c r="M60" s="185"/>
    </row>
    <row r="61" spans="1:13" ht="20.100000000000001" customHeight="1">
      <c r="A61" s="43"/>
      <c r="B61" s="44" t="s">
        <v>2036</v>
      </c>
      <c r="C61" s="43"/>
      <c r="D61" s="43"/>
      <c r="E61" s="43">
        <f>SUM(E62:E74)</f>
        <v>32</v>
      </c>
      <c r="F61" s="45" t="str">
        <f>CONCATENATE("32'h",K61)</f>
        <v>32'h00000000</v>
      </c>
      <c r="G61" s="45"/>
      <c r="H61" s="46" t="s">
        <v>2037</v>
      </c>
      <c r="I61" s="46"/>
      <c r="J61" s="43"/>
      <c r="K61" s="43" t="str">
        <f>LOWER(DEC2HEX(L61,8))</f>
        <v>00000000</v>
      </c>
      <c r="L61" s="43">
        <f>SUM(L62:L74)</f>
        <v>0</v>
      </c>
      <c r="M61" s="185"/>
    </row>
    <row r="62" spans="1:13" ht="20.100000000000001" customHeight="1">
      <c r="A62" s="49"/>
      <c r="B62" s="49"/>
      <c r="C62" s="159">
        <v>30</v>
      </c>
      <c r="D62" s="159">
        <v>31</v>
      </c>
      <c r="E62" s="47">
        <f t="shared" ref="E62:E74" si="12">D62+1-C62</f>
        <v>2</v>
      </c>
      <c r="F62" s="47" t="str">
        <f t="shared" ref="F62:F74" si="13">CONCATENATE(E62,"'h",K62)</f>
        <v>2'h0</v>
      </c>
      <c r="G62" s="47" t="s">
        <v>129</v>
      </c>
      <c r="H62" s="183" t="s">
        <v>19</v>
      </c>
      <c r="I62" s="51" t="s">
        <v>130</v>
      </c>
      <c r="J62" s="159">
        <v>0</v>
      </c>
      <c r="K62" s="159" t="str">
        <f t="shared" ref="K62:K74" si="14">LOWER(DEC2HEX((J62)))</f>
        <v>0</v>
      </c>
      <c r="L62" s="159">
        <f t="shared" ref="L62:L74" si="15">J62*(2^C62)</f>
        <v>0</v>
      </c>
      <c r="M62" s="185"/>
    </row>
    <row r="63" spans="1:13" ht="20.100000000000001" customHeight="1">
      <c r="A63" s="49"/>
      <c r="B63" s="49"/>
      <c r="C63" s="159">
        <v>28</v>
      </c>
      <c r="D63" s="159">
        <v>29</v>
      </c>
      <c r="E63" s="47">
        <f t="shared" si="12"/>
        <v>2</v>
      </c>
      <c r="F63" s="47" t="str">
        <f t="shared" si="13"/>
        <v>2'h0</v>
      </c>
      <c r="G63" s="47" t="s">
        <v>132</v>
      </c>
      <c r="H63" s="183" t="s">
        <v>2038</v>
      </c>
      <c r="I63" s="51" t="s">
        <v>2429</v>
      </c>
      <c r="J63" s="159">
        <v>0</v>
      </c>
      <c r="K63" s="159" t="str">
        <f t="shared" si="14"/>
        <v>0</v>
      </c>
      <c r="L63" s="159">
        <f t="shared" si="15"/>
        <v>0</v>
      </c>
      <c r="M63" s="185"/>
    </row>
    <row r="64" spans="1:13" ht="20.100000000000001" customHeight="1">
      <c r="A64" s="49"/>
      <c r="B64" s="49"/>
      <c r="C64" s="93">
        <v>26</v>
      </c>
      <c r="D64" s="93">
        <v>27</v>
      </c>
      <c r="E64" s="93">
        <f t="shared" si="12"/>
        <v>2</v>
      </c>
      <c r="F64" s="93" t="str">
        <f t="shared" si="13"/>
        <v>2'h0</v>
      </c>
      <c r="G64" s="93" t="s">
        <v>132</v>
      </c>
      <c r="H64" s="183" t="s">
        <v>2039</v>
      </c>
      <c r="I64" s="51" t="s">
        <v>2040</v>
      </c>
      <c r="J64" s="93">
        <v>0</v>
      </c>
      <c r="K64" s="93" t="str">
        <f t="shared" si="14"/>
        <v>0</v>
      </c>
      <c r="L64" s="93">
        <f t="shared" si="15"/>
        <v>0</v>
      </c>
      <c r="M64" s="185"/>
    </row>
    <row r="65" spans="1:13" ht="20.100000000000001" customHeight="1">
      <c r="A65" s="49"/>
      <c r="B65" s="49"/>
      <c r="C65" s="159">
        <v>25</v>
      </c>
      <c r="D65" s="159">
        <v>25</v>
      </c>
      <c r="E65" s="47">
        <f t="shared" si="12"/>
        <v>1</v>
      </c>
      <c r="F65" s="47" t="str">
        <f t="shared" si="13"/>
        <v>1'h0</v>
      </c>
      <c r="G65" s="47" t="s">
        <v>132</v>
      </c>
      <c r="H65" s="183" t="s">
        <v>2041</v>
      </c>
      <c r="I65" s="51" t="s">
        <v>1990</v>
      </c>
      <c r="J65" s="159">
        <v>0</v>
      </c>
      <c r="K65" s="159" t="str">
        <f t="shared" si="14"/>
        <v>0</v>
      </c>
      <c r="L65" s="159">
        <f t="shared" si="15"/>
        <v>0</v>
      </c>
      <c r="M65" s="185"/>
    </row>
    <row r="66" spans="1:13" ht="20.100000000000001" customHeight="1">
      <c r="A66" s="49"/>
      <c r="B66" s="49"/>
      <c r="C66" s="159">
        <v>20</v>
      </c>
      <c r="D66" s="159">
        <v>24</v>
      </c>
      <c r="E66" s="47">
        <f t="shared" si="12"/>
        <v>5</v>
      </c>
      <c r="F66" s="47" t="str">
        <f t="shared" si="13"/>
        <v>5'h0</v>
      </c>
      <c r="G66" s="47" t="s">
        <v>1981</v>
      </c>
      <c r="H66" s="183" t="s">
        <v>2042</v>
      </c>
      <c r="I66" s="51" t="s">
        <v>724</v>
      </c>
      <c r="J66" s="159">
        <v>0</v>
      </c>
      <c r="K66" s="159" t="str">
        <f t="shared" si="14"/>
        <v>0</v>
      </c>
      <c r="L66" s="159">
        <f t="shared" si="15"/>
        <v>0</v>
      </c>
      <c r="M66" s="185"/>
    </row>
    <row r="67" spans="1:13" ht="20.100000000000001" customHeight="1">
      <c r="A67" s="49"/>
      <c r="B67" s="49"/>
      <c r="C67" s="159">
        <v>19</v>
      </c>
      <c r="D67" s="159">
        <v>19</v>
      </c>
      <c r="E67" s="47">
        <f t="shared" si="12"/>
        <v>1</v>
      </c>
      <c r="F67" s="47" t="str">
        <f t="shared" si="13"/>
        <v>1'h0</v>
      </c>
      <c r="G67" s="47" t="s">
        <v>1976</v>
      </c>
      <c r="H67" s="183" t="s">
        <v>2043</v>
      </c>
      <c r="I67" s="184" t="s">
        <v>725</v>
      </c>
      <c r="J67" s="159">
        <v>0</v>
      </c>
      <c r="K67" s="159" t="str">
        <f t="shared" si="14"/>
        <v>0</v>
      </c>
      <c r="L67" s="159">
        <f t="shared" si="15"/>
        <v>0</v>
      </c>
      <c r="M67" s="185"/>
    </row>
    <row r="68" spans="1:13" ht="20.100000000000001" customHeight="1">
      <c r="A68" s="49"/>
      <c r="B68" s="49"/>
      <c r="C68" s="159">
        <v>17</v>
      </c>
      <c r="D68" s="159">
        <v>18</v>
      </c>
      <c r="E68" s="47">
        <f t="shared" si="12"/>
        <v>2</v>
      </c>
      <c r="F68" s="47" t="str">
        <f t="shared" si="13"/>
        <v>2'h0</v>
      </c>
      <c r="G68" s="47" t="s">
        <v>132</v>
      </c>
      <c r="H68" s="183" t="s">
        <v>2044</v>
      </c>
      <c r="I68" s="51" t="s">
        <v>726</v>
      </c>
      <c r="J68" s="159">
        <v>0</v>
      </c>
      <c r="K68" s="159" t="str">
        <f t="shared" si="14"/>
        <v>0</v>
      </c>
      <c r="L68" s="159">
        <f t="shared" si="15"/>
        <v>0</v>
      </c>
      <c r="M68" s="185"/>
    </row>
    <row r="69" spans="1:13" ht="20.100000000000001" customHeight="1">
      <c r="A69" s="49"/>
      <c r="B69" s="49"/>
      <c r="C69" s="159">
        <v>16</v>
      </c>
      <c r="D69" s="159">
        <v>16</v>
      </c>
      <c r="E69" s="47">
        <f t="shared" si="12"/>
        <v>1</v>
      </c>
      <c r="F69" s="47" t="str">
        <f t="shared" si="13"/>
        <v>1'h0</v>
      </c>
      <c r="G69" s="47" t="s">
        <v>132</v>
      </c>
      <c r="H69" s="183" t="s">
        <v>2045</v>
      </c>
      <c r="I69" s="51" t="s">
        <v>727</v>
      </c>
      <c r="J69" s="159">
        <v>0</v>
      </c>
      <c r="K69" s="159" t="str">
        <f t="shared" si="14"/>
        <v>0</v>
      </c>
      <c r="L69" s="159">
        <f t="shared" si="15"/>
        <v>0</v>
      </c>
      <c r="M69" s="185"/>
    </row>
    <row r="70" spans="1:13" ht="20.100000000000001" customHeight="1">
      <c r="A70" s="49"/>
      <c r="B70" s="49"/>
      <c r="C70" s="159">
        <v>9</v>
      </c>
      <c r="D70" s="159">
        <v>15</v>
      </c>
      <c r="E70" s="47">
        <f>D70+1-C70</f>
        <v>7</v>
      </c>
      <c r="F70" s="47" t="str">
        <f>CONCATENATE(E70,"'h",K70)</f>
        <v>7'h0</v>
      </c>
      <c r="G70" s="47" t="s">
        <v>129</v>
      </c>
      <c r="H70" s="183" t="s">
        <v>19</v>
      </c>
      <c r="I70" s="51" t="s">
        <v>130</v>
      </c>
      <c r="J70" s="159">
        <v>0</v>
      </c>
      <c r="K70" s="159" t="str">
        <f>LOWER(DEC2HEX((J70)))</f>
        <v>0</v>
      </c>
      <c r="L70" s="159">
        <f>J70*(2^C70)</f>
        <v>0</v>
      </c>
      <c r="M70" s="185"/>
    </row>
    <row r="71" spans="1:13" ht="20.100000000000001" customHeight="1">
      <c r="A71" s="49"/>
      <c r="B71" s="49"/>
      <c r="C71" s="159">
        <v>4</v>
      </c>
      <c r="D71" s="159">
        <v>8</v>
      </c>
      <c r="E71" s="47">
        <f t="shared" si="12"/>
        <v>5</v>
      </c>
      <c r="F71" s="47" t="str">
        <f t="shared" si="13"/>
        <v>5'h0</v>
      </c>
      <c r="G71" s="47" t="s">
        <v>1981</v>
      </c>
      <c r="H71" s="183" t="s">
        <v>2046</v>
      </c>
      <c r="I71" s="51" t="s">
        <v>724</v>
      </c>
      <c r="J71" s="159">
        <v>0</v>
      </c>
      <c r="K71" s="159" t="str">
        <f t="shared" si="14"/>
        <v>0</v>
      </c>
      <c r="L71" s="159">
        <f t="shared" si="15"/>
        <v>0</v>
      </c>
      <c r="M71" s="185"/>
    </row>
    <row r="72" spans="1:13" ht="20.100000000000001" customHeight="1">
      <c r="A72" s="49"/>
      <c r="B72" s="49"/>
      <c r="C72" s="159">
        <v>3</v>
      </c>
      <c r="D72" s="159">
        <v>3</v>
      </c>
      <c r="E72" s="47">
        <f t="shared" si="12"/>
        <v>1</v>
      </c>
      <c r="F72" s="47" t="str">
        <f t="shared" si="13"/>
        <v>1'h0</v>
      </c>
      <c r="G72" s="47" t="s">
        <v>1976</v>
      </c>
      <c r="H72" s="183" t="s">
        <v>2047</v>
      </c>
      <c r="I72" s="184" t="s">
        <v>725</v>
      </c>
      <c r="J72" s="159">
        <v>0</v>
      </c>
      <c r="K72" s="159" t="str">
        <f t="shared" si="14"/>
        <v>0</v>
      </c>
      <c r="L72" s="159">
        <f t="shared" si="15"/>
        <v>0</v>
      </c>
      <c r="M72" s="185"/>
    </row>
    <row r="73" spans="1:13" ht="20.100000000000001" customHeight="1">
      <c r="A73" s="49"/>
      <c r="B73" s="49"/>
      <c r="C73" s="159">
        <v>1</v>
      </c>
      <c r="D73" s="159">
        <v>2</v>
      </c>
      <c r="E73" s="47">
        <f t="shared" si="12"/>
        <v>2</v>
      </c>
      <c r="F73" s="47" t="str">
        <f t="shared" si="13"/>
        <v>2'h0</v>
      </c>
      <c r="G73" s="47" t="s">
        <v>132</v>
      </c>
      <c r="H73" s="183" t="s">
        <v>2048</v>
      </c>
      <c r="I73" s="51" t="s">
        <v>728</v>
      </c>
      <c r="J73" s="159">
        <v>0</v>
      </c>
      <c r="K73" s="159" t="str">
        <f t="shared" si="14"/>
        <v>0</v>
      </c>
      <c r="L73" s="159">
        <f t="shared" si="15"/>
        <v>0</v>
      </c>
      <c r="M73" s="185"/>
    </row>
    <row r="74" spans="1:13" ht="20.100000000000001" customHeight="1">
      <c r="A74" s="49"/>
      <c r="B74" s="49"/>
      <c r="C74" s="159">
        <v>0</v>
      </c>
      <c r="D74" s="159">
        <v>0</v>
      </c>
      <c r="E74" s="47">
        <f t="shared" si="12"/>
        <v>1</v>
      </c>
      <c r="F74" s="47" t="str">
        <f t="shared" si="13"/>
        <v>1'h0</v>
      </c>
      <c r="G74" s="47" t="s">
        <v>132</v>
      </c>
      <c r="H74" s="183" t="s">
        <v>2049</v>
      </c>
      <c r="I74" s="51" t="s">
        <v>727</v>
      </c>
      <c r="J74" s="159">
        <v>0</v>
      </c>
      <c r="K74" s="159" t="str">
        <f t="shared" si="14"/>
        <v>0</v>
      </c>
      <c r="L74" s="159">
        <f t="shared" si="15"/>
        <v>0</v>
      </c>
      <c r="M74" s="185"/>
    </row>
    <row r="75" spans="1:13" ht="20.100000000000001" customHeight="1">
      <c r="A75" s="43"/>
      <c r="B75" s="44" t="s">
        <v>2050</v>
      </c>
      <c r="C75" s="43"/>
      <c r="D75" s="43"/>
      <c r="E75" s="43">
        <f>SUM(E76:E77)</f>
        <v>32</v>
      </c>
      <c r="F75" s="45" t="str">
        <f>CONCATENATE("32'h",K75)</f>
        <v>32'h00000000</v>
      </c>
      <c r="G75" s="45"/>
      <c r="H75" s="46" t="s">
        <v>2051</v>
      </c>
      <c r="I75" s="46"/>
      <c r="J75" s="43"/>
      <c r="K75" s="43" t="str">
        <f>LOWER(DEC2HEX(L75,8))</f>
        <v>00000000</v>
      </c>
      <c r="L75" s="43">
        <f>SUM(L76:L77)</f>
        <v>0</v>
      </c>
      <c r="M75" s="185"/>
    </row>
    <row r="76" spans="1:13" ht="20.100000000000001" customHeight="1">
      <c r="A76" s="49"/>
      <c r="B76" s="49"/>
      <c r="C76" s="159">
        <v>24</v>
      </c>
      <c r="D76" s="159">
        <v>31</v>
      </c>
      <c r="E76" s="47">
        <f>D76+1-C76</f>
        <v>8</v>
      </c>
      <c r="F76" s="47" t="str">
        <f>CONCATENATE(E76,"'h",K76)</f>
        <v>8'h0</v>
      </c>
      <c r="G76" s="47" t="s">
        <v>129</v>
      </c>
      <c r="H76" s="183" t="s">
        <v>19</v>
      </c>
      <c r="I76" s="51" t="s">
        <v>130</v>
      </c>
      <c r="J76" s="159">
        <v>0</v>
      </c>
      <c r="K76" s="159" t="str">
        <f>LOWER(DEC2HEX((J76)))</f>
        <v>0</v>
      </c>
      <c r="L76" s="159">
        <f>J76*(2^C76)</f>
        <v>0</v>
      </c>
      <c r="M76" s="185"/>
    </row>
    <row r="77" spans="1:13" ht="20.100000000000001" customHeight="1">
      <c r="A77" s="94"/>
      <c r="B77" s="94"/>
      <c r="C77" s="93">
        <v>0</v>
      </c>
      <c r="D77" s="93">
        <v>23</v>
      </c>
      <c r="E77" s="93">
        <f>D77+1-C77</f>
        <v>24</v>
      </c>
      <c r="F77" s="93" t="str">
        <f>CONCATENATE(E77,"'h",K77)</f>
        <v>24'h0</v>
      </c>
      <c r="G77" s="93" t="s">
        <v>132</v>
      </c>
      <c r="H77" s="183" t="s">
        <v>2052</v>
      </c>
      <c r="I77" s="51"/>
      <c r="J77" s="93">
        <v>0</v>
      </c>
      <c r="K77" s="93" t="str">
        <f>LOWER(DEC2HEX((J77)))</f>
        <v>0</v>
      </c>
      <c r="L77" s="93">
        <f>J77*(2^C77)</f>
        <v>0</v>
      </c>
      <c r="M77" s="185"/>
    </row>
    <row r="78" spans="1:13" ht="20.100000000000001" customHeight="1">
      <c r="A78" s="43"/>
      <c r="B78" s="44" t="s">
        <v>2053</v>
      </c>
      <c r="C78" s="43"/>
      <c r="D78" s="43"/>
      <c r="E78" s="43">
        <f>SUM(E79:E80)</f>
        <v>32</v>
      </c>
      <c r="F78" s="45" t="str">
        <f>CONCATENATE("32'h",K78)</f>
        <v>32'h00000000</v>
      </c>
      <c r="G78" s="45"/>
      <c r="H78" s="46" t="s">
        <v>2054</v>
      </c>
      <c r="I78" s="46"/>
      <c r="J78" s="43"/>
      <c r="K78" s="43" t="str">
        <f>LOWER(DEC2HEX(L78,8))</f>
        <v>00000000</v>
      </c>
      <c r="L78" s="43">
        <f>SUM(L79:L80)</f>
        <v>0</v>
      </c>
      <c r="M78" s="185"/>
    </row>
    <row r="79" spans="1:13" ht="20.100000000000001" customHeight="1">
      <c r="A79" s="49"/>
      <c r="B79" s="49"/>
      <c r="C79" s="159">
        <v>24</v>
      </c>
      <c r="D79" s="159">
        <v>31</v>
      </c>
      <c r="E79" s="47">
        <f>D79+1-C79</f>
        <v>8</v>
      </c>
      <c r="F79" s="47" t="str">
        <f>CONCATENATE(E79,"'h",K79)</f>
        <v>8'h0</v>
      </c>
      <c r="G79" s="47" t="s">
        <v>129</v>
      </c>
      <c r="H79" s="183" t="s">
        <v>19</v>
      </c>
      <c r="I79" s="51" t="s">
        <v>130</v>
      </c>
      <c r="J79" s="159">
        <v>0</v>
      </c>
      <c r="K79" s="159" t="str">
        <f>LOWER(DEC2HEX((J79)))</f>
        <v>0</v>
      </c>
      <c r="L79" s="159">
        <f>J79*(2^C79)</f>
        <v>0</v>
      </c>
      <c r="M79" s="185"/>
    </row>
    <row r="80" spans="1:13" ht="20.100000000000001" customHeight="1">
      <c r="A80" s="94"/>
      <c r="B80" s="94"/>
      <c r="C80" s="93">
        <v>0</v>
      </c>
      <c r="D80" s="93">
        <v>23</v>
      </c>
      <c r="E80" s="93">
        <f>D80+1-C80</f>
        <v>24</v>
      </c>
      <c r="F80" s="93" t="str">
        <f>CONCATENATE(E80,"'h",K80)</f>
        <v>24'h0</v>
      </c>
      <c r="G80" s="93" t="s">
        <v>132</v>
      </c>
      <c r="H80" s="183" t="s">
        <v>2055</v>
      </c>
      <c r="I80" s="51"/>
      <c r="J80" s="93">
        <v>0</v>
      </c>
      <c r="K80" s="93" t="str">
        <f>LOWER(DEC2HEX((J80)))</f>
        <v>0</v>
      </c>
      <c r="L80" s="93">
        <f>J80*(2^C80)</f>
        <v>0</v>
      </c>
      <c r="M80" s="185"/>
    </row>
    <row r="81" spans="1:13" ht="20.100000000000001" customHeight="1">
      <c r="A81" s="43"/>
      <c r="B81" s="44" t="s">
        <v>2056</v>
      </c>
      <c r="C81" s="43"/>
      <c r="D81" s="43"/>
      <c r="E81" s="43">
        <f>SUM(E82:E83)</f>
        <v>32</v>
      </c>
      <c r="F81" s="45" t="str">
        <f>CONCATENATE("32'h",K81)</f>
        <v>32'h00000000</v>
      </c>
      <c r="G81" s="45"/>
      <c r="H81" s="46" t="s">
        <v>2057</v>
      </c>
      <c r="I81" s="46"/>
      <c r="J81" s="43"/>
      <c r="K81" s="43" t="str">
        <f>LOWER(DEC2HEX(L81,8))</f>
        <v>00000000</v>
      </c>
      <c r="L81" s="43">
        <f>SUM(L82:L83)</f>
        <v>0</v>
      </c>
      <c r="M81" s="185"/>
    </row>
    <row r="82" spans="1:13" ht="20.100000000000001" customHeight="1">
      <c r="A82" s="49"/>
      <c r="B82" s="49"/>
      <c r="C82" s="159">
        <v>24</v>
      </c>
      <c r="D82" s="159">
        <v>31</v>
      </c>
      <c r="E82" s="47">
        <f>D82+1-C82</f>
        <v>8</v>
      </c>
      <c r="F82" s="47" t="str">
        <f>CONCATENATE(E82,"'h",K82)</f>
        <v>8'h0</v>
      </c>
      <c r="G82" s="47" t="s">
        <v>129</v>
      </c>
      <c r="H82" s="183" t="s">
        <v>19</v>
      </c>
      <c r="I82" s="51" t="s">
        <v>130</v>
      </c>
      <c r="J82" s="159">
        <v>0</v>
      </c>
      <c r="K82" s="159" t="str">
        <f>LOWER(DEC2HEX((J82)))</f>
        <v>0</v>
      </c>
      <c r="L82" s="159">
        <f>J82*(2^C82)</f>
        <v>0</v>
      </c>
      <c r="M82" s="185"/>
    </row>
    <row r="83" spans="1:13" ht="20.100000000000001" customHeight="1">
      <c r="A83" s="94"/>
      <c r="B83" s="94"/>
      <c r="C83" s="93">
        <v>0</v>
      </c>
      <c r="D83" s="93">
        <v>23</v>
      </c>
      <c r="E83" s="93">
        <f>D83+1-C83</f>
        <v>24</v>
      </c>
      <c r="F83" s="93" t="str">
        <f>CONCATENATE(E83,"'h",K83)</f>
        <v>24'h0</v>
      </c>
      <c r="G83" s="93" t="s">
        <v>132</v>
      </c>
      <c r="H83" s="183" t="s">
        <v>2058</v>
      </c>
      <c r="I83" s="51"/>
      <c r="J83" s="93">
        <v>0</v>
      </c>
      <c r="K83" s="93" t="str">
        <f>LOWER(DEC2HEX((J83)))</f>
        <v>0</v>
      </c>
      <c r="L83" s="93">
        <f>J83*(2^C83)</f>
        <v>0</v>
      </c>
      <c r="M83" s="185"/>
    </row>
    <row r="84" spans="1:13" ht="20.100000000000001" customHeight="1">
      <c r="A84" s="43"/>
      <c r="B84" s="44" t="s">
        <v>2059</v>
      </c>
      <c r="C84" s="43"/>
      <c r="D84" s="43"/>
      <c r="E84" s="43">
        <f>SUM(E85:E86)</f>
        <v>32</v>
      </c>
      <c r="F84" s="45" t="str">
        <f>CONCATENATE("32'h",K84)</f>
        <v>32'h00000000</v>
      </c>
      <c r="G84" s="45"/>
      <c r="H84" s="46" t="s">
        <v>2060</v>
      </c>
      <c r="I84" s="46"/>
      <c r="J84" s="43"/>
      <c r="K84" s="43" t="str">
        <f>LOWER(DEC2HEX(L84,8))</f>
        <v>00000000</v>
      </c>
      <c r="L84" s="43">
        <f>SUM(L85:L86)</f>
        <v>0</v>
      </c>
      <c r="M84" s="185"/>
    </row>
    <row r="85" spans="1:13" ht="20.100000000000001" customHeight="1">
      <c r="A85" s="49"/>
      <c r="B85" s="49"/>
      <c r="C85" s="159">
        <v>24</v>
      </c>
      <c r="D85" s="159">
        <v>31</v>
      </c>
      <c r="E85" s="47">
        <f>D85+1-C85</f>
        <v>8</v>
      </c>
      <c r="F85" s="47" t="str">
        <f>CONCATENATE(E85,"'h",K85)</f>
        <v>8'h0</v>
      </c>
      <c r="G85" s="47" t="s">
        <v>129</v>
      </c>
      <c r="H85" s="183" t="s">
        <v>19</v>
      </c>
      <c r="I85" s="51" t="s">
        <v>130</v>
      </c>
      <c r="J85" s="159">
        <v>0</v>
      </c>
      <c r="K85" s="159" t="str">
        <f>LOWER(DEC2HEX((J85)))</f>
        <v>0</v>
      </c>
      <c r="L85" s="159">
        <f>J85*(2^C85)</f>
        <v>0</v>
      </c>
      <c r="M85" s="185"/>
    </row>
    <row r="86" spans="1:13" ht="20.100000000000001" customHeight="1">
      <c r="A86" s="94"/>
      <c r="B86" s="94"/>
      <c r="C86" s="93">
        <v>0</v>
      </c>
      <c r="D86" s="93">
        <v>23</v>
      </c>
      <c r="E86" s="93">
        <f>D86+1-C86</f>
        <v>24</v>
      </c>
      <c r="F86" s="93" t="str">
        <f>CONCATENATE(E86,"'h",K86)</f>
        <v>24'h0</v>
      </c>
      <c r="G86" s="93" t="s">
        <v>132</v>
      </c>
      <c r="H86" s="183" t="s">
        <v>2061</v>
      </c>
      <c r="I86" s="51"/>
      <c r="J86" s="93">
        <v>0</v>
      </c>
      <c r="K86" s="93" t="str">
        <f>LOWER(DEC2HEX((J86)))</f>
        <v>0</v>
      </c>
      <c r="L86" s="93">
        <f>J86*(2^C86)</f>
        <v>0</v>
      </c>
      <c r="M86" s="185"/>
    </row>
    <row r="87" spans="1:13" ht="20.100000000000001" customHeight="1">
      <c r="A87" s="43"/>
      <c r="B87" s="44" t="s">
        <v>2062</v>
      </c>
      <c r="C87" s="43"/>
      <c r="D87" s="43"/>
      <c r="E87" s="43">
        <f>SUM(E88:E89)</f>
        <v>32</v>
      </c>
      <c r="F87" s="45" t="str">
        <f>CONCATENATE("32'h",K87)</f>
        <v>32'h00000000</v>
      </c>
      <c r="G87" s="45"/>
      <c r="H87" s="46" t="s">
        <v>2063</v>
      </c>
      <c r="I87" s="46"/>
      <c r="J87" s="43"/>
      <c r="K87" s="43" t="str">
        <f>LOWER(DEC2HEX(L87,8))</f>
        <v>00000000</v>
      </c>
      <c r="L87" s="43">
        <f>SUM(L88:L89)</f>
        <v>0</v>
      </c>
      <c r="M87" s="185"/>
    </row>
    <row r="88" spans="1:13" ht="20.100000000000001" customHeight="1">
      <c r="A88" s="49"/>
      <c r="B88" s="49"/>
      <c r="C88" s="159">
        <v>24</v>
      </c>
      <c r="D88" s="159">
        <v>31</v>
      </c>
      <c r="E88" s="47">
        <f>D88+1-C88</f>
        <v>8</v>
      </c>
      <c r="F88" s="47" t="str">
        <f>CONCATENATE(E88,"'h",K88)</f>
        <v>8'h0</v>
      </c>
      <c r="G88" s="47" t="s">
        <v>129</v>
      </c>
      <c r="H88" s="183" t="s">
        <v>19</v>
      </c>
      <c r="I88" s="51" t="s">
        <v>130</v>
      </c>
      <c r="J88" s="159">
        <v>0</v>
      </c>
      <c r="K88" s="159" t="str">
        <f>LOWER(DEC2HEX((J88)))</f>
        <v>0</v>
      </c>
      <c r="L88" s="159">
        <f>J88*(2^C88)</f>
        <v>0</v>
      </c>
      <c r="M88" s="185"/>
    </row>
    <row r="89" spans="1:13" ht="20.100000000000001" customHeight="1">
      <c r="A89" s="94"/>
      <c r="B89" s="94"/>
      <c r="C89" s="93">
        <v>0</v>
      </c>
      <c r="D89" s="93">
        <v>23</v>
      </c>
      <c r="E89" s="93">
        <f>D89+1-C89</f>
        <v>24</v>
      </c>
      <c r="F89" s="93" t="str">
        <f>CONCATENATE(E89,"'h",K89)</f>
        <v>24'h0</v>
      </c>
      <c r="G89" s="93" t="s">
        <v>132</v>
      </c>
      <c r="H89" s="183" t="s">
        <v>2064</v>
      </c>
      <c r="I89" s="51"/>
      <c r="J89" s="93">
        <v>0</v>
      </c>
      <c r="K89" s="93" t="str">
        <f>LOWER(DEC2HEX((J89)))</f>
        <v>0</v>
      </c>
      <c r="L89" s="93">
        <f>J89*(2^C89)</f>
        <v>0</v>
      </c>
      <c r="M89" s="185"/>
    </row>
    <row r="90" spans="1:13" ht="20.100000000000001" customHeight="1">
      <c r="A90" s="43"/>
      <c r="B90" s="44" t="s">
        <v>2065</v>
      </c>
      <c r="C90" s="43"/>
      <c r="D90" s="43"/>
      <c r="E90" s="43">
        <f>SUM(E91:E92)</f>
        <v>32</v>
      </c>
      <c r="F90" s="45" t="str">
        <f>CONCATENATE("32'h",K90)</f>
        <v>32'h00000000</v>
      </c>
      <c r="G90" s="45"/>
      <c r="H90" s="46" t="s">
        <v>2066</v>
      </c>
      <c r="I90" s="46"/>
      <c r="J90" s="43"/>
      <c r="K90" s="43" t="str">
        <f>LOWER(DEC2HEX(L90,8))</f>
        <v>00000000</v>
      </c>
      <c r="L90" s="43">
        <f>SUM(L91:L92)</f>
        <v>0</v>
      </c>
      <c r="M90" s="185"/>
    </row>
    <row r="91" spans="1:13" ht="20.100000000000001" customHeight="1">
      <c r="A91" s="49"/>
      <c r="B91" s="49"/>
      <c r="C91" s="159">
        <v>24</v>
      </c>
      <c r="D91" s="159">
        <v>31</v>
      </c>
      <c r="E91" s="47">
        <f>D91+1-C91</f>
        <v>8</v>
      </c>
      <c r="F91" s="47" t="str">
        <f>CONCATENATE(E91,"'h",K91)</f>
        <v>8'h0</v>
      </c>
      <c r="G91" s="47" t="s">
        <v>129</v>
      </c>
      <c r="H91" s="183" t="s">
        <v>19</v>
      </c>
      <c r="I91" s="51" t="s">
        <v>130</v>
      </c>
      <c r="J91" s="159">
        <v>0</v>
      </c>
      <c r="K91" s="159" t="str">
        <f>LOWER(DEC2HEX((J91)))</f>
        <v>0</v>
      </c>
      <c r="L91" s="159">
        <f>J91*(2^C91)</f>
        <v>0</v>
      </c>
      <c r="M91" s="185"/>
    </row>
    <row r="92" spans="1:13" ht="20.100000000000001" customHeight="1">
      <c r="A92" s="94"/>
      <c r="B92" s="94"/>
      <c r="C92" s="93">
        <v>0</v>
      </c>
      <c r="D92" s="93">
        <v>23</v>
      </c>
      <c r="E92" s="93">
        <f>D92+1-C92</f>
        <v>24</v>
      </c>
      <c r="F92" s="93" t="str">
        <f>CONCATENATE(E92,"'h",K92)</f>
        <v>24'h0</v>
      </c>
      <c r="G92" s="93" t="s">
        <v>132</v>
      </c>
      <c r="H92" s="183" t="s">
        <v>2067</v>
      </c>
      <c r="I92" s="51"/>
      <c r="J92" s="93">
        <v>0</v>
      </c>
      <c r="K92" s="93" t="str">
        <f>LOWER(DEC2HEX((J92)))</f>
        <v>0</v>
      </c>
      <c r="L92" s="93">
        <f>J92*(2^C92)</f>
        <v>0</v>
      </c>
      <c r="M92" s="185"/>
    </row>
    <row r="93" spans="1:13" ht="20.100000000000001" customHeight="1">
      <c r="A93" s="43"/>
      <c r="B93" s="44" t="s">
        <v>2068</v>
      </c>
      <c r="C93" s="43"/>
      <c r="D93" s="43"/>
      <c r="E93" s="43">
        <f>SUM(E94:E95)</f>
        <v>32</v>
      </c>
      <c r="F93" s="45" t="str">
        <f>CONCATENATE("32'h",K93)</f>
        <v>32'h00000000</v>
      </c>
      <c r="G93" s="45"/>
      <c r="H93" s="46" t="s">
        <v>2069</v>
      </c>
      <c r="I93" s="46"/>
      <c r="J93" s="43"/>
      <c r="K93" s="43" t="str">
        <f>LOWER(DEC2HEX(L93,8))</f>
        <v>00000000</v>
      </c>
      <c r="L93" s="43">
        <f>SUM(L94:L95)</f>
        <v>0</v>
      </c>
      <c r="M93" s="185"/>
    </row>
    <row r="94" spans="1:13" ht="20.100000000000001" customHeight="1">
      <c r="A94" s="49"/>
      <c r="B94" s="49"/>
      <c r="C94" s="159">
        <v>24</v>
      </c>
      <c r="D94" s="159">
        <v>31</v>
      </c>
      <c r="E94" s="47">
        <f>D94+1-C94</f>
        <v>8</v>
      </c>
      <c r="F94" s="47" t="str">
        <f>CONCATENATE(E94,"'h",K94)</f>
        <v>8'h0</v>
      </c>
      <c r="G94" s="47" t="s">
        <v>129</v>
      </c>
      <c r="H94" s="183" t="s">
        <v>19</v>
      </c>
      <c r="I94" s="51" t="s">
        <v>130</v>
      </c>
      <c r="J94" s="159">
        <v>0</v>
      </c>
      <c r="K94" s="159" t="str">
        <f>LOWER(DEC2HEX((J94)))</f>
        <v>0</v>
      </c>
      <c r="L94" s="159">
        <f>J94*(2^C94)</f>
        <v>0</v>
      </c>
      <c r="M94" s="185"/>
    </row>
    <row r="95" spans="1:13" ht="20.100000000000001" customHeight="1">
      <c r="A95" s="94"/>
      <c r="B95" s="94"/>
      <c r="C95" s="93">
        <v>0</v>
      </c>
      <c r="D95" s="93">
        <v>23</v>
      </c>
      <c r="E95" s="93">
        <f>D95+1-C95</f>
        <v>24</v>
      </c>
      <c r="F95" s="93" t="str">
        <f>CONCATENATE(E95,"'h",K95)</f>
        <v>24'h0</v>
      </c>
      <c r="G95" s="93" t="s">
        <v>132</v>
      </c>
      <c r="H95" s="183" t="s">
        <v>2070</v>
      </c>
      <c r="I95" s="51"/>
      <c r="J95" s="93">
        <v>0</v>
      </c>
      <c r="K95" s="93" t="str">
        <f>LOWER(DEC2HEX((J95)))</f>
        <v>0</v>
      </c>
      <c r="L95" s="93">
        <f>J95*(2^C95)</f>
        <v>0</v>
      </c>
      <c r="M95" s="185"/>
    </row>
    <row r="96" spans="1:13" ht="20.100000000000001" customHeight="1">
      <c r="A96" s="43"/>
      <c r="B96" s="44" t="s">
        <v>2071</v>
      </c>
      <c r="C96" s="43"/>
      <c r="D96" s="43"/>
      <c r="E96" s="43">
        <f>SUM(E97:E98)</f>
        <v>32</v>
      </c>
      <c r="F96" s="45" t="str">
        <f>CONCATENATE("32'h",K96)</f>
        <v>32'h00000000</v>
      </c>
      <c r="G96" s="45"/>
      <c r="H96" s="46" t="s">
        <v>2072</v>
      </c>
      <c r="I96" s="46"/>
      <c r="J96" s="43"/>
      <c r="K96" s="43" t="str">
        <f>LOWER(DEC2HEX(L96,8))</f>
        <v>00000000</v>
      </c>
      <c r="L96" s="43">
        <f>SUM(L97:L98)</f>
        <v>0</v>
      </c>
      <c r="M96" s="185"/>
    </row>
    <row r="97" spans="1:13" ht="20.100000000000001" customHeight="1">
      <c r="A97" s="49"/>
      <c r="B97" s="49"/>
      <c r="C97" s="159">
        <v>24</v>
      </c>
      <c r="D97" s="159">
        <v>31</v>
      </c>
      <c r="E97" s="47">
        <f>D97+1-C97</f>
        <v>8</v>
      </c>
      <c r="F97" s="47" t="str">
        <f>CONCATENATE(E97,"'h",K97)</f>
        <v>8'h0</v>
      </c>
      <c r="G97" s="47" t="s">
        <v>129</v>
      </c>
      <c r="H97" s="183" t="s">
        <v>19</v>
      </c>
      <c r="I97" s="51" t="s">
        <v>130</v>
      </c>
      <c r="J97" s="159">
        <v>0</v>
      </c>
      <c r="K97" s="159" t="str">
        <f>LOWER(DEC2HEX((J97)))</f>
        <v>0</v>
      </c>
      <c r="L97" s="159">
        <f>J97*(2^C97)</f>
        <v>0</v>
      </c>
      <c r="M97" s="185"/>
    </row>
    <row r="98" spans="1:13" ht="20.100000000000001" customHeight="1">
      <c r="A98" s="94"/>
      <c r="B98" s="94"/>
      <c r="C98" s="93">
        <v>0</v>
      </c>
      <c r="D98" s="93">
        <v>23</v>
      </c>
      <c r="E98" s="93">
        <f>D98+1-C98</f>
        <v>24</v>
      </c>
      <c r="F98" s="93" t="str">
        <f>CONCATENATE(E98,"'h",K98)</f>
        <v>24'h0</v>
      </c>
      <c r="G98" s="93" t="s">
        <v>132</v>
      </c>
      <c r="H98" s="183" t="s">
        <v>2073</v>
      </c>
      <c r="I98" s="51"/>
      <c r="J98" s="93">
        <v>0</v>
      </c>
      <c r="K98" s="93" t="str">
        <f>LOWER(DEC2HEX((J98)))</f>
        <v>0</v>
      </c>
      <c r="L98" s="93">
        <f>J98*(2^C98)</f>
        <v>0</v>
      </c>
      <c r="M98" s="185"/>
    </row>
    <row r="99" spans="1:13" ht="20.100000000000001" customHeight="1">
      <c r="A99" s="43"/>
      <c r="B99" s="44" t="s">
        <v>2074</v>
      </c>
      <c r="C99" s="43"/>
      <c r="D99" s="43"/>
      <c r="E99" s="43">
        <f>SUM(E100:E101)</f>
        <v>32</v>
      </c>
      <c r="F99" s="45" t="str">
        <f>CONCATENATE("32'h",K99)</f>
        <v>32'h00000000</v>
      </c>
      <c r="G99" s="45"/>
      <c r="H99" s="46" t="s">
        <v>2075</v>
      </c>
      <c r="I99" s="46"/>
      <c r="J99" s="43"/>
      <c r="K99" s="43" t="str">
        <f>LOWER(DEC2HEX(L99,8))</f>
        <v>00000000</v>
      </c>
      <c r="L99" s="43">
        <f>SUM(L100:L101)</f>
        <v>0</v>
      </c>
      <c r="M99" s="185"/>
    </row>
    <row r="100" spans="1:13" ht="20.100000000000001" customHeight="1">
      <c r="A100" s="49"/>
      <c r="B100" s="49"/>
      <c r="C100" s="159">
        <v>24</v>
      </c>
      <c r="D100" s="159">
        <v>31</v>
      </c>
      <c r="E100" s="47">
        <f>D100+1-C100</f>
        <v>8</v>
      </c>
      <c r="F100" s="47" t="str">
        <f>CONCATENATE(E100,"'h",K100)</f>
        <v>8'h0</v>
      </c>
      <c r="G100" s="47" t="s">
        <v>129</v>
      </c>
      <c r="H100" s="183" t="s">
        <v>19</v>
      </c>
      <c r="I100" s="51" t="s">
        <v>130</v>
      </c>
      <c r="J100" s="159">
        <v>0</v>
      </c>
      <c r="K100" s="159" t="str">
        <f>LOWER(DEC2HEX((J100)))</f>
        <v>0</v>
      </c>
      <c r="L100" s="159">
        <f>J100*(2^C100)</f>
        <v>0</v>
      </c>
      <c r="M100" s="185"/>
    </row>
    <row r="101" spans="1:13" ht="20.100000000000001" customHeight="1">
      <c r="A101" s="94"/>
      <c r="B101" s="94"/>
      <c r="C101" s="93">
        <v>0</v>
      </c>
      <c r="D101" s="93">
        <v>23</v>
      </c>
      <c r="E101" s="93">
        <f>D101+1-C101</f>
        <v>24</v>
      </c>
      <c r="F101" s="93" t="str">
        <f>CONCATENATE(E101,"'h",K101)</f>
        <v>24'h0</v>
      </c>
      <c r="G101" s="93" t="s">
        <v>132</v>
      </c>
      <c r="H101" s="183" t="s">
        <v>2076</v>
      </c>
      <c r="I101" s="51"/>
      <c r="J101" s="93">
        <v>0</v>
      </c>
      <c r="K101" s="93" t="str">
        <f>LOWER(DEC2HEX((J101)))</f>
        <v>0</v>
      </c>
      <c r="L101" s="93">
        <f>J101*(2^C101)</f>
        <v>0</v>
      </c>
      <c r="M101" s="185"/>
    </row>
    <row r="102" spans="1:13" ht="20.100000000000001" customHeight="1">
      <c r="A102" s="43"/>
      <c r="B102" s="44" t="s">
        <v>2077</v>
      </c>
      <c r="C102" s="43"/>
      <c r="D102" s="43"/>
      <c r="E102" s="43">
        <f>SUM(E103:E104)</f>
        <v>32</v>
      </c>
      <c r="F102" s="45" t="str">
        <f>CONCATENATE("32'h",K102)</f>
        <v>32'h00000000</v>
      </c>
      <c r="G102" s="45"/>
      <c r="H102" s="46" t="s">
        <v>2078</v>
      </c>
      <c r="I102" s="46"/>
      <c r="J102" s="43"/>
      <c r="K102" s="43" t="str">
        <f>LOWER(DEC2HEX(L102,8))</f>
        <v>00000000</v>
      </c>
      <c r="L102" s="43">
        <f>SUM(L103:L104)</f>
        <v>0</v>
      </c>
      <c r="M102" s="185"/>
    </row>
    <row r="103" spans="1:13" ht="20.100000000000001" customHeight="1">
      <c r="A103" s="49"/>
      <c r="B103" s="49"/>
      <c r="C103" s="159">
        <v>24</v>
      </c>
      <c r="D103" s="159">
        <v>31</v>
      </c>
      <c r="E103" s="47">
        <f>D103+1-C103</f>
        <v>8</v>
      </c>
      <c r="F103" s="47" t="str">
        <f>CONCATENATE(E103,"'h",K103)</f>
        <v>8'h0</v>
      </c>
      <c r="G103" s="47" t="s">
        <v>129</v>
      </c>
      <c r="H103" s="183" t="s">
        <v>19</v>
      </c>
      <c r="I103" s="51" t="s">
        <v>130</v>
      </c>
      <c r="J103" s="159">
        <v>0</v>
      </c>
      <c r="K103" s="159" t="str">
        <f>LOWER(DEC2HEX((J103)))</f>
        <v>0</v>
      </c>
      <c r="L103" s="159">
        <f>J103*(2^C103)</f>
        <v>0</v>
      </c>
      <c r="M103" s="185"/>
    </row>
    <row r="104" spans="1:13" ht="20.100000000000001" customHeight="1">
      <c r="A104" s="94"/>
      <c r="B104" s="94"/>
      <c r="C104" s="93">
        <v>0</v>
      </c>
      <c r="D104" s="93">
        <v>23</v>
      </c>
      <c r="E104" s="93">
        <f>D104+1-C104</f>
        <v>24</v>
      </c>
      <c r="F104" s="93" t="str">
        <f>CONCATENATE(E104,"'h",K104)</f>
        <v>24'h0</v>
      </c>
      <c r="G104" s="93" t="s">
        <v>132</v>
      </c>
      <c r="H104" s="183" t="s">
        <v>2079</v>
      </c>
      <c r="I104" s="51"/>
      <c r="J104" s="93">
        <v>0</v>
      </c>
      <c r="K104" s="93" t="str">
        <f>LOWER(DEC2HEX((J104)))</f>
        <v>0</v>
      </c>
      <c r="L104" s="93">
        <f>J104*(2^C104)</f>
        <v>0</v>
      </c>
      <c r="M104" s="185"/>
    </row>
    <row r="105" spans="1:13" ht="20.100000000000001" customHeight="1">
      <c r="A105" s="43"/>
      <c r="B105" s="44" t="s">
        <v>2080</v>
      </c>
      <c r="C105" s="43"/>
      <c r="D105" s="43"/>
      <c r="E105" s="43">
        <f>SUM(E106:E107)</f>
        <v>32</v>
      </c>
      <c r="F105" s="45" t="str">
        <f>CONCATENATE("32'h",K105)</f>
        <v>32'h00000000</v>
      </c>
      <c r="G105" s="45"/>
      <c r="H105" s="46" t="s">
        <v>2081</v>
      </c>
      <c r="I105" s="46"/>
      <c r="J105" s="43"/>
      <c r="K105" s="43" t="str">
        <f>LOWER(DEC2HEX(L105,8))</f>
        <v>00000000</v>
      </c>
      <c r="L105" s="43">
        <f>SUM(L106:L107)</f>
        <v>0</v>
      </c>
      <c r="M105" s="185"/>
    </row>
    <row r="106" spans="1:13" ht="20.100000000000001" customHeight="1">
      <c r="A106" s="49"/>
      <c r="B106" s="49"/>
      <c r="C106" s="159">
        <v>24</v>
      </c>
      <c r="D106" s="159">
        <v>31</v>
      </c>
      <c r="E106" s="47">
        <f>D106+1-C106</f>
        <v>8</v>
      </c>
      <c r="F106" s="47" t="str">
        <f>CONCATENATE(E106,"'h",K106)</f>
        <v>8'h0</v>
      </c>
      <c r="G106" s="47" t="s">
        <v>129</v>
      </c>
      <c r="H106" s="183" t="s">
        <v>19</v>
      </c>
      <c r="I106" s="51" t="s">
        <v>130</v>
      </c>
      <c r="J106" s="159">
        <v>0</v>
      </c>
      <c r="K106" s="159" t="str">
        <f>LOWER(DEC2HEX((J106)))</f>
        <v>0</v>
      </c>
      <c r="L106" s="159">
        <f>J106*(2^C106)</f>
        <v>0</v>
      </c>
      <c r="M106" s="185"/>
    </row>
    <row r="107" spans="1:13" ht="20.100000000000001" customHeight="1">
      <c r="A107" s="94"/>
      <c r="B107" s="94"/>
      <c r="C107" s="93">
        <v>0</v>
      </c>
      <c r="D107" s="93">
        <v>23</v>
      </c>
      <c r="E107" s="93">
        <f>D107+1-C107</f>
        <v>24</v>
      </c>
      <c r="F107" s="93" t="str">
        <f>CONCATENATE(E107,"'h",K107)</f>
        <v>24'h0</v>
      </c>
      <c r="G107" s="93" t="s">
        <v>132</v>
      </c>
      <c r="H107" s="183" t="s">
        <v>2082</v>
      </c>
      <c r="I107" s="51"/>
      <c r="J107" s="93">
        <v>0</v>
      </c>
      <c r="K107" s="93" t="str">
        <f>LOWER(DEC2HEX((J107)))</f>
        <v>0</v>
      </c>
      <c r="L107" s="93">
        <f>J107*(2^C107)</f>
        <v>0</v>
      </c>
      <c r="M107" s="185"/>
    </row>
    <row r="108" spans="1:13" ht="20.100000000000001" customHeight="1">
      <c r="A108" s="43"/>
      <c r="B108" s="44" t="s">
        <v>2083</v>
      </c>
      <c r="C108" s="43"/>
      <c r="D108" s="43"/>
      <c r="E108" s="43">
        <f>SUM(E109:E110)</f>
        <v>32</v>
      </c>
      <c r="F108" s="45" t="str">
        <f>CONCATENATE("32'h",K108)</f>
        <v>32'h00000000</v>
      </c>
      <c r="G108" s="45"/>
      <c r="H108" s="46" t="s">
        <v>2084</v>
      </c>
      <c r="I108" s="46"/>
      <c r="J108" s="43"/>
      <c r="K108" s="43" t="str">
        <f>LOWER(DEC2HEX(L108,8))</f>
        <v>00000000</v>
      </c>
      <c r="L108" s="43">
        <f>SUM(L109:L110)</f>
        <v>0</v>
      </c>
      <c r="M108" s="185"/>
    </row>
    <row r="109" spans="1:13" ht="20.100000000000001" customHeight="1">
      <c r="A109" s="49"/>
      <c r="B109" s="49"/>
      <c r="C109" s="159">
        <v>24</v>
      </c>
      <c r="D109" s="159">
        <v>31</v>
      </c>
      <c r="E109" s="47">
        <f>D109+1-C109</f>
        <v>8</v>
      </c>
      <c r="F109" s="47" t="str">
        <f>CONCATENATE(E109,"'h",K109)</f>
        <v>8'h0</v>
      </c>
      <c r="G109" s="47" t="s">
        <v>129</v>
      </c>
      <c r="H109" s="183" t="s">
        <v>19</v>
      </c>
      <c r="I109" s="51" t="s">
        <v>130</v>
      </c>
      <c r="J109" s="159">
        <v>0</v>
      </c>
      <c r="K109" s="159" t="str">
        <f>LOWER(DEC2HEX((J109)))</f>
        <v>0</v>
      </c>
      <c r="L109" s="159">
        <f>J109*(2^C109)</f>
        <v>0</v>
      </c>
      <c r="M109" s="185"/>
    </row>
    <row r="110" spans="1:13" ht="20.100000000000001" customHeight="1">
      <c r="A110" s="94"/>
      <c r="B110" s="94"/>
      <c r="C110" s="93">
        <v>0</v>
      </c>
      <c r="D110" s="93">
        <v>23</v>
      </c>
      <c r="E110" s="93">
        <f>D110+1-C110</f>
        <v>24</v>
      </c>
      <c r="F110" s="93" t="str">
        <f>CONCATENATE(E110,"'h",K110)</f>
        <v>24'h0</v>
      </c>
      <c r="G110" s="93" t="s">
        <v>132</v>
      </c>
      <c r="H110" s="183" t="s">
        <v>2085</v>
      </c>
      <c r="I110" s="51"/>
      <c r="J110" s="93">
        <v>0</v>
      </c>
      <c r="K110" s="93" t="str">
        <f>LOWER(DEC2HEX((J110)))</f>
        <v>0</v>
      </c>
      <c r="L110" s="93">
        <f>J110*(2^C110)</f>
        <v>0</v>
      </c>
      <c r="M110" s="185"/>
    </row>
    <row r="111" spans="1:13" ht="20.100000000000001" customHeight="1">
      <c r="A111" s="43"/>
      <c r="B111" s="44" t="s">
        <v>2086</v>
      </c>
      <c r="C111" s="43"/>
      <c r="D111" s="43"/>
      <c r="E111" s="43">
        <f>SUM(E112:E113)</f>
        <v>32</v>
      </c>
      <c r="F111" s="45" t="str">
        <f>CONCATENATE("32'h",K111)</f>
        <v>32'h00000000</v>
      </c>
      <c r="G111" s="45"/>
      <c r="H111" s="46" t="s">
        <v>2087</v>
      </c>
      <c r="I111" s="46"/>
      <c r="J111" s="43"/>
      <c r="K111" s="43" t="str">
        <f>LOWER(DEC2HEX(L111,8))</f>
        <v>00000000</v>
      </c>
      <c r="L111" s="43">
        <f>SUM(L112:L113)</f>
        <v>0</v>
      </c>
      <c r="M111" s="185"/>
    </row>
    <row r="112" spans="1:13" ht="20.100000000000001" customHeight="1">
      <c r="A112" s="49"/>
      <c r="B112" s="49"/>
      <c r="C112" s="159">
        <v>24</v>
      </c>
      <c r="D112" s="159">
        <v>31</v>
      </c>
      <c r="E112" s="47">
        <f>D112+1-C112</f>
        <v>8</v>
      </c>
      <c r="F112" s="47" t="str">
        <f>CONCATENATE(E112,"'h",K112)</f>
        <v>8'h0</v>
      </c>
      <c r="G112" s="47" t="s">
        <v>129</v>
      </c>
      <c r="H112" s="183" t="s">
        <v>19</v>
      </c>
      <c r="I112" s="51" t="s">
        <v>130</v>
      </c>
      <c r="J112" s="159">
        <v>0</v>
      </c>
      <c r="K112" s="159" t="str">
        <f>LOWER(DEC2HEX((J112)))</f>
        <v>0</v>
      </c>
      <c r="L112" s="159">
        <f>J112*(2^C112)</f>
        <v>0</v>
      </c>
      <c r="M112" s="185"/>
    </row>
    <row r="113" spans="1:13" ht="20.100000000000001" customHeight="1">
      <c r="A113" s="94"/>
      <c r="B113" s="94"/>
      <c r="C113" s="93">
        <v>0</v>
      </c>
      <c r="D113" s="93">
        <v>23</v>
      </c>
      <c r="E113" s="93">
        <f>D113+1-C113</f>
        <v>24</v>
      </c>
      <c r="F113" s="93" t="str">
        <f>CONCATENATE(E113,"'h",K113)</f>
        <v>24'h0</v>
      </c>
      <c r="G113" s="93" t="s">
        <v>132</v>
      </c>
      <c r="H113" s="183" t="s">
        <v>2088</v>
      </c>
      <c r="I113" s="51"/>
      <c r="J113" s="93">
        <v>0</v>
      </c>
      <c r="K113" s="93" t="str">
        <f>LOWER(DEC2HEX((J113)))</f>
        <v>0</v>
      </c>
      <c r="L113" s="93">
        <f>J113*(2^C113)</f>
        <v>0</v>
      </c>
      <c r="M113" s="185"/>
    </row>
    <row r="114" spans="1:13" ht="20.100000000000001" customHeight="1">
      <c r="A114" s="43"/>
      <c r="B114" s="44" t="s">
        <v>2089</v>
      </c>
      <c r="C114" s="43"/>
      <c r="D114" s="43"/>
      <c r="E114" s="43">
        <f>SUM(E115:E116)</f>
        <v>32</v>
      </c>
      <c r="F114" s="45" t="str">
        <f>CONCATENATE("32'h",K114)</f>
        <v>32'h00000000</v>
      </c>
      <c r="G114" s="45"/>
      <c r="H114" s="46" t="s">
        <v>2090</v>
      </c>
      <c r="I114" s="46"/>
      <c r="J114" s="43"/>
      <c r="K114" s="43" t="str">
        <f>LOWER(DEC2HEX(L114,8))</f>
        <v>00000000</v>
      </c>
      <c r="L114" s="43">
        <f>SUM(L115:L116)</f>
        <v>0</v>
      </c>
      <c r="M114" s="185"/>
    </row>
    <row r="115" spans="1:13" ht="20.100000000000001" customHeight="1">
      <c r="A115" s="49"/>
      <c r="B115" s="49"/>
      <c r="C115" s="159">
        <v>24</v>
      </c>
      <c r="D115" s="159">
        <v>31</v>
      </c>
      <c r="E115" s="47">
        <f>D115+1-C115</f>
        <v>8</v>
      </c>
      <c r="F115" s="47" t="str">
        <f>CONCATENATE(E115,"'h",K115)</f>
        <v>8'h0</v>
      </c>
      <c r="G115" s="47" t="s">
        <v>129</v>
      </c>
      <c r="H115" s="183" t="s">
        <v>19</v>
      </c>
      <c r="I115" s="51" t="s">
        <v>130</v>
      </c>
      <c r="J115" s="159">
        <v>0</v>
      </c>
      <c r="K115" s="159" t="str">
        <f>LOWER(DEC2HEX((J115)))</f>
        <v>0</v>
      </c>
      <c r="L115" s="159">
        <f>J115*(2^C115)</f>
        <v>0</v>
      </c>
      <c r="M115" s="185"/>
    </row>
    <row r="116" spans="1:13" ht="20.100000000000001" customHeight="1">
      <c r="A116" s="94"/>
      <c r="B116" s="94"/>
      <c r="C116" s="93">
        <v>0</v>
      </c>
      <c r="D116" s="93">
        <v>23</v>
      </c>
      <c r="E116" s="93">
        <f>D116+1-C116</f>
        <v>24</v>
      </c>
      <c r="F116" s="93" t="str">
        <f>CONCATENATE(E116,"'h",K116)</f>
        <v>24'h0</v>
      </c>
      <c r="G116" s="93" t="s">
        <v>132</v>
      </c>
      <c r="H116" s="183" t="s">
        <v>2091</v>
      </c>
      <c r="I116" s="51"/>
      <c r="J116" s="93">
        <v>0</v>
      </c>
      <c r="K116" s="93" t="str">
        <f>LOWER(DEC2HEX((J116)))</f>
        <v>0</v>
      </c>
      <c r="L116" s="93">
        <f>J116*(2^C116)</f>
        <v>0</v>
      </c>
      <c r="M116" s="185"/>
    </row>
    <row r="117" spans="1:13" ht="20.100000000000001" customHeight="1">
      <c r="A117" s="43"/>
      <c r="B117" s="44" t="s">
        <v>2092</v>
      </c>
      <c r="C117" s="43"/>
      <c r="D117" s="43"/>
      <c r="E117" s="43">
        <f>SUM(E118:E119)</f>
        <v>32</v>
      </c>
      <c r="F117" s="45" t="str">
        <f>CONCATENATE("32'h",K117)</f>
        <v>32'h00000000</v>
      </c>
      <c r="G117" s="45"/>
      <c r="H117" s="46" t="s">
        <v>2093</v>
      </c>
      <c r="I117" s="46"/>
      <c r="J117" s="43"/>
      <c r="K117" s="43" t="str">
        <f>LOWER(DEC2HEX(L117,8))</f>
        <v>00000000</v>
      </c>
      <c r="L117" s="43">
        <f>SUM(L118:L119)</f>
        <v>0</v>
      </c>
      <c r="M117" s="185"/>
    </row>
    <row r="118" spans="1:13" ht="20.100000000000001" customHeight="1">
      <c r="A118" s="49"/>
      <c r="B118" s="49"/>
      <c r="C118" s="159">
        <v>24</v>
      </c>
      <c r="D118" s="159">
        <v>31</v>
      </c>
      <c r="E118" s="47">
        <f>D118+1-C118</f>
        <v>8</v>
      </c>
      <c r="F118" s="47" t="str">
        <f>CONCATENATE(E118,"'h",K118)</f>
        <v>8'h0</v>
      </c>
      <c r="G118" s="47" t="s">
        <v>129</v>
      </c>
      <c r="H118" s="183" t="s">
        <v>19</v>
      </c>
      <c r="I118" s="51" t="s">
        <v>130</v>
      </c>
      <c r="J118" s="159">
        <v>0</v>
      </c>
      <c r="K118" s="159" t="str">
        <f>LOWER(DEC2HEX((J118)))</f>
        <v>0</v>
      </c>
      <c r="L118" s="159">
        <f>J118*(2^C118)</f>
        <v>0</v>
      </c>
      <c r="M118" s="185"/>
    </row>
    <row r="119" spans="1:13" ht="20.100000000000001" customHeight="1">
      <c r="A119" s="94"/>
      <c r="B119" s="94"/>
      <c r="C119" s="93">
        <v>0</v>
      </c>
      <c r="D119" s="93">
        <v>23</v>
      </c>
      <c r="E119" s="93">
        <f>D119+1-C119</f>
        <v>24</v>
      </c>
      <c r="F119" s="93" t="str">
        <f>CONCATENATE(E119,"'h",K119)</f>
        <v>24'h0</v>
      </c>
      <c r="G119" s="93" t="s">
        <v>132</v>
      </c>
      <c r="H119" s="183" t="s">
        <v>2094</v>
      </c>
      <c r="I119" s="51"/>
      <c r="J119" s="93">
        <v>0</v>
      </c>
      <c r="K119" s="93" t="str">
        <f>LOWER(DEC2HEX((J119)))</f>
        <v>0</v>
      </c>
      <c r="L119" s="93">
        <f>J119*(2^C119)</f>
        <v>0</v>
      </c>
      <c r="M119" s="185"/>
    </row>
    <row r="120" spans="1:13" ht="20.100000000000001" customHeight="1">
      <c r="A120" s="43"/>
      <c r="B120" s="44" t="s">
        <v>2095</v>
      </c>
      <c r="C120" s="43"/>
      <c r="D120" s="43"/>
      <c r="E120" s="43">
        <f>SUM(E121:E122)</f>
        <v>32</v>
      </c>
      <c r="F120" s="45" t="str">
        <f>CONCATENATE("32'h",K120)</f>
        <v>32'h00000000</v>
      </c>
      <c r="G120" s="45"/>
      <c r="H120" s="46" t="s">
        <v>2096</v>
      </c>
      <c r="I120" s="46"/>
      <c r="J120" s="43"/>
      <c r="K120" s="43" t="str">
        <f>LOWER(DEC2HEX(L120,8))</f>
        <v>00000000</v>
      </c>
      <c r="L120" s="43">
        <f>SUM(L121:L122)</f>
        <v>0</v>
      </c>
      <c r="M120" s="185"/>
    </row>
    <row r="121" spans="1:13" ht="20.100000000000001" customHeight="1">
      <c r="A121" s="49"/>
      <c r="B121" s="49"/>
      <c r="C121" s="159">
        <v>24</v>
      </c>
      <c r="D121" s="159">
        <v>31</v>
      </c>
      <c r="E121" s="47">
        <f>D121+1-C121</f>
        <v>8</v>
      </c>
      <c r="F121" s="47" t="str">
        <f>CONCATENATE(E121,"'h",K121)</f>
        <v>8'h0</v>
      </c>
      <c r="G121" s="47" t="s">
        <v>129</v>
      </c>
      <c r="H121" s="183" t="s">
        <v>19</v>
      </c>
      <c r="I121" s="51" t="s">
        <v>130</v>
      </c>
      <c r="J121" s="159">
        <v>0</v>
      </c>
      <c r="K121" s="159" t="str">
        <f>LOWER(DEC2HEX((J121)))</f>
        <v>0</v>
      </c>
      <c r="L121" s="159">
        <f>J121*(2^C121)</f>
        <v>0</v>
      </c>
      <c r="M121" s="185"/>
    </row>
    <row r="122" spans="1:13" ht="20.100000000000001" customHeight="1">
      <c r="A122" s="94"/>
      <c r="B122" s="94"/>
      <c r="C122" s="93">
        <v>0</v>
      </c>
      <c r="D122" s="93">
        <v>23</v>
      </c>
      <c r="E122" s="93">
        <f>D122+1-C122</f>
        <v>24</v>
      </c>
      <c r="F122" s="93" t="str">
        <f>CONCATENATE(E122,"'h",K122)</f>
        <v>24'h0</v>
      </c>
      <c r="G122" s="93" t="s">
        <v>132</v>
      </c>
      <c r="H122" s="183" t="s">
        <v>2097</v>
      </c>
      <c r="I122" s="51"/>
      <c r="J122" s="93">
        <v>0</v>
      </c>
      <c r="K122" s="93" t="str">
        <f>LOWER(DEC2HEX((J122)))</f>
        <v>0</v>
      </c>
      <c r="L122" s="93">
        <f>J122*(2^C122)</f>
        <v>0</v>
      </c>
      <c r="M122" s="185"/>
    </row>
    <row r="123" spans="1:13" ht="20.100000000000001" customHeight="1">
      <c r="A123" s="43"/>
      <c r="B123" s="44" t="s">
        <v>2098</v>
      </c>
      <c r="C123" s="43"/>
      <c r="D123" s="43"/>
      <c r="E123" s="43">
        <f>SUM(E124:E125)</f>
        <v>32</v>
      </c>
      <c r="F123" s="45" t="str">
        <f>CONCATENATE("32'h",K123)</f>
        <v>32'h00000000</v>
      </c>
      <c r="G123" s="45"/>
      <c r="H123" s="46" t="s">
        <v>2099</v>
      </c>
      <c r="I123" s="46"/>
      <c r="J123" s="43"/>
      <c r="K123" s="43" t="str">
        <f>LOWER(DEC2HEX(L123,8))</f>
        <v>00000000</v>
      </c>
      <c r="L123" s="43">
        <f>SUM(L124:L125)</f>
        <v>0</v>
      </c>
      <c r="M123" s="185"/>
    </row>
    <row r="124" spans="1:13" ht="20.100000000000001" customHeight="1">
      <c r="A124" s="49"/>
      <c r="B124" s="49"/>
      <c r="C124" s="159">
        <v>24</v>
      </c>
      <c r="D124" s="159">
        <v>31</v>
      </c>
      <c r="E124" s="47">
        <f>D124+1-C124</f>
        <v>8</v>
      </c>
      <c r="F124" s="47" t="str">
        <f>CONCATENATE(E124,"'h",K124)</f>
        <v>8'h0</v>
      </c>
      <c r="G124" s="47" t="s">
        <v>129</v>
      </c>
      <c r="H124" s="183" t="s">
        <v>19</v>
      </c>
      <c r="I124" s="51" t="s">
        <v>130</v>
      </c>
      <c r="J124" s="159">
        <v>0</v>
      </c>
      <c r="K124" s="159" t="str">
        <f>LOWER(DEC2HEX((J124)))</f>
        <v>0</v>
      </c>
      <c r="L124" s="159">
        <f>J124*(2^C124)</f>
        <v>0</v>
      </c>
      <c r="M124" s="185"/>
    </row>
    <row r="125" spans="1:13" ht="20.100000000000001" customHeight="1">
      <c r="A125" s="94"/>
      <c r="B125" s="94"/>
      <c r="C125" s="93">
        <v>0</v>
      </c>
      <c r="D125" s="93">
        <v>23</v>
      </c>
      <c r="E125" s="93">
        <f>D125+1-C125</f>
        <v>24</v>
      </c>
      <c r="F125" s="93" t="str">
        <f>CONCATENATE(E125,"'h",K125)</f>
        <v>24'h0</v>
      </c>
      <c r="G125" s="93" t="s">
        <v>132</v>
      </c>
      <c r="H125" s="183" t="s">
        <v>2100</v>
      </c>
      <c r="I125" s="51"/>
      <c r="J125" s="93">
        <v>0</v>
      </c>
      <c r="K125" s="93" t="str">
        <f>LOWER(DEC2HEX((J125)))</f>
        <v>0</v>
      </c>
      <c r="L125" s="93">
        <f>J125*(2^C125)</f>
        <v>0</v>
      </c>
      <c r="M125" s="185"/>
    </row>
    <row r="126" spans="1:13" ht="20.100000000000001" customHeight="1">
      <c r="A126" s="43"/>
      <c r="B126" s="44" t="s">
        <v>2101</v>
      </c>
      <c r="C126" s="43"/>
      <c r="D126" s="43"/>
      <c r="E126" s="43">
        <f>SUM(E127:E128)</f>
        <v>32</v>
      </c>
      <c r="F126" s="45" t="str">
        <f>CONCATENATE("32'h",K126)</f>
        <v>32'h00000000</v>
      </c>
      <c r="G126" s="45"/>
      <c r="H126" s="46" t="s">
        <v>2102</v>
      </c>
      <c r="I126" s="46"/>
      <c r="J126" s="43"/>
      <c r="K126" s="43" t="str">
        <f>LOWER(DEC2HEX(L126,8))</f>
        <v>00000000</v>
      </c>
      <c r="L126" s="43">
        <f>SUM(L127:L128)</f>
        <v>0</v>
      </c>
      <c r="M126" s="185"/>
    </row>
    <row r="127" spans="1:13" ht="20.100000000000001" customHeight="1">
      <c r="A127" s="49"/>
      <c r="B127" s="49"/>
      <c r="C127" s="159">
        <v>24</v>
      </c>
      <c r="D127" s="159">
        <v>31</v>
      </c>
      <c r="E127" s="47">
        <f>D127+1-C127</f>
        <v>8</v>
      </c>
      <c r="F127" s="47" t="str">
        <f>CONCATENATE(E127,"'h",K127)</f>
        <v>8'h0</v>
      </c>
      <c r="G127" s="47" t="s">
        <v>129</v>
      </c>
      <c r="H127" s="183" t="s">
        <v>19</v>
      </c>
      <c r="I127" s="51" t="s">
        <v>130</v>
      </c>
      <c r="J127" s="159">
        <v>0</v>
      </c>
      <c r="K127" s="159" t="str">
        <f>LOWER(DEC2HEX((J127)))</f>
        <v>0</v>
      </c>
      <c r="L127" s="159">
        <f>J127*(2^C127)</f>
        <v>0</v>
      </c>
      <c r="M127" s="185"/>
    </row>
    <row r="128" spans="1:13" ht="20.100000000000001" customHeight="1">
      <c r="A128" s="94"/>
      <c r="B128" s="94"/>
      <c r="C128" s="93">
        <v>0</v>
      </c>
      <c r="D128" s="93">
        <v>23</v>
      </c>
      <c r="E128" s="93">
        <f>D128+1-C128</f>
        <v>24</v>
      </c>
      <c r="F128" s="93" t="str">
        <f>CONCATENATE(E128,"'h",K128)</f>
        <v>24'h0</v>
      </c>
      <c r="G128" s="93" t="s">
        <v>132</v>
      </c>
      <c r="H128" s="183" t="s">
        <v>2103</v>
      </c>
      <c r="I128" s="51"/>
      <c r="J128" s="93">
        <v>0</v>
      </c>
      <c r="K128" s="93" t="str">
        <f>LOWER(DEC2HEX((J128)))</f>
        <v>0</v>
      </c>
      <c r="L128" s="93">
        <f>J128*(2^C128)</f>
        <v>0</v>
      </c>
      <c r="M128" s="185"/>
    </row>
    <row r="129" spans="1:13" ht="20.100000000000001" customHeight="1">
      <c r="A129" s="43"/>
      <c r="B129" s="44" t="s">
        <v>2104</v>
      </c>
      <c r="C129" s="43"/>
      <c r="D129" s="43"/>
      <c r="E129" s="43">
        <f>SUM(E130:E131)</f>
        <v>32</v>
      </c>
      <c r="F129" s="45" t="str">
        <f>CONCATENATE("32'h",K129)</f>
        <v>32'h00000000</v>
      </c>
      <c r="G129" s="45"/>
      <c r="H129" s="46" t="s">
        <v>2105</v>
      </c>
      <c r="I129" s="46"/>
      <c r="J129" s="43"/>
      <c r="K129" s="43" t="str">
        <f>LOWER(DEC2HEX(L129,8))</f>
        <v>00000000</v>
      </c>
      <c r="L129" s="43">
        <f>SUM(L130:L131)</f>
        <v>0</v>
      </c>
      <c r="M129" s="185"/>
    </row>
    <row r="130" spans="1:13" ht="20.100000000000001" customHeight="1">
      <c r="A130" s="49"/>
      <c r="B130" s="49"/>
      <c r="C130" s="159">
        <v>24</v>
      </c>
      <c r="D130" s="159">
        <v>31</v>
      </c>
      <c r="E130" s="47">
        <f>D130+1-C130</f>
        <v>8</v>
      </c>
      <c r="F130" s="47" t="str">
        <f>CONCATENATE(E130,"'h",K130)</f>
        <v>8'h0</v>
      </c>
      <c r="G130" s="47" t="s">
        <v>129</v>
      </c>
      <c r="H130" s="183" t="s">
        <v>19</v>
      </c>
      <c r="I130" s="51" t="s">
        <v>130</v>
      </c>
      <c r="J130" s="159">
        <v>0</v>
      </c>
      <c r="K130" s="159" t="str">
        <f>LOWER(DEC2HEX((J130)))</f>
        <v>0</v>
      </c>
      <c r="L130" s="159">
        <f>J130*(2^C130)</f>
        <v>0</v>
      </c>
      <c r="M130" s="185"/>
    </row>
    <row r="131" spans="1:13" ht="20.100000000000001" customHeight="1">
      <c r="A131" s="94"/>
      <c r="B131" s="94"/>
      <c r="C131" s="93">
        <v>0</v>
      </c>
      <c r="D131" s="93">
        <v>23</v>
      </c>
      <c r="E131" s="93">
        <f>D131+1-C131</f>
        <v>24</v>
      </c>
      <c r="F131" s="93" t="str">
        <f>CONCATENATE(E131,"'h",K131)</f>
        <v>24'h0</v>
      </c>
      <c r="G131" s="93" t="s">
        <v>132</v>
      </c>
      <c r="H131" s="183" t="s">
        <v>2106</v>
      </c>
      <c r="I131" s="51"/>
      <c r="J131" s="93">
        <v>0</v>
      </c>
      <c r="K131" s="93" t="str">
        <f>LOWER(DEC2HEX((J131)))</f>
        <v>0</v>
      </c>
      <c r="L131" s="93">
        <f>J131*(2^C131)</f>
        <v>0</v>
      </c>
      <c r="M131" s="185"/>
    </row>
    <row r="132" spans="1:13" ht="20.100000000000001" customHeight="1">
      <c r="A132" s="43"/>
      <c r="B132" s="44" t="s">
        <v>2107</v>
      </c>
      <c r="C132" s="43"/>
      <c r="D132" s="43"/>
      <c r="E132" s="43">
        <f>SUM(E133:E134)</f>
        <v>32</v>
      </c>
      <c r="F132" s="45" t="str">
        <f>CONCATENATE("32'h",K132)</f>
        <v>32'h00000000</v>
      </c>
      <c r="G132" s="45"/>
      <c r="H132" s="46" t="s">
        <v>2108</v>
      </c>
      <c r="I132" s="46"/>
      <c r="J132" s="43"/>
      <c r="K132" s="43" t="str">
        <f>LOWER(DEC2HEX(L132,8))</f>
        <v>00000000</v>
      </c>
      <c r="L132" s="43">
        <f>SUM(L133:L134)</f>
        <v>0</v>
      </c>
      <c r="M132" s="185"/>
    </row>
    <row r="133" spans="1:13" ht="20.100000000000001" customHeight="1">
      <c r="A133" s="49"/>
      <c r="B133" s="49"/>
      <c r="C133" s="159">
        <v>24</v>
      </c>
      <c r="D133" s="159">
        <v>31</v>
      </c>
      <c r="E133" s="47">
        <f>D133+1-C133</f>
        <v>8</v>
      </c>
      <c r="F133" s="47" t="str">
        <f>CONCATENATE(E133,"'h",K133)</f>
        <v>8'h0</v>
      </c>
      <c r="G133" s="47" t="s">
        <v>129</v>
      </c>
      <c r="H133" s="183" t="s">
        <v>19</v>
      </c>
      <c r="I133" s="51" t="s">
        <v>130</v>
      </c>
      <c r="J133" s="159">
        <v>0</v>
      </c>
      <c r="K133" s="159" t="str">
        <f>LOWER(DEC2HEX((J133)))</f>
        <v>0</v>
      </c>
      <c r="L133" s="159">
        <f>J133*(2^C133)</f>
        <v>0</v>
      </c>
      <c r="M133" s="185"/>
    </row>
    <row r="134" spans="1:13" ht="20.100000000000001" customHeight="1">
      <c r="A134" s="94"/>
      <c r="B134" s="94"/>
      <c r="C134" s="93">
        <v>0</v>
      </c>
      <c r="D134" s="93">
        <v>23</v>
      </c>
      <c r="E134" s="93">
        <f>D134+1-C134</f>
        <v>24</v>
      </c>
      <c r="F134" s="93" t="str">
        <f>CONCATENATE(E134,"'h",K134)</f>
        <v>24'h0</v>
      </c>
      <c r="G134" s="93" t="s">
        <v>132</v>
      </c>
      <c r="H134" s="183" t="s">
        <v>2109</v>
      </c>
      <c r="I134" s="51"/>
      <c r="J134" s="93">
        <v>0</v>
      </c>
      <c r="K134" s="93" t="str">
        <f>LOWER(DEC2HEX((J134)))</f>
        <v>0</v>
      </c>
      <c r="L134" s="93">
        <f>J134*(2^C134)</f>
        <v>0</v>
      </c>
      <c r="M134" s="185"/>
    </row>
    <row r="135" spans="1:13" ht="20.100000000000001" customHeight="1">
      <c r="A135" s="43"/>
      <c r="B135" s="44" t="s">
        <v>2110</v>
      </c>
      <c r="C135" s="43"/>
      <c r="D135" s="43"/>
      <c r="E135" s="43">
        <f>SUM(E136:E137)</f>
        <v>32</v>
      </c>
      <c r="F135" s="45" t="str">
        <f>CONCATENATE("32'h",K135)</f>
        <v>32'h00000000</v>
      </c>
      <c r="G135" s="45"/>
      <c r="H135" s="46" t="s">
        <v>2111</v>
      </c>
      <c r="I135" s="46"/>
      <c r="J135" s="43"/>
      <c r="K135" s="43" t="str">
        <f>LOWER(DEC2HEX(L135,8))</f>
        <v>00000000</v>
      </c>
      <c r="L135" s="43">
        <f>SUM(L136:L137)</f>
        <v>0</v>
      </c>
      <c r="M135" s="185"/>
    </row>
    <row r="136" spans="1:13" ht="20.100000000000001" customHeight="1">
      <c r="A136" s="49"/>
      <c r="B136" s="49"/>
      <c r="C136" s="159">
        <v>24</v>
      </c>
      <c r="D136" s="159">
        <v>31</v>
      </c>
      <c r="E136" s="47">
        <f>D136+1-C136</f>
        <v>8</v>
      </c>
      <c r="F136" s="47" t="str">
        <f>CONCATENATE(E136,"'h",K136)</f>
        <v>8'h0</v>
      </c>
      <c r="G136" s="47" t="s">
        <v>129</v>
      </c>
      <c r="H136" s="183" t="s">
        <v>19</v>
      </c>
      <c r="I136" s="51" t="s">
        <v>130</v>
      </c>
      <c r="J136" s="159">
        <v>0</v>
      </c>
      <c r="K136" s="159" t="str">
        <f>LOWER(DEC2HEX((J136)))</f>
        <v>0</v>
      </c>
      <c r="L136" s="159">
        <f>J136*(2^C136)</f>
        <v>0</v>
      </c>
      <c r="M136" s="185"/>
    </row>
    <row r="137" spans="1:13" ht="20.100000000000001" customHeight="1">
      <c r="A137" s="94"/>
      <c r="B137" s="94"/>
      <c r="C137" s="93">
        <v>0</v>
      </c>
      <c r="D137" s="93">
        <v>23</v>
      </c>
      <c r="E137" s="93">
        <f>D137+1-C137</f>
        <v>24</v>
      </c>
      <c r="F137" s="93" t="str">
        <f>CONCATENATE(E137,"'h",K137)</f>
        <v>24'h0</v>
      </c>
      <c r="G137" s="93" t="s">
        <v>132</v>
      </c>
      <c r="H137" s="183" t="s">
        <v>2112</v>
      </c>
      <c r="I137" s="51"/>
      <c r="J137" s="93">
        <v>0</v>
      </c>
      <c r="K137" s="93" t="str">
        <f>LOWER(DEC2HEX((J137)))</f>
        <v>0</v>
      </c>
      <c r="L137" s="93">
        <f>J137*(2^C137)</f>
        <v>0</v>
      </c>
      <c r="M137" s="185"/>
    </row>
    <row r="138" spans="1:13" ht="20.100000000000001" customHeight="1">
      <c r="A138" s="43"/>
      <c r="B138" s="44" t="s">
        <v>2113</v>
      </c>
      <c r="C138" s="43"/>
      <c r="D138" s="43"/>
      <c r="E138" s="43">
        <f>SUM(E139:E140)</f>
        <v>32</v>
      </c>
      <c r="F138" s="45" t="str">
        <f>CONCATENATE("32'h",K138)</f>
        <v>32'h00000000</v>
      </c>
      <c r="G138" s="45"/>
      <c r="H138" s="46" t="s">
        <v>2114</v>
      </c>
      <c r="I138" s="46"/>
      <c r="J138" s="43"/>
      <c r="K138" s="43" t="str">
        <f>LOWER(DEC2HEX(L138,8))</f>
        <v>00000000</v>
      </c>
      <c r="L138" s="43">
        <f>SUM(L139:L140)</f>
        <v>0</v>
      </c>
      <c r="M138" s="185"/>
    </row>
    <row r="139" spans="1:13" ht="20.100000000000001" customHeight="1">
      <c r="A139" s="49"/>
      <c r="B139" s="49"/>
      <c r="C139" s="159">
        <v>24</v>
      </c>
      <c r="D139" s="159">
        <v>31</v>
      </c>
      <c r="E139" s="47">
        <f>D139+1-C139</f>
        <v>8</v>
      </c>
      <c r="F139" s="47" t="str">
        <f>CONCATENATE(E139,"'h",K139)</f>
        <v>8'h0</v>
      </c>
      <c r="G139" s="47" t="s">
        <v>129</v>
      </c>
      <c r="H139" s="183" t="s">
        <v>19</v>
      </c>
      <c r="I139" s="51" t="s">
        <v>130</v>
      </c>
      <c r="J139" s="159">
        <v>0</v>
      </c>
      <c r="K139" s="159" t="str">
        <f>LOWER(DEC2HEX((J139)))</f>
        <v>0</v>
      </c>
      <c r="L139" s="159">
        <f>J139*(2^C139)</f>
        <v>0</v>
      </c>
      <c r="M139" s="185"/>
    </row>
    <row r="140" spans="1:13" ht="20.100000000000001" customHeight="1">
      <c r="A140" s="94"/>
      <c r="B140" s="94"/>
      <c r="C140" s="93">
        <v>0</v>
      </c>
      <c r="D140" s="93">
        <v>23</v>
      </c>
      <c r="E140" s="93">
        <f>D140+1-C140</f>
        <v>24</v>
      </c>
      <c r="F140" s="93" t="str">
        <f>CONCATENATE(E140,"'h",K140)</f>
        <v>24'h0</v>
      </c>
      <c r="G140" s="93" t="s">
        <v>132</v>
      </c>
      <c r="H140" s="183" t="s">
        <v>2115</v>
      </c>
      <c r="I140" s="51"/>
      <c r="J140" s="93">
        <v>0</v>
      </c>
      <c r="K140" s="93" t="str">
        <f>LOWER(DEC2HEX((J140)))</f>
        <v>0</v>
      </c>
      <c r="L140" s="93">
        <f>J140*(2^C140)</f>
        <v>0</v>
      </c>
      <c r="M140" s="185"/>
    </row>
    <row r="141" spans="1:13" ht="20.100000000000001" customHeight="1">
      <c r="A141" s="43"/>
      <c r="B141" s="44" t="s">
        <v>2116</v>
      </c>
      <c r="C141" s="43"/>
      <c r="D141" s="43"/>
      <c r="E141" s="43">
        <f>SUM(E142:E143)</f>
        <v>32</v>
      </c>
      <c r="F141" s="45" t="str">
        <f>CONCATENATE("32'h",K141)</f>
        <v>32'h00000000</v>
      </c>
      <c r="G141" s="45"/>
      <c r="H141" s="46" t="s">
        <v>2117</v>
      </c>
      <c r="I141" s="46"/>
      <c r="J141" s="43"/>
      <c r="K141" s="43" t="str">
        <f>LOWER(DEC2HEX(L141,8))</f>
        <v>00000000</v>
      </c>
      <c r="L141" s="43">
        <f>SUM(L142:L143)</f>
        <v>0</v>
      </c>
      <c r="M141" s="185"/>
    </row>
    <row r="142" spans="1:13" ht="20.100000000000001" customHeight="1">
      <c r="A142" s="49"/>
      <c r="B142" s="49"/>
      <c r="C142" s="159">
        <v>24</v>
      </c>
      <c r="D142" s="159">
        <v>31</v>
      </c>
      <c r="E142" s="47">
        <f>D142+1-C142</f>
        <v>8</v>
      </c>
      <c r="F142" s="47" t="str">
        <f>CONCATENATE(E142,"'h",K142)</f>
        <v>8'h0</v>
      </c>
      <c r="G142" s="47" t="s">
        <v>129</v>
      </c>
      <c r="H142" s="183" t="s">
        <v>19</v>
      </c>
      <c r="I142" s="51" t="s">
        <v>130</v>
      </c>
      <c r="J142" s="159">
        <v>0</v>
      </c>
      <c r="K142" s="159" t="str">
        <f>LOWER(DEC2HEX((J142)))</f>
        <v>0</v>
      </c>
      <c r="L142" s="159">
        <f>J142*(2^C142)</f>
        <v>0</v>
      </c>
      <c r="M142" s="185"/>
    </row>
    <row r="143" spans="1:13" ht="20.100000000000001" customHeight="1">
      <c r="A143" s="94"/>
      <c r="B143" s="94"/>
      <c r="C143" s="93">
        <v>0</v>
      </c>
      <c r="D143" s="93">
        <v>23</v>
      </c>
      <c r="E143" s="93">
        <f>D143+1-C143</f>
        <v>24</v>
      </c>
      <c r="F143" s="93" t="str">
        <f>CONCATENATE(E143,"'h",K143)</f>
        <v>24'h0</v>
      </c>
      <c r="G143" s="93" t="s">
        <v>132</v>
      </c>
      <c r="H143" s="183" t="s">
        <v>2118</v>
      </c>
      <c r="I143" s="51"/>
      <c r="J143" s="93">
        <v>0</v>
      </c>
      <c r="K143" s="93" t="str">
        <f>LOWER(DEC2HEX((J143)))</f>
        <v>0</v>
      </c>
      <c r="L143" s="93">
        <f>J143*(2^C143)</f>
        <v>0</v>
      </c>
      <c r="M143" s="185"/>
    </row>
    <row r="144" spans="1:13" ht="20.100000000000001" customHeight="1">
      <c r="A144" s="43"/>
      <c r="B144" s="44" t="s">
        <v>2119</v>
      </c>
      <c r="C144" s="43"/>
      <c r="D144" s="43"/>
      <c r="E144" s="43">
        <f>SUM(E145:E146)</f>
        <v>32</v>
      </c>
      <c r="F144" s="45" t="str">
        <f>CONCATENATE("32'h",K144)</f>
        <v>32'h00000000</v>
      </c>
      <c r="G144" s="45"/>
      <c r="H144" s="46" t="s">
        <v>2120</v>
      </c>
      <c r="I144" s="46"/>
      <c r="J144" s="43"/>
      <c r="K144" s="43" t="str">
        <f>LOWER(DEC2HEX(L144,8))</f>
        <v>00000000</v>
      </c>
      <c r="L144" s="43">
        <f>SUM(L145:L146)</f>
        <v>0</v>
      </c>
      <c r="M144" s="185"/>
    </row>
    <row r="145" spans="1:13" ht="20.100000000000001" customHeight="1">
      <c r="A145" s="49"/>
      <c r="B145" s="49"/>
      <c r="C145" s="159">
        <v>24</v>
      </c>
      <c r="D145" s="159">
        <v>31</v>
      </c>
      <c r="E145" s="47">
        <f>D145+1-C145</f>
        <v>8</v>
      </c>
      <c r="F145" s="47" t="str">
        <f>CONCATENATE(E145,"'h",K145)</f>
        <v>8'h0</v>
      </c>
      <c r="G145" s="47" t="s">
        <v>129</v>
      </c>
      <c r="H145" s="183" t="s">
        <v>19</v>
      </c>
      <c r="I145" s="51" t="s">
        <v>130</v>
      </c>
      <c r="J145" s="159">
        <v>0</v>
      </c>
      <c r="K145" s="159" t="str">
        <f>LOWER(DEC2HEX((J145)))</f>
        <v>0</v>
      </c>
      <c r="L145" s="159">
        <f>J145*(2^C145)</f>
        <v>0</v>
      </c>
      <c r="M145" s="185"/>
    </row>
    <row r="146" spans="1:13" ht="20.100000000000001" customHeight="1">
      <c r="A146" s="94"/>
      <c r="B146" s="94"/>
      <c r="C146" s="93">
        <v>0</v>
      </c>
      <c r="D146" s="93">
        <v>23</v>
      </c>
      <c r="E146" s="93">
        <f>D146+1-C146</f>
        <v>24</v>
      </c>
      <c r="F146" s="93" t="str">
        <f>CONCATENATE(E146,"'h",K146)</f>
        <v>24'h0</v>
      </c>
      <c r="G146" s="93" t="s">
        <v>132</v>
      </c>
      <c r="H146" s="183" t="s">
        <v>2121</v>
      </c>
      <c r="I146" s="51"/>
      <c r="J146" s="93">
        <v>0</v>
      </c>
      <c r="K146" s="93" t="str">
        <f>LOWER(DEC2HEX((J146)))</f>
        <v>0</v>
      </c>
      <c r="L146" s="93">
        <f>J146*(2^C146)</f>
        <v>0</v>
      </c>
      <c r="M146" s="185"/>
    </row>
    <row r="147" spans="1:13" ht="20.100000000000001" customHeight="1">
      <c r="A147" s="43"/>
      <c r="B147" s="44" t="s">
        <v>2122</v>
      </c>
      <c r="C147" s="43"/>
      <c r="D147" s="43"/>
      <c r="E147" s="43">
        <f>SUM(E148:E149)</f>
        <v>32</v>
      </c>
      <c r="F147" s="45" t="str">
        <f>CONCATENATE("32'h",K147)</f>
        <v>32'h00000000</v>
      </c>
      <c r="G147" s="45"/>
      <c r="H147" s="46" t="s">
        <v>2123</v>
      </c>
      <c r="I147" s="46"/>
      <c r="J147" s="43"/>
      <c r="K147" s="43" t="str">
        <f>LOWER(DEC2HEX(L147,8))</f>
        <v>00000000</v>
      </c>
      <c r="L147" s="43">
        <f>SUM(L148:L149)</f>
        <v>0</v>
      </c>
      <c r="M147" s="185"/>
    </row>
    <row r="148" spans="1:13" ht="20.100000000000001" customHeight="1">
      <c r="A148" s="49"/>
      <c r="B148" s="49"/>
      <c r="C148" s="159">
        <v>24</v>
      </c>
      <c r="D148" s="159">
        <v>31</v>
      </c>
      <c r="E148" s="47">
        <f>D148+1-C148</f>
        <v>8</v>
      </c>
      <c r="F148" s="47" t="str">
        <f>CONCATENATE(E148,"'h",K148)</f>
        <v>8'h0</v>
      </c>
      <c r="G148" s="47" t="s">
        <v>129</v>
      </c>
      <c r="H148" s="183" t="s">
        <v>19</v>
      </c>
      <c r="I148" s="51" t="s">
        <v>130</v>
      </c>
      <c r="J148" s="159">
        <v>0</v>
      </c>
      <c r="K148" s="159" t="str">
        <f>LOWER(DEC2HEX((J148)))</f>
        <v>0</v>
      </c>
      <c r="L148" s="159">
        <f>J148*(2^C148)</f>
        <v>0</v>
      </c>
      <c r="M148" s="185"/>
    </row>
    <row r="149" spans="1:13" ht="20.100000000000001" customHeight="1">
      <c r="A149" s="94"/>
      <c r="B149" s="94"/>
      <c r="C149" s="93">
        <v>0</v>
      </c>
      <c r="D149" s="93">
        <v>23</v>
      </c>
      <c r="E149" s="93">
        <f>D149+1-C149</f>
        <v>24</v>
      </c>
      <c r="F149" s="93" t="str">
        <f>CONCATENATE(E149,"'h",K149)</f>
        <v>24'h0</v>
      </c>
      <c r="G149" s="93" t="s">
        <v>132</v>
      </c>
      <c r="H149" s="183" t="s">
        <v>2124</v>
      </c>
      <c r="I149" s="51"/>
      <c r="J149" s="93">
        <v>0</v>
      </c>
      <c r="K149" s="93" t="str">
        <f>LOWER(DEC2HEX((J149)))</f>
        <v>0</v>
      </c>
      <c r="L149" s="93">
        <f>J149*(2^C149)</f>
        <v>0</v>
      </c>
      <c r="M149" s="185"/>
    </row>
    <row r="150" spans="1:13" ht="20.100000000000001" customHeight="1">
      <c r="A150" s="43"/>
      <c r="B150" s="44" t="s">
        <v>2125</v>
      </c>
      <c r="C150" s="43"/>
      <c r="D150" s="43"/>
      <c r="E150" s="43">
        <f>SUM(E151:E152)</f>
        <v>32</v>
      </c>
      <c r="F150" s="45" t="str">
        <f>CONCATENATE("32'h",K150)</f>
        <v>32'h00000000</v>
      </c>
      <c r="G150" s="45"/>
      <c r="H150" s="46" t="s">
        <v>2126</v>
      </c>
      <c r="I150" s="46"/>
      <c r="J150" s="43"/>
      <c r="K150" s="43" t="str">
        <f>LOWER(DEC2HEX(L150,8))</f>
        <v>00000000</v>
      </c>
      <c r="L150" s="43">
        <f>SUM(L151:L152)</f>
        <v>0</v>
      </c>
      <c r="M150" s="185"/>
    </row>
    <row r="151" spans="1:13" ht="20.100000000000001" customHeight="1">
      <c r="A151" s="49"/>
      <c r="B151" s="49"/>
      <c r="C151" s="159">
        <v>24</v>
      </c>
      <c r="D151" s="159">
        <v>31</v>
      </c>
      <c r="E151" s="47">
        <f>D151+1-C151</f>
        <v>8</v>
      </c>
      <c r="F151" s="47" t="str">
        <f>CONCATENATE(E151,"'h",K151)</f>
        <v>8'h0</v>
      </c>
      <c r="G151" s="47" t="s">
        <v>129</v>
      </c>
      <c r="H151" s="183" t="s">
        <v>19</v>
      </c>
      <c r="I151" s="51" t="s">
        <v>130</v>
      </c>
      <c r="J151" s="159">
        <v>0</v>
      </c>
      <c r="K151" s="159" t="str">
        <f>LOWER(DEC2HEX((J151)))</f>
        <v>0</v>
      </c>
      <c r="L151" s="159">
        <f>J151*(2^C151)</f>
        <v>0</v>
      </c>
      <c r="M151" s="185"/>
    </row>
    <row r="152" spans="1:13" ht="20.100000000000001" customHeight="1">
      <c r="A152" s="94"/>
      <c r="B152" s="94"/>
      <c r="C152" s="93">
        <v>0</v>
      </c>
      <c r="D152" s="93">
        <v>23</v>
      </c>
      <c r="E152" s="93">
        <f>D152+1-C152</f>
        <v>24</v>
      </c>
      <c r="F152" s="93" t="str">
        <f>CONCATENATE(E152,"'h",K152)</f>
        <v>24'h0</v>
      </c>
      <c r="G152" s="93" t="s">
        <v>132</v>
      </c>
      <c r="H152" s="183" t="s">
        <v>2127</v>
      </c>
      <c r="I152" s="51"/>
      <c r="J152" s="93">
        <v>0</v>
      </c>
      <c r="K152" s="93" t="str">
        <f>LOWER(DEC2HEX((J152)))</f>
        <v>0</v>
      </c>
      <c r="L152" s="93">
        <f>J152*(2^C152)</f>
        <v>0</v>
      </c>
      <c r="M152" s="185"/>
    </row>
    <row r="153" spans="1:13" ht="20.100000000000001" customHeight="1">
      <c r="A153" s="43"/>
      <c r="B153" s="44" t="s">
        <v>2128</v>
      </c>
      <c r="C153" s="43"/>
      <c r="D153" s="43"/>
      <c r="E153" s="43">
        <f>SUM(E154:E155)</f>
        <v>32</v>
      </c>
      <c r="F153" s="45" t="str">
        <f>CONCATENATE("32'h",K153)</f>
        <v>32'h00000000</v>
      </c>
      <c r="G153" s="45"/>
      <c r="H153" s="46" t="s">
        <v>2129</v>
      </c>
      <c r="I153" s="46"/>
      <c r="J153" s="43"/>
      <c r="K153" s="43" t="str">
        <f>LOWER(DEC2HEX(L153,8))</f>
        <v>00000000</v>
      </c>
      <c r="L153" s="43">
        <f>SUM(L154:L155)</f>
        <v>0</v>
      </c>
      <c r="M153" s="185"/>
    </row>
    <row r="154" spans="1:13" ht="20.100000000000001" customHeight="1">
      <c r="A154" s="49"/>
      <c r="B154" s="49"/>
      <c r="C154" s="159">
        <v>24</v>
      </c>
      <c r="D154" s="159">
        <v>31</v>
      </c>
      <c r="E154" s="47">
        <f>D154+1-C154</f>
        <v>8</v>
      </c>
      <c r="F154" s="47" t="str">
        <f>CONCATENATE(E154,"'h",K154)</f>
        <v>8'h0</v>
      </c>
      <c r="G154" s="47" t="s">
        <v>129</v>
      </c>
      <c r="H154" s="183" t="s">
        <v>19</v>
      </c>
      <c r="I154" s="51" t="s">
        <v>130</v>
      </c>
      <c r="J154" s="159">
        <v>0</v>
      </c>
      <c r="K154" s="159" t="str">
        <f>LOWER(DEC2HEX((J154)))</f>
        <v>0</v>
      </c>
      <c r="L154" s="159">
        <f>J154*(2^C154)</f>
        <v>0</v>
      </c>
      <c r="M154" s="185"/>
    </row>
    <row r="155" spans="1:13" ht="20.100000000000001" customHeight="1">
      <c r="A155" s="94"/>
      <c r="B155" s="94"/>
      <c r="C155" s="93">
        <v>0</v>
      </c>
      <c r="D155" s="93">
        <v>23</v>
      </c>
      <c r="E155" s="93">
        <f>D155+1-C155</f>
        <v>24</v>
      </c>
      <c r="F155" s="93" t="str">
        <f>CONCATENATE(E155,"'h",K155)</f>
        <v>24'h0</v>
      </c>
      <c r="G155" s="93" t="s">
        <v>132</v>
      </c>
      <c r="H155" s="183" t="s">
        <v>2130</v>
      </c>
      <c r="I155" s="51"/>
      <c r="J155" s="93">
        <v>0</v>
      </c>
      <c r="K155" s="93" t="str">
        <f>LOWER(DEC2HEX((J155)))</f>
        <v>0</v>
      </c>
      <c r="L155" s="93">
        <f>J155*(2^C155)</f>
        <v>0</v>
      </c>
      <c r="M155" s="185"/>
    </row>
    <row r="156" spans="1:13" ht="20.100000000000001" customHeight="1">
      <c r="A156" s="43"/>
      <c r="B156" s="44" t="s">
        <v>2131</v>
      </c>
      <c r="C156" s="43"/>
      <c r="D156" s="43"/>
      <c r="E156" s="43">
        <f>SUM(E157:E158)</f>
        <v>32</v>
      </c>
      <c r="F156" s="45" t="str">
        <f>CONCATENATE("32'h",K156)</f>
        <v>32'h00000000</v>
      </c>
      <c r="G156" s="45"/>
      <c r="H156" s="46" t="s">
        <v>2132</v>
      </c>
      <c r="I156" s="46"/>
      <c r="J156" s="43"/>
      <c r="K156" s="43" t="str">
        <f>LOWER(DEC2HEX(L156,8))</f>
        <v>00000000</v>
      </c>
      <c r="L156" s="43">
        <f>SUM(L157:L158)</f>
        <v>0</v>
      </c>
      <c r="M156" s="185"/>
    </row>
    <row r="157" spans="1:13" ht="20.100000000000001" customHeight="1">
      <c r="A157" s="49"/>
      <c r="B157" s="49"/>
      <c r="C157" s="159">
        <v>24</v>
      </c>
      <c r="D157" s="159">
        <v>31</v>
      </c>
      <c r="E157" s="47">
        <f>D157+1-C157</f>
        <v>8</v>
      </c>
      <c r="F157" s="47" t="str">
        <f>CONCATENATE(E157,"'h",K157)</f>
        <v>8'h0</v>
      </c>
      <c r="G157" s="47" t="s">
        <v>129</v>
      </c>
      <c r="H157" s="183" t="s">
        <v>19</v>
      </c>
      <c r="I157" s="51" t="s">
        <v>130</v>
      </c>
      <c r="J157" s="159">
        <v>0</v>
      </c>
      <c r="K157" s="159" t="str">
        <f>LOWER(DEC2HEX((J157)))</f>
        <v>0</v>
      </c>
      <c r="L157" s="159">
        <f>J157*(2^C157)</f>
        <v>0</v>
      </c>
      <c r="M157" s="185"/>
    </row>
    <row r="158" spans="1:13" ht="20.100000000000001" customHeight="1">
      <c r="A158" s="94"/>
      <c r="B158" s="94"/>
      <c r="C158" s="93">
        <v>0</v>
      </c>
      <c r="D158" s="93">
        <v>23</v>
      </c>
      <c r="E158" s="93">
        <f>D158+1-C158</f>
        <v>24</v>
      </c>
      <c r="F158" s="93" t="str">
        <f>CONCATENATE(E158,"'h",K158)</f>
        <v>24'h0</v>
      </c>
      <c r="G158" s="93" t="s">
        <v>132</v>
      </c>
      <c r="H158" s="183" t="s">
        <v>2133</v>
      </c>
      <c r="I158" s="51"/>
      <c r="J158" s="93">
        <v>0</v>
      </c>
      <c r="K158" s="93" t="str">
        <f>LOWER(DEC2HEX((J158)))</f>
        <v>0</v>
      </c>
      <c r="L158" s="93">
        <f>J158*(2^C158)</f>
        <v>0</v>
      </c>
      <c r="M158" s="185"/>
    </row>
    <row r="159" spans="1:13" ht="20.100000000000001" customHeight="1">
      <c r="A159" s="43"/>
      <c r="B159" s="44" t="s">
        <v>2134</v>
      </c>
      <c r="C159" s="43"/>
      <c r="D159" s="43"/>
      <c r="E159" s="43">
        <f>SUM(E160:E161)</f>
        <v>32</v>
      </c>
      <c r="F159" s="45" t="str">
        <f>CONCATENATE("32'h",K159)</f>
        <v>32'h00000000</v>
      </c>
      <c r="G159" s="45"/>
      <c r="H159" s="46" t="s">
        <v>2135</v>
      </c>
      <c r="I159" s="46"/>
      <c r="J159" s="43"/>
      <c r="K159" s="43" t="str">
        <f>LOWER(DEC2HEX(L159,8))</f>
        <v>00000000</v>
      </c>
      <c r="L159" s="43">
        <f>SUM(L160:L161)</f>
        <v>0</v>
      </c>
      <c r="M159" s="185"/>
    </row>
    <row r="160" spans="1:13" ht="20.100000000000001" customHeight="1">
      <c r="A160" s="49"/>
      <c r="B160" s="49"/>
      <c r="C160" s="159">
        <v>24</v>
      </c>
      <c r="D160" s="159">
        <v>31</v>
      </c>
      <c r="E160" s="47">
        <f>D160+1-C160</f>
        <v>8</v>
      </c>
      <c r="F160" s="47" t="str">
        <f>CONCATENATE(E160,"'h",K160)</f>
        <v>8'h0</v>
      </c>
      <c r="G160" s="47" t="s">
        <v>129</v>
      </c>
      <c r="H160" s="183" t="s">
        <v>19</v>
      </c>
      <c r="I160" s="51" t="s">
        <v>130</v>
      </c>
      <c r="J160" s="159">
        <v>0</v>
      </c>
      <c r="K160" s="159" t="str">
        <f>LOWER(DEC2HEX((J160)))</f>
        <v>0</v>
      </c>
      <c r="L160" s="159">
        <f>J160*(2^C160)</f>
        <v>0</v>
      </c>
      <c r="M160" s="185"/>
    </row>
    <row r="161" spans="1:13" ht="20.100000000000001" customHeight="1">
      <c r="A161" s="94"/>
      <c r="B161" s="94"/>
      <c r="C161" s="93">
        <v>0</v>
      </c>
      <c r="D161" s="93">
        <v>23</v>
      </c>
      <c r="E161" s="93">
        <f>D161+1-C161</f>
        <v>24</v>
      </c>
      <c r="F161" s="93" t="str">
        <f>CONCATENATE(E161,"'h",K161)</f>
        <v>24'h0</v>
      </c>
      <c r="G161" s="93" t="s">
        <v>132</v>
      </c>
      <c r="H161" s="183" t="s">
        <v>2136</v>
      </c>
      <c r="I161" s="51"/>
      <c r="J161" s="93">
        <v>0</v>
      </c>
      <c r="K161" s="93" t="str">
        <f>LOWER(DEC2HEX((J161)))</f>
        <v>0</v>
      </c>
      <c r="L161" s="93">
        <f>J161*(2^C161)</f>
        <v>0</v>
      </c>
      <c r="M161" s="185"/>
    </row>
    <row r="162" spans="1:13" ht="20.100000000000001" customHeight="1">
      <c r="A162" s="43"/>
      <c r="B162" s="44" t="s">
        <v>2137</v>
      </c>
      <c r="C162" s="43"/>
      <c r="D162" s="43"/>
      <c r="E162" s="43">
        <f>SUM(E163:E164)</f>
        <v>32</v>
      </c>
      <c r="F162" s="45" t="str">
        <f>CONCATENATE("32'h",K162)</f>
        <v>32'h00000000</v>
      </c>
      <c r="G162" s="45"/>
      <c r="H162" s="46" t="s">
        <v>2138</v>
      </c>
      <c r="I162" s="46"/>
      <c r="J162" s="43"/>
      <c r="K162" s="43" t="str">
        <f>LOWER(DEC2HEX(L162,8))</f>
        <v>00000000</v>
      </c>
      <c r="L162" s="43">
        <f>SUM(L163:L164)</f>
        <v>0</v>
      </c>
      <c r="M162" s="185"/>
    </row>
    <row r="163" spans="1:13" ht="20.100000000000001" customHeight="1">
      <c r="A163" s="49"/>
      <c r="B163" s="49"/>
      <c r="C163" s="159">
        <v>24</v>
      </c>
      <c r="D163" s="159">
        <v>31</v>
      </c>
      <c r="E163" s="47">
        <f>D163+1-C163</f>
        <v>8</v>
      </c>
      <c r="F163" s="47" t="str">
        <f>CONCATENATE(E163,"'h",K163)</f>
        <v>8'h0</v>
      </c>
      <c r="G163" s="47" t="s">
        <v>129</v>
      </c>
      <c r="H163" s="183" t="s">
        <v>19</v>
      </c>
      <c r="I163" s="51" t="s">
        <v>130</v>
      </c>
      <c r="J163" s="159">
        <v>0</v>
      </c>
      <c r="K163" s="159" t="str">
        <f>LOWER(DEC2HEX((J163)))</f>
        <v>0</v>
      </c>
      <c r="L163" s="159">
        <f>J163*(2^C163)</f>
        <v>0</v>
      </c>
      <c r="M163" s="185"/>
    </row>
    <row r="164" spans="1:13" ht="20.100000000000001" customHeight="1">
      <c r="A164" s="94"/>
      <c r="B164" s="94"/>
      <c r="C164" s="93">
        <v>0</v>
      </c>
      <c r="D164" s="93">
        <v>23</v>
      </c>
      <c r="E164" s="93">
        <f>D164+1-C164</f>
        <v>24</v>
      </c>
      <c r="F164" s="93" t="str">
        <f>CONCATENATE(E164,"'h",K164)</f>
        <v>24'h0</v>
      </c>
      <c r="G164" s="93" t="s">
        <v>132</v>
      </c>
      <c r="H164" s="183" t="s">
        <v>2139</v>
      </c>
      <c r="I164" s="51"/>
      <c r="J164" s="93">
        <v>0</v>
      </c>
      <c r="K164" s="93" t="str">
        <f>LOWER(DEC2HEX((J164)))</f>
        <v>0</v>
      </c>
      <c r="L164" s="93">
        <f>J164*(2^C164)</f>
        <v>0</v>
      </c>
      <c r="M164" s="185"/>
    </row>
    <row r="165" spans="1:13" ht="20.100000000000001" customHeight="1">
      <c r="A165" s="43"/>
      <c r="B165" s="44" t="s">
        <v>2140</v>
      </c>
      <c r="C165" s="43"/>
      <c r="D165" s="43"/>
      <c r="E165" s="43">
        <f>SUM(E166:E167)</f>
        <v>32</v>
      </c>
      <c r="F165" s="45" t="str">
        <f>CONCATENATE("32'h",K165)</f>
        <v>32'h00000000</v>
      </c>
      <c r="G165" s="45"/>
      <c r="H165" s="46" t="s">
        <v>2141</v>
      </c>
      <c r="I165" s="46"/>
      <c r="J165" s="43"/>
      <c r="K165" s="43" t="str">
        <f>LOWER(DEC2HEX(L165,8))</f>
        <v>00000000</v>
      </c>
      <c r="L165" s="43">
        <f>SUM(L166:L167)</f>
        <v>0</v>
      </c>
      <c r="M165" s="185"/>
    </row>
    <row r="166" spans="1:13" ht="20.100000000000001" customHeight="1">
      <c r="A166" s="49"/>
      <c r="B166" s="49"/>
      <c r="C166" s="159">
        <v>24</v>
      </c>
      <c r="D166" s="159">
        <v>31</v>
      </c>
      <c r="E166" s="47">
        <f>D166+1-C166</f>
        <v>8</v>
      </c>
      <c r="F166" s="47" t="str">
        <f>CONCATENATE(E166,"'h",K166)</f>
        <v>8'h0</v>
      </c>
      <c r="G166" s="47" t="s">
        <v>129</v>
      </c>
      <c r="H166" s="183" t="s">
        <v>19</v>
      </c>
      <c r="I166" s="51" t="s">
        <v>130</v>
      </c>
      <c r="J166" s="159">
        <v>0</v>
      </c>
      <c r="K166" s="159" t="str">
        <f>LOWER(DEC2HEX((J166)))</f>
        <v>0</v>
      </c>
      <c r="L166" s="159">
        <f>J166*(2^C166)</f>
        <v>0</v>
      </c>
      <c r="M166" s="185"/>
    </row>
    <row r="167" spans="1:13" ht="20.100000000000001" customHeight="1">
      <c r="A167" s="94"/>
      <c r="B167" s="94"/>
      <c r="C167" s="93">
        <v>0</v>
      </c>
      <c r="D167" s="93">
        <v>23</v>
      </c>
      <c r="E167" s="93">
        <f>D167+1-C167</f>
        <v>24</v>
      </c>
      <c r="F167" s="93" t="str">
        <f>CONCATENATE(E167,"'h",K167)</f>
        <v>24'h0</v>
      </c>
      <c r="G167" s="93" t="s">
        <v>132</v>
      </c>
      <c r="H167" s="183" t="s">
        <v>2142</v>
      </c>
      <c r="I167" s="51"/>
      <c r="J167" s="93">
        <v>0</v>
      </c>
      <c r="K167" s="93" t="str">
        <f>LOWER(DEC2HEX((J167)))</f>
        <v>0</v>
      </c>
      <c r="L167" s="93">
        <f>J167*(2^C167)</f>
        <v>0</v>
      </c>
      <c r="M167" s="185"/>
    </row>
    <row r="168" spans="1:13" ht="20.100000000000001" customHeight="1">
      <c r="A168" s="43"/>
      <c r="B168" s="44" t="s">
        <v>2143</v>
      </c>
      <c r="C168" s="43"/>
      <c r="D168" s="43"/>
      <c r="E168" s="43">
        <f>SUM(E169:E170)</f>
        <v>32</v>
      </c>
      <c r="F168" s="45" t="str">
        <f>CONCATENATE("32'h",K168)</f>
        <v>32'h00000000</v>
      </c>
      <c r="G168" s="45"/>
      <c r="H168" s="46" t="s">
        <v>2144</v>
      </c>
      <c r="I168" s="46"/>
      <c r="J168" s="43"/>
      <c r="K168" s="43" t="str">
        <f>LOWER(DEC2HEX(L168,8))</f>
        <v>00000000</v>
      </c>
      <c r="L168" s="43">
        <f>SUM(L169:L170)</f>
        <v>0</v>
      </c>
      <c r="M168" s="185"/>
    </row>
    <row r="169" spans="1:13" ht="20.100000000000001" customHeight="1">
      <c r="A169" s="49"/>
      <c r="B169" s="49"/>
      <c r="C169" s="159">
        <v>24</v>
      </c>
      <c r="D169" s="159">
        <v>31</v>
      </c>
      <c r="E169" s="47">
        <f>D169+1-C169</f>
        <v>8</v>
      </c>
      <c r="F169" s="47" t="str">
        <f>CONCATENATE(E169,"'h",K169)</f>
        <v>8'h0</v>
      </c>
      <c r="G169" s="47" t="s">
        <v>129</v>
      </c>
      <c r="H169" s="183" t="s">
        <v>19</v>
      </c>
      <c r="I169" s="51" t="s">
        <v>130</v>
      </c>
      <c r="J169" s="159">
        <v>0</v>
      </c>
      <c r="K169" s="159" t="str">
        <f>LOWER(DEC2HEX((J169)))</f>
        <v>0</v>
      </c>
      <c r="L169" s="159">
        <f>J169*(2^C169)</f>
        <v>0</v>
      </c>
      <c r="M169" s="185"/>
    </row>
    <row r="170" spans="1:13" ht="20.100000000000001" customHeight="1">
      <c r="A170" s="94"/>
      <c r="B170" s="94"/>
      <c r="C170" s="93">
        <v>0</v>
      </c>
      <c r="D170" s="93">
        <v>23</v>
      </c>
      <c r="E170" s="93">
        <f>D170+1-C170</f>
        <v>24</v>
      </c>
      <c r="F170" s="93" t="str">
        <f>CONCATENATE(E170,"'h",K170)</f>
        <v>24'h0</v>
      </c>
      <c r="G170" s="93" t="s">
        <v>132</v>
      </c>
      <c r="H170" s="183" t="s">
        <v>2145</v>
      </c>
      <c r="I170" s="51"/>
      <c r="J170" s="93">
        <v>0</v>
      </c>
      <c r="K170" s="93" t="str">
        <f>LOWER(DEC2HEX((J170)))</f>
        <v>0</v>
      </c>
      <c r="L170" s="93">
        <f>J170*(2^C170)</f>
        <v>0</v>
      </c>
      <c r="M170" s="185"/>
    </row>
    <row r="171" spans="1:13" ht="20.100000000000001" customHeight="1">
      <c r="A171" s="43"/>
      <c r="B171" s="44" t="s">
        <v>2146</v>
      </c>
      <c r="C171" s="43"/>
      <c r="D171" s="43"/>
      <c r="E171" s="43">
        <f>SUM(E172:E173)</f>
        <v>32</v>
      </c>
      <c r="F171" s="45" t="str">
        <f>CONCATENATE("32'h",K171)</f>
        <v>32'h00000000</v>
      </c>
      <c r="G171" s="45"/>
      <c r="H171" s="46" t="s">
        <v>2147</v>
      </c>
      <c r="I171" s="46"/>
      <c r="J171" s="43"/>
      <c r="K171" s="43" t="str">
        <f>LOWER(DEC2HEX(L171,8))</f>
        <v>00000000</v>
      </c>
      <c r="L171" s="43">
        <f>SUM(L172:L173)</f>
        <v>0</v>
      </c>
      <c r="M171" s="185"/>
    </row>
    <row r="172" spans="1:13" ht="20.100000000000001" customHeight="1">
      <c r="A172" s="49"/>
      <c r="B172" s="49"/>
      <c r="C172" s="159">
        <v>24</v>
      </c>
      <c r="D172" s="159">
        <v>31</v>
      </c>
      <c r="E172" s="47">
        <f>D172+1-C172</f>
        <v>8</v>
      </c>
      <c r="F172" s="47" t="str">
        <f>CONCATENATE(E172,"'h",K172)</f>
        <v>8'h0</v>
      </c>
      <c r="G172" s="47" t="s">
        <v>129</v>
      </c>
      <c r="H172" s="183" t="s">
        <v>19</v>
      </c>
      <c r="I172" s="51" t="s">
        <v>130</v>
      </c>
      <c r="J172" s="159">
        <v>0</v>
      </c>
      <c r="K172" s="159" t="str">
        <f>LOWER(DEC2HEX((J172)))</f>
        <v>0</v>
      </c>
      <c r="L172" s="159">
        <f>J172*(2^C172)</f>
        <v>0</v>
      </c>
      <c r="M172" s="185"/>
    </row>
    <row r="173" spans="1:13" ht="20.100000000000001" customHeight="1">
      <c r="A173" s="94"/>
      <c r="B173" s="94"/>
      <c r="C173" s="93">
        <v>0</v>
      </c>
      <c r="D173" s="93">
        <v>23</v>
      </c>
      <c r="E173" s="93">
        <f>D173+1-C173</f>
        <v>24</v>
      </c>
      <c r="F173" s="93" t="str">
        <f>CONCATENATE(E173,"'h",K173)</f>
        <v>24'h0</v>
      </c>
      <c r="G173" s="93" t="s">
        <v>132</v>
      </c>
      <c r="H173" s="183" t="s">
        <v>2148</v>
      </c>
      <c r="I173" s="51"/>
      <c r="J173" s="93">
        <v>0</v>
      </c>
      <c r="K173" s="93" t="str">
        <f>LOWER(DEC2HEX((J173)))</f>
        <v>0</v>
      </c>
      <c r="L173" s="93">
        <f>J173*(2^C173)</f>
        <v>0</v>
      </c>
      <c r="M173" s="185"/>
    </row>
    <row r="174" spans="1:13" ht="20.100000000000001" customHeight="1">
      <c r="A174" s="43"/>
      <c r="B174" s="44" t="s">
        <v>2149</v>
      </c>
      <c r="C174" s="43"/>
      <c r="D174" s="43"/>
      <c r="E174" s="43">
        <f>SUM(E175:E176)</f>
        <v>32</v>
      </c>
      <c r="F174" s="45" t="str">
        <f>CONCATENATE("32'h",K174)</f>
        <v>32'h00000000</v>
      </c>
      <c r="G174" s="45"/>
      <c r="H174" s="46" t="s">
        <v>2150</v>
      </c>
      <c r="I174" s="46"/>
      <c r="J174" s="43"/>
      <c r="K174" s="43" t="str">
        <f>LOWER(DEC2HEX(L174,8))</f>
        <v>00000000</v>
      </c>
      <c r="L174" s="43">
        <f>SUM(L175:L176)</f>
        <v>0</v>
      </c>
      <c r="M174" s="185"/>
    </row>
    <row r="175" spans="1:13" ht="20.100000000000001" customHeight="1">
      <c r="A175" s="49"/>
      <c r="B175" s="49"/>
      <c r="C175" s="159">
        <v>24</v>
      </c>
      <c r="D175" s="159">
        <v>31</v>
      </c>
      <c r="E175" s="47">
        <f>D175+1-C175</f>
        <v>8</v>
      </c>
      <c r="F175" s="47" t="str">
        <f>CONCATENATE(E175,"'h",K175)</f>
        <v>8'h0</v>
      </c>
      <c r="G175" s="47" t="s">
        <v>129</v>
      </c>
      <c r="H175" s="183" t="s">
        <v>19</v>
      </c>
      <c r="I175" s="51" t="s">
        <v>130</v>
      </c>
      <c r="J175" s="159">
        <v>0</v>
      </c>
      <c r="K175" s="159" t="str">
        <f>LOWER(DEC2HEX((J175)))</f>
        <v>0</v>
      </c>
      <c r="L175" s="159">
        <f>J175*(2^C175)</f>
        <v>0</v>
      </c>
      <c r="M175" s="185"/>
    </row>
    <row r="176" spans="1:13" ht="20.100000000000001" customHeight="1">
      <c r="A176" s="94"/>
      <c r="B176" s="94"/>
      <c r="C176" s="93">
        <v>0</v>
      </c>
      <c r="D176" s="93">
        <v>23</v>
      </c>
      <c r="E176" s="93">
        <f>D176+1-C176</f>
        <v>24</v>
      </c>
      <c r="F176" s="93" t="str">
        <f>CONCATENATE(E176,"'h",K176)</f>
        <v>24'h0</v>
      </c>
      <c r="G176" s="93" t="s">
        <v>132</v>
      </c>
      <c r="H176" s="183" t="s">
        <v>2151</v>
      </c>
      <c r="I176" s="51"/>
      <c r="J176" s="93">
        <v>0</v>
      </c>
      <c r="K176" s="93" t="str">
        <f>LOWER(DEC2HEX((J176)))</f>
        <v>0</v>
      </c>
      <c r="L176" s="93">
        <f>J176*(2^C176)</f>
        <v>0</v>
      </c>
      <c r="M176" s="185"/>
    </row>
    <row r="177" spans="1:13" ht="20.100000000000001" customHeight="1">
      <c r="A177" s="43"/>
      <c r="B177" s="44" t="s">
        <v>2152</v>
      </c>
      <c r="C177" s="43"/>
      <c r="D177" s="43"/>
      <c r="E177" s="43">
        <f>SUM(E178:E179)</f>
        <v>32</v>
      </c>
      <c r="F177" s="45" t="str">
        <f>CONCATENATE("32'h",K177)</f>
        <v>32'h00000000</v>
      </c>
      <c r="G177" s="45"/>
      <c r="H177" s="46" t="s">
        <v>2153</v>
      </c>
      <c r="I177" s="46"/>
      <c r="J177" s="43"/>
      <c r="K177" s="43" t="str">
        <f>LOWER(DEC2HEX(L177,8))</f>
        <v>00000000</v>
      </c>
      <c r="L177" s="43">
        <f>SUM(L178:L179)</f>
        <v>0</v>
      </c>
      <c r="M177" s="185"/>
    </row>
    <row r="178" spans="1:13" ht="20.100000000000001" customHeight="1">
      <c r="A178" s="49"/>
      <c r="B178" s="49"/>
      <c r="C178" s="159">
        <v>24</v>
      </c>
      <c r="D178" s="159">
        <v>31</v>
      </c>
      <c r="E178" s="47">
        <f>D178+1-C178</f>
        <v>8</v>
      </c>
      <c r="F178" s="47" t="str">
        <f>CONCATENATE(E178,"'h",K178)</f>
        <v>8'h0</v>
      </c>
      <c r="G178" s="47" t="s">
        <v>129</v>
      </c>
      <c r="H178" s="183" t="s">
        <v>19</v>
      </c>
      <c r="I178" s="51" t="s">
        <v>130</v>
      </c>
      <c r="J178" s="159">
        <v>0</v>
      </c>
      <c r="K178" s="159" t="str">
        <f>LOWER(DEC2HEX((J178)))</f>
        <v>0</v>
      </c>
      <c r="L178" s="159">
        <f>J178*(2^C178)</f>
        <v>0</v>
      </c>
      <c r="M178" s="185"/>
    </row>
    <row r="179" spans="1:13" ht="20.100000000000001" customHeight="1">
      <c r="A179" s="94"/>
      <c r="B179" s="94"/>
      <c r="C179" s="93">
        <v>0</v>
      </c>
      <c r="D179" s="93">
        <v>23</v>
      </c>
      <c r="E179" s="93">
        <f>D179+1-C179</f>
        <v>24</v>
      </c>
      <c r="F179" s="93" t="str">
        <f>CONCATENATE(E179,"'h",K179)</f>
        <v>24'h0</v>
      </c>
      <c r="G179" s="93" t="s">
        <v>132</v>
      </c>
      <c r="H179" s="183" t="s">
        <v>2154</v>
      </c>
      <c r="I179" s="51"/>
      <c r="J179" s="93">
        <v>0</v>
      </c>
      <c r="K179" s="93" t="str">
        <f>LOWER(DEC2HEX((J179)))</f>
        <v>0</v>
      </c>
      <c r="L179" s="93">
        <f>J179*(2^C179)</f>
        <v>0</v>
      </c>
      <c r="M179" s="185"/>
    </row>
    <row r="180" spans="1:13" ht="20.100000000000001" customHeight="1">
      <c r="A180" s="43"/>
      <c r="B180" s="44" t="s">
        <v>2155</v>
      </c>
      <c r="C180" s="43"/>
      <c r="D180" s="43"/>
      <c r="E180" s="43">
        <f>SUM(E181:E182)</f>
        <v>32</v>
      </c>
      <c r="F180" s="45" t="str">
        <f>CONCATENATE("32'h",K180)</f>
        <v>32'h00000000</v>
      </c>
      <c r="G180" s="45"/>
      <c r="H180" s="46" t="s">
        <v>2156</v>
      </c>
      <c r="I180" s="46"/>
      <c r="J180" s="43"/>
      <c r="K180" s="43" t="str">
        <f>LOWER(DEC2HEX(L180,8))</f>
        <v>00000000</v>
      </c>
      <c r="L180" s="43">
        <f>SUM(L181:L182)</f>
        <v>0</v>
      </c>
      <c r="M180" s="185"/>
    </row>
    <row r="181" spans="1:13" ht="20.100000000000001" customHeight="1">
      <c r="A181" s="49"/>
      <c r="B181" s="49"/>
      <c r="C181" s="159">
        <v>24</v>
      </c>
      <c r="D181" s="159">
        <v>31</v>
      </c>
      <c r="E181" s="47">
        <f>D181+1-C181</f>
        <v>8</v>
      </c>
      <c r="F181" s="47" t="str">
        <f>CONCATENATE(E181,"'h",K181)</f>
        <v>8'h0</v>
      </c>
      <c r="G181" s="47" t="s">
        <v>129</v>
      </c>
      <c r="H181" s="183" t="s">
        <v>19</v>
      </c>
      <c r="I181" s="51" t="s">
        <v>130</v>
      </c>
      <c r="J181" s="159">
        <v>0</v>
      </c>
      <c r="K181" s="159" t="str">
        <f>LOWER(DEC2HEX((J181)))</f>
        <v>0</v>
      </c>
      <c r="L181" s="159">
        <f>J181*(2^C181)</f>
        <v>0</v>
      </c>
      <c r="M181" s="185"/>
    </row>
    <row r="182" spans="1:13" ht="20.100000000000001" customHeight="1">
      <c r="A182" s="94"/>
      <c r="B182" s="94"/>
      <c r="C182" s="93">
        <v>0</v>
      </c>
      <c r="D182" s="93">
        <v>23</v>
      </c>
      <c r="E182" s="93">
        <f>D182+1-C182</f>
        <v>24</v>
      </c>
      <c r="F182" s="93" t="str">
        <f>CONCATENATE(E182,"'h",K182)</f>
        <v>24'h0</v>
      </c>
      <c r="G182" s="93" t="s">
        <v>132</v>
      </c>
      <c r="H182" s="183" t="s">
        <v>2157</v>
      </c>
      <c r="I182" s="51"/>
      <c r="J182" s="93">
        <v>0</v>
      </c>
      <c r="K182" s="93" t="str">
        <f>LOWER(DEC2HEX((J182)))</f>
        <v>0</v>
      </c>
      <c r="L182" s="93">
        <f>J182*(2^C182)</f>
        <v>0</v>
      </c>
      <c r="M182" s="185"/>
    </row>
    <row r="183" spans="1:13" ht="20.100000000000001" customHeight="1">
      <c r="A183" s="43"/>
      <c r="B183" s="44" t="s">
        <v>2158</v>
      </c>
      <c r="C183" s="43"/>
      <c r="D183" s="43"/>
      <c r="E183" s="43">
        <f>SUM(E184:E185)</f>
        <v>32</v>
      </c>
      <c r="F183" s="45" t="str">
        <f>CONCATENATE("32'h",K183)</f>
        <v>32'h00000000</v>
      </c>
      <c r="G183" s="45"/>
      <c r="H183" s="46" t="s">
        <v>2159</v>
      </c>
      <c r="I183" s="46"/>
      <c r="J183" s="43"/>
      <c r="K183" s="43" t="str">
        <f>LOWER(DEC2HEX(L183,8))</f>
        <v>00000000</v>
      </c>
      <c r="L183" s="43">
        <f>SUM(L184:L185)</f>
        <v>0</v>
      </c>
      <c r="M183" s="185"/>
    </row>
    <row r="184" spans="1:13" ht="20.100000000000001" customHeight="1">
      <c r="A184" s="49"/>
      <c r="B184" s="49"/>
      <c r="C184" s="159">
        <v>24</v>
      </c>
      <c r="D184" s="159">
        <v>31</v>
      </c>
      <c r="E184" s="47">
        <f>D184+1-C184</f>
        <v>8</v>
      </c>
      <c r="F184" s="47" t="str">
        <f>CONCATENATE(E184,"'h",K184)</f>
        <v>8'h0</v>
      </c>
      <c r="G184" s="47" t="s">
        <v>129</v>
      </c>
      <c r="H184" s="183" t="s">
        <v>19</v>
      </c>
      <c r="I184" s="51" t="s">
        <v>130</v>
      </c>
      <c r="J184" s="159">
        <v>0</v>
      </c>
      <c r="K184" s="159" t="str">
        <f>LOWER(DEC2HEX((J184)))</f>
        <v>0</v>
      </c>
      <c r="L184" s="159">
        <f>J184*(2^C184)</f>
        <v>0</v>
      </c>
      <c r="M184" s="185"/>
    </row>
    <row r="185" spans="1:13" ht="20.100000000000001" customHeight="1">
      <c r="A185" s="94"/>
      <c r="B185" s="94"/>
      <c r="C185" s="93">
        <v>0</v>
      </c>
      <c r="D185" s="93">
        <v>23</v>
      </c>
      <c r="E185" s="93">
        <f>D185+1-C185</f>
        <v>24</v>
      </c>
      <c r="F185" s="93" t="str">
        <f>CONCATENATE(E185,"'h",K185)</f>
        <v>24'h0</v>
      </c>
      <c r="G185" s="93" t="s">
        <v>132</v>
      </c>
      <c r="H185" s="183" t="s">
        <v>2160</v>
      </c>
      <c r="I185" s="51"/>
      <c r="J185" s="93">
        <v>0</v>
      </c>
      <c r="K185" s="93" t="str">
        <f>LOWER(DEC2HEX((J185)))</f>
        <v>0</v>
      </c>
      <c r="L185" s="93">
        <f>J185*(2^C185)</f>
        <v>0</v>
      </c>
      <c r="M185" s="185"/>
    </row>
    <row r="186" spans="1:13" ht="20.100000000000001" customHeight="1">
      <c r="A186" s="43"/>
      <c r="B186" s="44" t="s">
        <v>2161</v>
      </c>
      <c r="C186" s="43"/>
      <c r="D186" s="43"/>
      <c r="E186" s="43">
        <f>SUM(E187:E188)</f>
        <v>32</v>
      </c>
      <c r="F186" s="45" t="str">
        <f>CONCATENATE("32'h",K186)</f>
        <v>32'h00000000</v>
      </c>
      <c r="G186" s="45"/>
      <c r="H186" s="46" t="s">
        <v>2162</v>
      </c>
      <c r="I186" s="46"/>
      <c r="J186" s="43"/>
      <c r="K186" s="43" t="str">
        <f>LOWER(DEC2HEX(L186,8))</f>
        <v>00000000</v>
      </c>
      <c r="L186" s="43">
        <f>SUM(L187:L188)</f>
        <v>0</v>
      </c>
      <c r="M186" s="185"/>
    </row>
    <row r="187" spans="1:13" ht="20.100000000000001" customHeight="1">
      <c r="A187" s="49"/>
      <c r="B187" s="49"/>
      <c r="C187" s="159">
        <v>24</v>
      </c>
      <c r="D187" s="159">
        <v>31</v>
      </c>
      <c r="E187" s="47">
        <f>D187+1-C187</f>
        <v>8</v>
      </c>
      <c r="F187" s="47" t="str">
        <f>CONCATENATE(E187,"'h",K187)</f>
        <v>8'h0</v>
      </c>
      <c r="G187" s="47" t="s">
        <v>129</v>
      </c>
      <c r="H187" s="183" t="s">
        <v>19</v>
      </c>
      <c r="I187" s="51" t="s">
        <v>130</v>
      </c>
      <c r="J187" s="159">
        <v>0</v>
      </c>
      <c r="K187" s="159" t="str">
        <f>LOWER(DEC2HEX((J187)))</f>
        <v>0</v>
      </c>
      <c r="L187" s="159">
        <f>J187*(2^C187)</f>
        <v>0</v>
      </c>
      <c r="M187" s="185"/>
    </row>
    <row r="188" spans="1:13" ht="20.100000000000001" customHeight="1">
      <c r="A188" s="94"/>
      <c r="B188" s="94"/>
      <c r="C188" s="93">
        <v>0</v>
      </c>
      <c r="D188" s="93">
        <v>23</v>
      </c>
      <c r="E188" s="93">
        <f>D188+1-C188</f>
        <v>24</v>
      </c>
      <c r="F188" s="93" t="str">
        <f>CONCATENATE(E188,"'h",K188)</f>
        <v>24'h0</v>
      </c>
      <c r="G188" s="93" t="s">
        <v>132</v>
      </c>
      <c r="H188" s="183" t="s">
        <v>2163</v>
      </c>
      <c r="I188" s="51"/>
      <c r="J188" s="93">
        <v>0</v>
      </c>
      <c r="K188" s="93" t="str">
        <f>LOWER(DEC2HEX((J188)))</f>
        <v>0</v>
      </c>
      <c r="L188" s="93">
        <f>J188*(2^C188)</f>
        <v>0</v>
      </c>
      <c r="M188" s="185"/>
    </row>
    <row r="189" spans="1:13" ht="20.100000000000001" customHeight="1">
      <c r="A189" s="43"/>
      <c r="B189" s="44" t="s">
        <v>2164</v>
      </c>
      <c r="C189" s="43"/>
      <c r="D189" s="43"/>
      <c r="E189" s="43">
        <f>SUM(E190:E191)</f>
        <v>32</v>
      </c>
      <c r="F189" s="45" t="str">
        <f>CONCATENATE("32'h",K189)</f>
        <v>32'h00000000</v>
      </c>
      <c r="G189" s="45"/>
      <c r="H189" s="46" t="s">
        <v>2165</v>
      </c>
      <c r="I189" s="46"/>
      <c r="J189" s="43"/>
      <c r="K189" s="43" t="str">
        <f>LOWER(DEC2HEX(L189,8))</f>
        <v>00000000</v>
      </c>
      <c r="L189" s="43">
        <f>SUM(L190:L191)</f>
        <v>0</v>
      </c>
      <c r="M189" s="185"/>
    </row>
    <row r="190" spans="1:13" ht="20.100000000000001" customHeight="1">
      <c r="A190" s="49"/>
      <c r="B190" s="49"/>
      <c r="C190" s="159">
        <v>24</v>
      </c>
      <c r="D190" s="159">
        <v>31</v>
      </c>
      <c r="E190" s="47">
        <f>D190+1-C190</f>
        <v>8</v>
      </c>
      <c r="F190" s="47" t="str">
        <f>CONCATENATE(E190,"'h",K190)</f>
        <v>8'h0</v>
      </c>
      <c r="G190" s="47" t="s">
        <v>129</v>
      </c>
      <c r="H190" s="183" t="s">
        <v>19</v>
      </c>
      <c r="I190" s="51" t="s">
        <v>130</v>
      </c>
      <c r="J190" s="159">
        <v>0</v>
      </c>
      <c r="K190" s="159" t="str">
        <f>LOWER(DEC2HEX((J190)))</f>
        <v>0</v>
      </c>
      <c r="L190" s="159">
        <f>J190*(2^C190)</f>
        <v>0</v>
      </c>
      <c r="M190" s="185"/>
    </row>
    <row r="191" spans="1:13" ht="20.100000000000001" customHeight="1">
      <c r="A191" s="94"/>
      <c r="B191" s="94"/>
      <c r="C191" s="93">
        <v>0</v>
      </c>
      <c r="D191" s="93">
        <v>23</v>
      </c>
      <c r="E191" s="93">
        <f>D191+1-C191</f>
        <v>24</v>
      </c>
      <c r="F191" s="93" t="str">
        <f>CONCATENATE(E191,"'h",K191)</f>
        <v>24'h0</v>
      </c>
      <c r="G191" s="93" t="s">
        <v>132</v>
      </c>
      <c r="H191" s="183" t="s">
        <v>2166</v>
      </c>
      <c r="I191" s="51"/>
      <c r="J191" s="93">
        <v>0</v>
      </c>
      <c r="K191" s="93" t="str">
        <f>LOWER(DEC2HEX((J191)))</f>
        <v>0</v>
      </c>
      <c r="L191" s="93">
        <f>J191*(2^C191)</f>
        <v>0</v>
      </c>
      <c r="M191" s="185"/>
    </row>
    <row r="192" spans="1:13" ht="20.100000000000001" customHeight="1">
      <c r="A192" s="43"/>
      <c r="B192" s="44" t="s">
        <v>2167</v>
      </c>
      <c r="C192" s="43"/>
      <c r="D192" s="43"/>
      <c r="E192" s="43">
        <f>SUM(E193:E194)</f>
        <v>32</v>
      </c>
      <c r="F192" s="45" t="str">
        <f>CONCATENATE("32'h",K192)</f>
        <v>32'h00000000</v>
      </c>
      <c r="G192" s="45"/>
      <c r="H192" s="46" t="s">
        <v>2168</v>
      </c>
      <c r="I192" s="46"/>
      <c r="J192" s="43"/>
      <c r="K192" s="43" t="str">
        <f>LOWER(DEC2HEX(L192,8))</f>
        <v>00000000</v>
      </c>
      <c r="L192" s="43">
        <f>SUM(L193:L194)</f>
        <v>0</v>
      </c>
      <c r="M192" s="185"/>
    </row>
    <row r="193" spans="1:13" ht="20.100000000000001" customHeight="1">
      <c r="A193" s="49"/>
      <c r="B193" s="49"/>
      <c r="C193" s="159">
        <v>24</v>
      </c>
      <c r="D193" s="159">
        <v>31</v>
      </c>
      <c r="E193" s="47">
        <f>D193+1-C193</f>
        <v>8</v>
      </c>
      <c r="F193" s="47" t="str">
        <f>CONCATENATE(E193,"'h",K193)</f>
        <v>8'h0</v>
      </c>
      <c r="G193" s="47" t="s">
        <v>129</v>
      </c>
      <c r="H193" s="183" t="s">
        <v>19</v>
      </c>
      <c r="I193" s="51" t="s">
        <v>130</v>
      </c>
      <c r="J193" s="159">
        <v>0</v>
      </c>
      <c r="K193" s="159" t="str">
        <f>LOWER(DEC2HEX((J193)))</f>
        <v>0</v>
      </c>
      <c r="L193" s="159">
        <f>J193*(2^C193)</f>
        <v>0</v>
      </c>
      <c r="M193" s="185"/>
    </row>
    <row r="194" spans="1:13" ht="20.100000000000001" customHeight="1">
      <c r="A194" s="94"/>
      <c r="B194" s="94"/>
      <c r="C194" s="93">
        <v>0</v>
      </c>
      <c r="D194" s="93">
        <v>23</v>
      </c>
      <c r="E194" s="93">
        <f>D194+1-C194</f>
        <v>24</v>
      </c>
      <c r="F194" s="93" t="str">
        <f>CONCATENATE(E194,"'h",K194)</f>
        <v>24'h0</v>
      </c>
      <c r="G194" s="93" t="s">
        <v>132</v>
      </c>
      <c r="H194" s="183" t="s">
        <v>2169</v>
      </c>
      <c r="I194" s="51"/>
      <c r="J194" s="93">
        <v>0</v>
      </c>
      <c r="K194" s="93" t="str">
        <f>LOWER(DEC2HEX((J194)))</f>
        <v>0</v>
      </c>
      <c r="L194" s="93">
        <f>J194*(2^C194)</f>
        <v>0</v>
      </c>
      <c r="M194" s="185"/>
    </row>
    <row r="195" spans="1:13" ht="20.100000000000001" customHeight="1">
      <c r="A195" s="43"/>
      <c r="B195" s="44" t="s">
        <v>2170</v>
      </c>
      <c r="C195" s="43"/>
      <c r="D195" s="43"/>
      <c r="E195" s="43">
        <f>SUM(E196:E197)</f>
        <v>32</v>
      </c>
      <c r="F195" s="45" t="str">
        <f>CONCATENATE("32'h",K195)</f>
        <v>32'h00000000</v>
      </c>
      <c r="G195" s="45"/>
      <c r="H195" s="46" t="s">
        <v>2171</v>
      </c>
      <c r="I195" s="46"/>
      <c r="J195" s="43"/>
      <c r="K195" s="43" t="str">
        <f>LOWER(DEC2HEX(L195,8))</f>
        <v>00000000</v>
      </c>
      <c r="L195" s="43">
        <f>SUM(L196:L197)</f>
        <v>0</v>
      </c>
      <c r="M195" s="185"/>
    </row>
    <row r="196" spans="1:13" ht="20.100000000000001" customHeight="1">
      <c r="A196" s="49"/>
      <c r="B196" s="49"/>
      <c r="C196" s="159">
        <v>24</v>
      </c>
      <c r="D196" s="159">
        <v>31</v>
      </c>
      <c r="E196" s="47">
        <f>D196+1-C196</f>
        <v>8</v>
      </c>
      <c r="F196" s="47" t="str">
        <f>CONCATENATE(E196,"'h",K196)</f>
        <v>8'h0</v>
      </c>
      <c r="G196" s="47" t="s">
        <v>129</v>
      </c>
      <c r="H196" s="183" t="s">
        <v>19</v>
      </c>
      <c r="I196" s="51" t="s">
        <v>130</v>
      </c>
      <c r="J196" s="159">
        <v>0</v>
      </c>
      <c r="K196" s="159" t="str">
        <f>LOWER(DEC2HEX((J196)))</f>
        <v>0</v>
      </c>
      <c r="L196" s="159">
        <f>J196*(2^C196)</f>
        <v>0</v>
      </c>
      <c r="M196" s="185"/>
    </row>
    <row r="197" spans="1:13" ht="20.100000000000001" customHeight="1">
      <c r="A197" s="94"/>
      <c r="B197" s="94"/>
      <c r="C197" s="93">
        <v>0</v>
      </c>
      <c r="D197" s="93">
        <v>23</v>
      </c>
      <c r="E197" s="93">
        <f>D197+1-C197</f>
        <v>24</v>
      </c>
      <c r="F197" s="93" t="str">
        <f>CONCATENATE(E197,"'h",K197)</f>
        <v>24'h0</v>
      </c>
      <c r="G197" s="93" t="s">
        <v>132</v>
      </c>
      <c r="H197" s="183" t="s">
        <v>2172</v>
      </c>
      <c r="I197" s="51"/>
      <c r="J197" s="93">
        <v>0</v>
      </c>
      <c r="K197" s="93" t="str">
        <f>LOWER(DEC2HEX((J197)))</f>
        <v>0</v>
      </c>
      <c r="L197" s="93">
        <f>J197*(2^C197)</f>
        <v>0</v>
      </c>
      <c r="M197" s="185"/>
    </row>
    <row r="198" spans="1:13" ht="20.100000000000001" customHeight="1">
      <c r="A198" s="43"/>
      <c r="B198" s="44" t="s">
        <v>2173</v>
      </c>
      <c r="C198" s="43"/>
      <c r="D198" s="43"/>
      <c r="E198" s="43">
        <f>SUM(E199:E200)</f>
        <v>32</v>
      </c>
      <c r="F198" s="45" t="str">
        <f>CONCATENATE("32'h",K198)</f>
        <v>32'h00000000</v>
      </c>
      <c r="G198" s="45"/>
      <c r="H198" s="46" t="s">
        <v>2174</v>
      </c>
      <c r="I198" s="46"/>
      <c r="J198" s="43"/>
      <c r="K198" s="43" t="str">
        <f>LOWER(DEC2HEX(L198,8))</f>
        <v>00000000</v>
      </c>
      <c r="L198" s="43">
        <f>SUM(L199:L200)</f>
        <v>0</v>
      </c>
      <c r="M198" s="185"/>
    </row>
    <row r="199" spans="1:13" ht="20.100000000000001" customHeight="1">
      <c r="A199" s="49"/>
      <c r="B199" s="49"/>
      <c r="C199" s="159">
        <v>24</v>
      </c>
      <c r="D199" s="159">
        <v>31</v>
      </c>
      <c r="E199" s="47">
        <f>D199+1-C199</f>
        <v>8</v>
      </c>
      <c r="F199" s="47" t="str">
        <f>CONCATENATE(E199,"'h",K199)</f>
        <v>8'h0</v>
      </c>
      <c r="G199" s="47" t="s">
        <v>129</v>
      </c>
      <c r="H199" s="183" t="s">
        <v>19</v>
      </c>
      <c r="I199" s="51" t="s">
        <v>130</v>
      </c>
      <c r="J199" s="159">
        <v>0</v>
      </c>
      <c r="K199" s="159" t="str">
        <f>LOWER(DEC2HEX((J199)))</f>
        <v>0</v>
      </c>
      <c r="L199" s="159">
        <f>J199*(2^C199)</f>
        <v>0</v>
      </c>
      <c r="M199" s="185"/>
    </row>
    <row r="200" spans="1:13" ht="15">
      <c r="A200" s="94"/>
      <c r="B200" s="94"/>
      <c r="C200" s="93">
        <v>0</v>
      </c>
      <c r="D200" s="93">
        <v>23</v>
      </c>
      <c r="E200" s="93">
        <f>D200+1-C200</f>
        <v>24</v>
      </c>
      <c r="F200" s="93" t="str">
        <f>CONCATENATE(E200,"'h",K200)</f>
        <v>24'h0</v>
      </c>
      <c r="G200" s="93" t="s">
        <v>132</v>
      </c>
      <c r="H200" s="183" t="s">
        <v>2175</v>
      </c>
      <c r="I200" s="51"/>
      <c r="J200" s="93">
        <v>0</v>
      </c>
      <c r="K200" s="93" t="str">
        <f>LOWER(DEC2HEX((J200)))</f>
        <v>0</v>
      </c>
      <c r="L200" s="93">
        <f>J200*(2^C200)</f>
        <v>0</v>
      </c>
      <c r="M200" s="185"/>
    </row>
    <row r="201" spans="1:13" ht="15">
      <c r="A201" s="43"/>
      <c r="B201" s="44" t="s">
        <v>2176</v>
      </c>
      <c r="C201" s="43"/>
      <c r="D201" s="43"/>
      <c r="E201" s="43">
        <f>SUM(E202:E203)</f>
        <v>32</v>
      </c>
      <c r="F201" s="45" t="str">
        <f>CONCATENATE("32'h",K201)</f>
        <v>32'h00000000</v>
      </c>
      <c r="G201" s="45"/>
      <c r="H201" s="46" t="s">
        <v>2177</v>
      </c>
      <c r="I201" s="46"/>
      <c r="J201" s="43"/>
      <c r="K201" s="43" t="str">
        <f>LOWER(DEC2HEX(L201,8))</f>
        <v>00000000</v>
      </c>
      <c r="L201" s="43">
        <f>SUM(L202:L203)</f>
        <v>0</v>
      </c>
      <c r="M201" s="185"/>
    </row>
    <row r="202" spans="1:13" ht="15">
      <c r="A202" s="49"/>
      <c r="B202" s="49"/>
      <c r="C202" s="159">
        <v>24</v>
      </c>
      <c r="D202" s="159">
        <v>31</v>
      </c>
      <c r="E202" s="47">
        <f>D202+1-C202</f>
        <v>8</v>
      </c>
      <c r="F202" s="47" t="str">
        <f>CONCATENATE(E202,"'h",K202)</f>
        <v>8'h0</v>
      </c>
      <c r="G202" s="47" t="s">
        <v>129</v>
      </c>
      <c r="H202" s="183" t="s">
        <v>19</v>
      </c>
      <c r="I202" s="51" t="s">
        <v>130</v>
      </c>
      <c r="J202" s="159">
        <v>0</v>
      </c>
      <c r="K202" s="159" t="str">
        <f>LOWER(DEC2HEX((J202)))</f>
        <v>0</v>
      </c>
      <c r="L202" s="159">
        <f>J202*(2^C202)</f>
        <v>0</v>
      </c>
      <c r="M202" s="185"/>
    </row>
    <row r="203" spans="1:13" ht="20.100000000000001" customHeight="1">
      <c r="A203" s="94"/>
      <c r="B203" s="94"/>
      <c r="C203" s="93">
        <v>0</v>
      </c>
      <c r="D203" s="93">
        <v>23</v>
      </c>
      <c r="E203" s="93">
        <f>D203+1-C203</f>
        <v>24</v>
      </c>
      <c r="F203" s="93" t="str">
        <f>CONCATENATE(E203,"'h",K203)</f>
        <v>24'h0</v>
      </c>
      <c r="G203" s="93" t="s">
        <v>132</v>
      </c>
      <c r="H203" s="183" t="s">
        <v>2178</v>
      </c>
      <c r="I203" s="51"/>
      <c r="J203" s="93">
        <v>0</v>
      </c>
      <c r="K203" s="93" t="str">
        <f>LOWER(DEC2HEX((J203)))</f>
        <v>0</v>
      </c>
      <c r="L203" s="93">
        <f>J203*(2^C203)</f>
        <v>0</v>
      </c>
      <c r="M203" s="185"/>
    </row>
    <row r="204" spans="1:13" ht="15">
      <c r="A204" s="43"/>
      <c r="B204" s="44" t="s">
        <v>2179</v>
      </c>
      <c r="C204" s="43"/>
      <c r="D204" s="43"/>
      <c r="E204" s="43">
        <f>SUM(E205:E206)</f>
        <v>32</v>
      </c>
      <c r="F204" s="45" t="str">
        <f>CONCATENATE("32'h",K204)</f>
        <v>32'h00000000</v>
      </c>
      <c r="G204" s="45"/>
      <c r="H204" s="46" t="s">
        <v>2180</v>
      </c>
      <c r="I204" s="46"/>
      <c r="J204" s="43"/>
      <c r="K204" s="43" t="str">
        <f>LOWER(DEC2HEX(L204,8))</f>
        <v>00000000</v>
      </c>
      <c r="L204" s="43">
        <f>SUM(L205:L206)</f>
        <v>0</v>
      </c>
      <c r="M204" s="185"/>
    </row>
    <row r="205" spans="1:13" ht="20.100000000000001" customHeight="1">
      <c r="A205" s="49"/>
      <c r="B205" s="49"/>
      <c r="C205" s="159">
        <v>24</v>
      </c>
      <c r="D205" s="159">
        <v>31</v>
      </c>
      <c r="E205" s="47">
        <f>D205+1-C205</f>
        <v>8</v>
      </c>
      <c r="F205" s="47" t="str">
        <f>CONCATENATE(E205,"'h",K205)</f>
        <v>8'h0</v>
      </c>
      <c r="G205" s="47" t="s">
        <v>129</v>
      </c>
      <c r="H205" s="183" t="s">
        <v>19</v>
      </c>
      <c r="I205" s="51" t="s">
        <v>130</v>
      </c>
      <c r="J205" s="159">
        <v>0</v>
      </c>
      <c r="K205" s="159" t="str">
        <f>LOWER(DEC2HEX((J205)))</f>
        <v>0</v>
      </c>
      <c r="L205" s="159">
        <f>J205*(2^C205)</f>
        <v>0</v>
      </c>
      <c r="M205" s="185"/>
    </row>
    <row r="206" spans="1:13" ht="20.100000000000001" customHeight="1">
      <c r="A206" s="94"/>
      <c r="B206" s="94"/>
      <c r="C206" s="93">
        <v>0</v>
      </c>
      <c r="D206" s="93">
        <v>23</v>
      </c>
      <c r="E206" s="93">
        <f>D206+1-C206</f>
        <v>24</v>
      </c>
      <c r="F206" s="93" t="str">
        <f>CONCATENATE(E206,"'h",K206)</f>
        <v>24'h0</v>
      </c>
      <c r="G206" s="93" t="s">
        <v>132</v>
      </c>
      <c r="H206" s="183" t="s">
        <v>2181</v>
      </c>
      <c r="I206" s="51"/>
      <c r="J206" s="93">
        <v>0</v>
      </c>
      <c r="K206" s="93" t="str">
        <f>LOWER(DEC2HEX((J206)))</f>
        <v>0</v>
      </c>
      <c r="L206" s="93">
        <f>J206*(2^C206)</f>
        <v>0</v>
      </c>
      <c r="M206" s="185"/>
    </row>
    <row r="207" spans="1:13" ht="20.100000000000001" customHeight="1">
      <c r="A207" s="43"/>
      <c r="B207" s="44" t="s">
        <v>2182</v>
      </c>
      <c r="C207" s="43"/>
      <c r="D207" s="43"/>
      <c r="E207" s="43">
        <f>SUM(E208:E209)</f>
        <v>32</v>
      </c>
      <c r="F207" s="45" t="str">
        <f>CONCATENATE("32'h",K207)</f>
        <v>32'h00000000</v>
      </c>
      <c r="G207" s="45"/>
      <c r="H207" s="46" t="s">
        <v>2183</v>
      </c>
      <c r="I207" s="46"/>
      <c r="J207" s="43"/>
      <c r="K207" s="43" t="str">
        <f>LOWER(DEC2HEX(L207,8))</f>
        <v>00000000</v>
      </c>
      <c r="L207" s="43">
        <f>SUM(L208:L209)</f>
        <v>0</v>
      </c>
      <c r="M207" s="185"/>
    </row>
    <row r="208" spans="1:13" ht="20.100000000000001" customHeight="1">
      <c r="A208" s="49"/>
      <c r="B208" s="49"/>
      <c r="C208" s="159">
        <v>24</v>
      </c>
      <c r="D208" s="159">
        <v>31</v>
      </c>
      <c r="E208" s="47">
        <f>D208+1-C208</f>
        <v>8</v>
      </c>
      <c r="F208" s="47" t="str">
        <f>CONCATENATE(E208,"'h",K208)</f>
        <v>8'h0</v>
      </c>
      <c r="G208" s="47" t="s">
        <v>129</v>
      </c>
      <c r="H208" s="183" t="s">
        <v>19</v>
      </c>
      <c r="I208" s="51" t="s">
        <v>130</v>
      </c>
      <c r="J208" s="159">
        <v>0</v>
      </c>
      <c r="K208" s="159" t="str">
        <f>LOWER(DEC2HEX((J208)))</f>
        <v>0</v>
      </c>
      <c r="L208" s="159">
        <f>J208*(2^C208)</f>
        <v>0</v>
      </c>
      <c r="M208" s="185"/>
    </row>
    <row r="209" spans="1:13" ht="20.100000000000001" customHeight="1">
      <c r="A209" s="94"/>
      <c r="B209" s="94"/>
      <c r="C209" s="93">
        <v>0</v>
      </c>
      <c r="D209" s="93">
        <v>23</v>
      </c>
      <c r="E209" s="93">
        <f>D209+1-C209</f>
        <v>24</v>
      </c>
      <c r="F209" s="93" t="str">
        <f>CONCATENATE(E209,"'h",K209)</f>
        <v>24'h0</v>
      </c>
      <c r="G209" s="93" t="s">
        <v>132</v>
      </c>
      <c r="H209" s="183" t="s">
        <v>2184</v>
      </c>
      <c r="I209" s="51"/>
      <c r="J209" s="93">
        <v>0</v>
      </c>
      <c r="K209" s="93" t="str">
        <f>LOWER(DEC2HEX((J209)))</f>
        <v>0</v>
      </c>
      <c r="L209" s="93">
        <f>J209*(2^C209)</f>
        <v>0</v>
      </c>
      <c r="M209" s="185"/>
    </row>
    <row r="210" spans="1:13" ht="20.100000000000001" customHeight="1">
      <c r="A210" s="43"/>
      <c r="B210" s="44" t="s">
        <v>2185</v>
      </c>
      <c r="C210" s="43"/>
      <c r="D210" s="43"/>
      <c r="E210" s="43">
        <f>SUM(E211:E212)</f>
        <v>32</v>
      </c>
      <c r="F210" s="45" t="str">
        <f>CONCATENATE("32'h",K210)</f>
        <v>32'h00000000</v>
      </c>
      <c r="G210" s="45"/>
      <c r="H210" s="46" t="s">
        <v>2186</v>
      </c>
      <c r="I210" s="46"/>
      <c r="J210" s="43"/>
      <c r="K210" s="43" t="str">
        <f>LOWER(DEC2HEX(L210,8))</f>
        <v>00000000</v>
      </c>
      <c r="L210" s="43">
        <f>SUM(L211:L212)</f>
        <v>0</v>
      </c>
      <c r="M210" s="185"/>
    </row>
    <row r="211" spans="1:13" ht="20.100000000000001" customHeight="1">
      <c r="A211" s="49"/>
      <c r="B211" s="49"/>
      <c r="C211" s="159">
        <v>24</v>
      </c>
      <c r="D211" s="159">
        <v>31</v>
      </c>
      <c r="E211" s="47">
        <f>D211+1-C211</f>
        <v>8</v>
      </c>
      <c r="F211" s="47" t="str">
        <f>CONCATENATE(E211,"'h",K211)</f>
        <v>8'h0</v>
      </c>
      <c r="G211" s="47" t="s">
        <v>129</v>
      </c>
      <c r="H211" s="183" t="s">
        <v>19</v>
      </c>
      <c r="I211" s="51" t="s">
        <v>130</v>
      </c>
      <c r="J211" s="159">
        <v>0</v>
      </c>
      <c r="K211" s="159" t="str">
        <f>LOWER(DEC2HEX((J211)))</f>
        <v>0</v>
      </c>
      <c r="L211" s="159">
        <f>J211*(2^C211)</f>
        <v>0</v>
      </c>
      <c r="M211" s="185"/>
    </row>
    <row r="212" spans="1:13" ht="20.100000000000001" customHeight="1">
      <c r="A212" s="94"/>
      <c r="B212" s="94"/>
      <c r="C212" s="93">
        <v>0</v>
      </c>
      <c r="D212" s="93">
        <v>23</v>
      </c>
      <c r="E212" s="93">
        <f>D212+1-C212</f>
        <v>24</v>
      </c>
      <c r="F212" s="93" t="str">
        <f>CONCATENATE(E212,"'h",K212)</f>
        <v>24'h0</v>
      </c>
      <c r="G212" s="93" t="s">
        <v>132</v>
      </c>
      <c r="H212" s="183" t="s">
        <v>2187</v>
      </c>
      <c r="I212" s="51"/>
      <c r="J212" s="93">
        <v>0</v>
      </c>
      <c r="K212" s="93" t="str">
        <f>LOWER(DEC2HEX((J212)))</f>
        <v>0</v>
      </c>
      <c r="L212" s="93">
        <f>J212*(2^C212)</f>
        <v>0</v>
      </c>
      <c r="M212" s="185"/>
    </row>
    <row r="213" spans="1:13" ht="20.100000000000001" customHeight="1">
      <c r="A213" s="43"/>
      <c r="B213" s="44" t="s">
        <v>2188</v>
      </c>
      <c r="C213" s="43"/>
      <c r="D213" s="43"/>
      <c r="E213" s="43">
        <f>SUM(E214:E215)</f>
        <v>32</v>
      </c>
      <c r="F213" s="45" t="str">
        <f>CONCATENATE("32'h",K213)</f>
        <v>32'h00000000</v>
      </c>
      <c r="G213" s="45"/>
      <c r="H213" s="46" t="s">
        <v>2189</v>
      </c>
      <c r="I213" s="46"/>
      <c r="J213" s="43"/>
      <c r="K213" s="43" t="str">
        <f>LOWER(DEC2HEX(L213,8))</f>
        <v>00000000</v>
      </c>
      <c r="L213" s="43">
        <f>SUM(L214:L215)</f>
        <v>0</v>
      </c>
      <c r="M213" s="185"/>
    </row>
    <row r="214" spans="1:13" ht="20.100000000000001" customHeight="1">
      <c r="A214" s="49"/>
      <c r="B214" s="49"/>
      <c r="C214" s="159">
        <v>24</v>
      </c>
      <c r="D214" s="159">
        <v>31</v>
      </c>
      <c r="E214" s="47">
        <f>D214+1-C214</f>
        <v>8</v>
      </c>
      <c r="F214" s="47" t="str">
        <f>CONCATENATE(E214,"'h",K214)</f>
        <v>8'h0</v>
      </c>
      <c r="G214" s="47" t="s">
        <v>129</v>
      </c>
      <c r="H214" s="183" t="s">
        <v>19</v>
      </c>
      <c r="I214" s="51" t="s">
        <v>130</v>
      </c>
      <c r="J214" s="159">
        <v>0</v>
      </c>
      <c r="K214" s="159" t="str">
        <f>LOWER(DEC2HEX((J214)))</f>
        <v>0</v>
      </c>
      <c r="L214" s="159">
        <f>J214*(2^C214)</f>
        <v>0</v>
      </c>
      <c r="M214" s="185"/>
    </row>
    <row r="215" spans="1:13" ht="20.100000000000001" customHeight="1">
      <c r="A215" s="94"/>
      <c r="B215" s="94"/>
      <c r="C215" s="93">
        <v>0</v>
      </c>
      <c r="D215" s="93">
        <v>23</v>
      </c>
      <c r="E215" s="93">
        <f>D215+1-C215</f>
        <v>24</v>
      </c>
      <c r="F215" s="93" t="str">
        <f>CONCATENATE(E215,"'h",K215)</f>
        <v>24'h0</v>
      </c>
      <c r="G215" s="93" t="s">
        <v>132</v>
      </c>
      <c r="H215" s="183" t="s">
        <v>2190</v>
      </c>
      <c r="I215" s="51"/>
      <c r="J215" s="93">
        <v>0</v>
      </c>
      <c r="K215" s="93" t="str">
        <f>LOWER(DEC2HEX((J215)))</f>
        <v>0</v>
      </c>
      <c r="L215" s="93">
        <f>J215*(2^C215)</f>
        <v>0</v>
      </c>
      <c r="M215" s="185"/>
    </row>
    <row r="216" spans="1:13" ht="20.100000000000001" customHeight="1">
      <c r="A216" s="43"/>
      <c r="B216" s="44" t="s">
        <v>2191</v>
      </c>
      <c r="C216" s="43"/>
      <c r="D216" s="43"/>
      <c r="E216" s="43">
        <f>SUM(E217:E218)</f>
        <v>32</v>
      </c>
      <c r="F216" s="45" t="str">
        <f>CONCATENATE("32'h",K216)</f>
        <v>32'h00000000</v>
      </c>
      <c r="G216" s="45"/>
      <c r="H216" s="46" t="s">
        <v>2192</v>
      </c>
      <c r="I216" s="46"/>
      <c r="J216" s="43"/>
      <c r="K216" s="43" t="str">
        <f>LOWER(DEC2HEX(L216,8))</f>
        <v>00000000</v>
      </c>
      <c r="L216" s="43">
        <f>SUM(L217:L218)</f>
        <v>0</v>
      </c>
      <c r="M216" s="185"/>
    </row>
    <row r="217" spans="1:13" ht="20.100000000000001" customHeight="1">
      <c r="A217" s="49"/>
      <c r="B217" s="49"/>
      <c r="C217" s="159">
        <v>24</v>
      </c>
      <c r="D217" s="159">
        <v>31</v>
      </c>
      <c r="E217" s="47">
        <f>D217+1-C217</f>
        <v>8</v>
      </c>
      <c r="F217" s="47" t="str">
        <f>CONCATENATE(E217,"'h",K217)</f>
        <v>8'h0</v>
      </c>
      <c r="G217" s="47" t="s">
        <v>129</v>
      </c>
      <c r="H217" s="183" t="s">
        <v>19</v>
      </c>
      <c r="I217" s="51" t="s">
        <v>130</v>
      </c>
      <c r="J217" s="159">
        <v>0</v>
      </c>
      <c r="K217" s="159" t="str">
        <f>LOWER(DEC2HEX((J217)))</f>
        <v>0</v>
      </c>
      <c r="L217" s="159">
        <f>J217*(2^C217)</f>
        <v>0</v>
      </c>
      <c r="M217" s="185"/>
    </row>
    <row r="218" spans="1:13" ht="20.100000000000001" customHeight="1">
      <c r="A218" s="94"/>
      <c r="B218" s="94"/>
      <c r="C218" s="93">
        <v>0</v>
      </c>
      <c r="D218" s="93">
        <v>23</v>
      </c>
      <c r="E218" s="93">
        <f>D218+1-C218</f>
        <v>24</v>
      </c>
      <c r="F218" s="93" t="str">
        <f>CONCATENATE(E218,"'h",K218)</f>
        <v>24'h0</v>
      </c>
      <c r="G218" s="93" t="s">
        <v>132</v>
      </c>
      <c r="H218" s="183" t="s">
        <v>2193</v>
      </c>
      <c r="I218" s="51"/>
      <c r="J218" s="93">
        <v>0</v>
      </c>
      <c r="K218" s="93" t="str">
        <f>LOWER(DEC2HEX((J218)))</f>
        <v>0</v>
      </c>
      <c r="L218" s="93">
        <f>J218*(2^C218)</f>
        <v>0</v>
      </c>
      <c r="M218" s="185"/>
    </row>
    <row r="219" spans="1:13" ht="20.100000000000001" customHeight="1">
      <c r="A219" s="43"/>
      <c r="B219" s="44" t="s">
        <v>2194</v>
      </c>
      <c r="C219" s="43"/>
      <c r="D219" s="43"/>
      <c r="E219" s="43">
        <f>SUM(E220:E221)</f>
        <v>32</v>
      </c>
      <c r="F219" s="45" t="str">
        <f>CONCATENATE("32'h",K219)</f>
        <v>32'h00000000</v>
      </c>
      <c r="G219" s="45"/>
      <c r="H219" s="46" t="s">
        <v>2195</v>
      </c>
      <c r="I219" s="46"/>
      <c r="J219" s="43"/>
      <c r="K219" s="43" t="str">
        <f>LOWER(DEC2HEX(L219,8))</f>
        <v>00000000</v>
      </c>
      <c r="L219" s="43">
        <f>SUM(L220:L221)</f>
        <v>0</v>
      </c>
      <c r="M219" s="185"/>
    </row>
    <row r="220" spans="1:13" ht="20.100000000000001" customHeight="1">
      <c r="A220" s="49"/>
      <c r="B220" s="49"/>
      <c r="C220" s="159">
        <v>24</v>
      </c>
      <c r="D220" s="159">
        <v>31</v>
      </c>
      <c r="E220" s="47">
        <f>D220+1-C220</f>
        <v>8</v>
      </c>
      <c r="F220" s="47" t="str">
        <f>CONCATENATE(E220,"'h",K220)</f>
        <v>8'h0</v>
      </c>
      <c r="G220" s="47" t="s">
        <v>129</v>
      </c>
      <c r="H220" s="183" t="s">
        <v>19</v>
      </c>
      <c r="I220" s="51" t="s">
        <v>130</v>
      </c>
      <c r="J220" s="159">
        <v>0</v>
      </c>
      <c r="K220" s="159" t="str">
        <f>LOWER(DEC2HEX((J220)))</f>
        <v>0</v>
      </c>
      <c r="L220" s="159">
        <f>J220*(2^C220)</f>
        <v>0</v>
      </c>
      <c r="M220" s="185"/>
    </row>
    <row r="221" spans="1:13" ht="20.100000000000001" customHeight="1">
      <c r="A221" s="94"/>
      <c r="B221" s="94"/>
      <c r="C221" s="93">
        <v>0</v>
      </c>
      <c r="D221" s="93">
        <v>23</v>
      </c>
      <c r="E221" s="93">
        <f>D221+1-C221</f>
        <v>24</v>
      </c>
      <c r="F221" s="93" t="str">
        <f>CONCATENATE(E221,"'h",K221)</f>
        <v>24'h0</v>
      </c>
      <c r="G221" s="93" t="s">
        <v>132</v>
      </c>
      <c r="H221" s="183" t="s">
        <v>2196</v>
      </c>
      <c r="I221" s="51"/>
      <c r="J221" s="93">
        <v>0</v>
      </c>
      <c r="K221" s="93" t="str">
        <f>LOWER(DEC2HEX((J221)))</f>
        <v>0</v>
      </c>
      <c r="L221" s="93">
        <f>J221*(2^C221)</f>
        <v>0</v>
      </c>
      <c r="M221" s="185"/>
    </row>
    <row r="222" spans="1:13" ht="20.100000000000001" customHeight="1">
      <c r="A222" s="43"/>
      <c r="B222" s="44" t="s">
        <v>1459</v>
      </c>
      <c r="C222" s="43"/>
      <c r="D222" s="43"/>
      <c r="E222" s="43">
        <f>SUM(E223:E224)</f>
        <v>32</v>
      </c>
      <c r="F222" s="45" t="str">
        <f>CONCATENATE("32'h",K222)</f>
        <v>32'h00000000</v>
      </c>
      <c r="G222" s="45"/>
      <c r="H222" s="46" t="s">
        <v>2197</v>
      </c>
      <c r="I222" s="46"/>
      <c r="J222" s="43"/>
      <c r="K222" s="43" t="str">
        <f>LOWER(DEC2HEX(L222,8))</f>
        <v>00000000</v>
      </c>
      <c r="L222" s="43">
        <f>SUM(L223:L224)</f>
        <v>0</v>
      </c>
      <c r="M222" s="185"/>
    </row>
    <row r="223" spans="1:13" ht="20.100000000000001" customHeight="1">
      <c r="A223" s="49"/>
      <c r="B223" s="49"/>
      <c r="C223" s="159">
        <v>24</v>
      </c>
      <c r="D223" s="159">
        <v>31</v>
      </c>
      <c r="E223" s="47">
        <f>D223+1-C223</f>
        <v>8</v>
      </c>
      <c r="F223" s="47" t="str">
        <f>CONCATENATE(E223,"'h",K223)</f>
        <v>8'h0</v>
      </c>
      <c r="G223" s="47" t="s">
        <v>129</v>
      </c>
      <c r="H223" s="183" t="s">
        <v>19</v>
      </c>
      <c r="I223" s="51" t="s">
        <v>130</v>
      </c>
      <c r="J223" s="159">
        <v>0</v>
      </c>
      <c r="K223" s="159" t="str">
        <f>LOWER(DEC2HEX((J223)))</f>
        <v>0</v>
      </c>
      <c r="L223" s="159">
        <f>J223*(2^C223)</f>
        <v>0</v>
      </c>
      <c r="M223" s="185"/>
    </row>
    <row r="224" spans="1:13" ht="20.100000000000001" customHeight="1">
      <c r="A224" s="94"/>
      <c r="B224" s="94"/>
      <c r="C224" s="93">
        <v>0</v>
      </c>
      <c r="D224" s="93">
        <v>23</v>
      </c>
      <c r="E224" s="93">
        <f>D224+1-C224</f>
        <v>24</v>
      </c>
      <c r="F224" s="93" t="str">
        <f>CONCATENATE(E224,"'h",K224)</f>
        <v>24'h0</v>
      </c>
      <c r="G224" s="93" t="s">
        <v>132</v>
      </c>
      <c r="H224" s="183" t="s">
        <v>2198</v>
      </c>
      <c r="I224" s="51"/>
      <c r="J224" s="93">
        <v>0</v>
      </c>
      <c r="K224" s="93" t="str">
        <f>LOWER(DEC2HEX((J224)))</f>
        <v>0</v>
      </c>
      <c r="L224" s="93">
        <f>J224*(2^C224)</f>
        <v>0</v>
      </c>
      <c r="M224" s="185"/>
    </row>
    <row r="225" spans="1:13" ht="20.100000000000001" customHeight="1">
      <c r="A225" s="43"/>
      <c r="B225" s="44" t="s">
        <v>2199</v>
      </c>
      <c r="C225" s="43"/>
      <c r="D225" s="43"/>
      <c r="E225" s="43">
        <f>SUM(E226:E248)</f>
        <v>32</v>
      </c>
      <c r="F225" s="45" t="str">
        <f>CONCATENATE("32'h",K225)</f>
        <v>32'h00202000</v>
      </c>
      <c r="G225" s="45"/>
      <c r="H225" s="46" t="s">
        <v>2200</v>
      </c>
      <c r="I225" s="46"/>
      <c r="J225" s="43"/>
      <c r="K225" s="43" t="str">
        <f>LOWER(DEC2HEX(L225,8))</f>
        <v>00202000</v>
      </c>
      <c r="L225" s="43">
        <f>SUM(L226:L248)</f>
        <v>2105344</v>
      </c>
      <c r="M225" s="185"/>
    </row>
    <row r="226" spans="1:13" ht="20.100000000000001" customHeight="1">
      <c r="A226" s="49"/>
      <c r="B226" s="49"/>
      <c r="C226" s="159">
        <v>31</v>
      </c>
      <c r="D226" s="159">
        <v>31</v>
      </c>
      <c r="E226" s="47">
        <f t="shared" ref="E226:E248" si="16">D226+1-C226</f>
        <v>1</v>
      </c>
      <c r="F226" s="47" t="str">
        <f t="shared" ref="F226:F248" si="17">CONCATENATE(E226,"'h",K226)</f>
        <v>1'h0</v>
      </c>
      <c r="G226" s="47" t="s">
        <v>132</v>
      </c>
      <c r="H226" s="183" t="s">
        <v>2201</v>
      </c>
      <c r="I226" s="51" t="s">
        <v>2202</v>
      </c>
      <c r="J226" s="159">
        <v>0</v>
      </c>
      <c r="K226" s="159" t="str">
        <f t="shared" ref="K226:K248" si="18">LOWER(DEC2HEX((J226)))</f>
        <v>0</v>
      </c>
      <c r="L226" s="159">
        <f t="shared" ref="L226:L248" si="19">J226*(2^C226)</f>
        <v>0</v>
      </c>
      <c r="M226" s="185"/>
    </row>
    <row r="227" spans="1:13" ht="20.100000000000001" customHeight="1">
      <c r="A227" s="49"/>
      <c r="B227" s="49"/>
      <c r="C227" s="159">
        <v>30</v>
      </c>
      <c r="D227" s="159">
        <v>30</v>
      </c>
      <c r="E227" s="47">
        <f t="shared" si="16"/>
        <v>1</v>
      </c>
      <c r="F227" s="47" t="str">
        <f t="shared" si="17"/>
        <v>1'h0</v>
      </c>
      <c r="G227" s="47" t="s">
        <v>132</v>
      </c>
      <c r="H227" s="183" t="s">
        <v>2203</v>
      </c>
      <c r="I227" s="51" t="s">
        <v>2204</v>
      </c>
      <c r="J227" s="159">
        <v>0</v>
      </c>
      <c r="K227" s="159" t="str">
        <f t="shared" si="18"/>
        <v>0</v>
      </c>
      <c r="L227" s="159">
        <f t="shared" si="19"/>
        <v>0</v>
      </c>
      <c r="M227" s="185"/>
    </row>
    <row r="228" spans="1:13" ht="20.100000000000001" customHeight="1">
      <c r="A228" s="49"/>
      <c r="B228" s="49"/>
      <c r="C228" s="159">
        <v>29</v>
      </c>
      <c r="D228" s="159">
        <v>29</v>
      </c>
      <c r="E228" s="47">
        <f t="shared" si="16"/>
        <v>1</v>
      </c>
      <c r="F228" s="47" t="str">
        <f t="shared" si="17"/>
        <v>1'h0</v>
      </c>
      <c r="G228" s="47" t="s">
        <v>132</v>
      </c>
      <c r="H228" s="183" t="s">
        <v>2205</v>
      </c>
      <c r="I228" s="51" t="s">
        <v>2206</v>
      </c>
      <c r="J228" s="159">
        <v>0</v>
      </c>
      <c r="K228" s="159" t="str">
        <f t="shared" si="18"/>
        <v>0</v>
      </c>
      <c r="L228" s="159">
        <f t="shared" si="19"/>
        <v>0</v>
      </c>
      <c r="M228" s="185"/>
    </row>
    <row r="229" spans="1:13" ht="20.100000000000001" customHeight="1">
      <c r="A229" s="94"/>
      <c r="B229" s="94"/>
      <c r="C229" s="93">
        <v>28</v>
      </c>
      <c r="D229" s="93">
        <v>28</v>
      </c>
      <c r="E229" s="93">
        <f t="shared" si="16"/>
        <v>1</v>
      </c>
      <c r="F229" s="93" t="str">
        <f t="shared" si="17"/>
        <v>1'h0</v>
      </c>
      <c r="G229" s="47" t="s">
        <v>132</v>
      </c>
      <c r="H229" s="183" t="s">
        <v>2207</v>
      </c>
      <c r="I229" s="51" t="s">
        <v>2208</v>
      </c>
      <c r="J229" s="93">
        <v>0</v>
      </c>
      <c r="K229" s="93" t="str">
        <f t="shared" si="18"/>
        <v>0</v>
      </c>
      <c r="L229" s="93">
        <f t="shared" si="19"/>
        <v>0</v>
      </c>
      <c r="M229" s="185"/>
    </row>
    <row r="230" spans="1:13" ht="20.100000000000001" customHeight="1">
      <c r="A230" s="94"/>
      <c r="B230" s="94"/>
      <c r="C230" s="93">
        <v>27</v>
      </c>
      <c r="D230" s="93">
        <v>27</v>
      </c>
      <c r="E230" s="93">
        <f t="shared" si="16"/>
        <v>1</v>
      </c>
      <c r="F230" s="93" t="str">
        <f t="shared" si="17"/>
        <v>1'h0</v>
      </c>
      <c r="G230" s="47" t="s">
        <v>132</v>
      </c>
      <c r="H230" s="183" t="s">
        <v>2209</v>
      </c>
      <c r="I230" s="51" t="s">
        <v>2210</v>
      </c>
      <c r="J230" s="93">
        <v>0</v>
      </c>
      <c r="K230" s="93" t="str">
        <f t="shared" si="18"/>
        <v>0</v>
      </c>
      <c r="L230" s="93">
        <f t="shared" si="19"/>
        <v>0</v>
      </c>
      <c r="M230" s="185"/>
    </row>
    <row r="231" spans="1:13" ht="20.100000000000001" customHeight="1">
      <c r="A231" s="94"/>
      <c r="B231" s="94"/>
      <c r="C231" s="93">
        <v>26</v>
      </c>
      <c r="D231" s="93">
        <v>26</v>
      </c>
      <c r="E231" s="93">
        <f t="shared" si="16"/>
        <v>1</v>
      </c>
      <c r="F231" s="93" t="str">
        <f t="shared" si="17"/>
        <v>1'h0</v>
      </c>
      <c r="G231" s="93" t="s">
        <v>132</v>
      </c>
      <c r="H231" s="183" t="s">
        <v>2211</v>
      </c>
      <c r="I231" s="51" t="s">
        <v>2212</v>
      </c>
      <c r="J231" s="93">
        <v>0</v>
      </c>
      <c r="K231" s="93" t="str">
        <f t="shared" si="18"/>
        <v>0</v>
      </c>
      <c r="L231" s="93">
        <f t="shared" si="19"/>
        <v>0</v>
      </c>
      <c r="M231" s="185"/>
    </row>
    <row r="232" spans="1:13" ht="20.100000000000001" customHeight="1">
      <c r="A232" s="94"/>
      <c r="B232" s="94"/>
      <c r="C232" s="93">
        <v>24</v>
      </c>
      <c r="D232" s="93">
        <v>25</v>
      </c>
      <c r="E232" s="93">
        <f t="shared" si="16"/>
        <v>2</v>
      </c>
      <c r="F232" s="93" t="str">
        <f t="shared" si="17"/>
        <v>2'h0</v>
      </c>
      <c r="G232" s="93" t="s">
        <v>132</v>
      </c>
      <c r="H232" s="183" t="s">
        <v>2213</v>
      </c>
      <c r="I232" s="51" t="s">
        <v>2214</v>
      </c>
      <c r="J232" s="93">
        <v>0</v>
      </c>
      <c r="K232" s="93" t="str">
        <f t="shared" si="18"/>
        <v>0</v>
      </c>
      <c r="L232" s="93">
        <f t="shared" si="19"/>
        <v>0</v>
      </c>
      <c r="M232" s="185"/>
    </row>
    <row r="233" spans="1:13" ht="20.100000000000001" customHeight="1">
      <c r="A233" s="94"/>
      <c r="B233" s="94"/>
      <c r="C233" s="93">
        <v>22</v>
      </c>
      <c r="D233" s="93">
        <v>23</v>
      </c>
      <c r="E233" s="93">
        <f t="shared" si="16"/>
        <v>2</v>
      </c>
      <c r="F233" s="93" t="str">
        <f t="shared" si="17"/>
        <v>2'h0</v>
      </c>
      <c r="G233" s="93" t="s">
        <v>132</v>
      </c>
      <c r="H233" s="183" t="s">
        <v>2215</v>
      </c>
      <c r="I233" s="51" t="s">
        <v>2216</v>
      </c>
      <c r="J233" s="93">
        <v>0</v>
      </c>
      <c r="K233" s="93" t="str">
        <f t="shared" si="18"/>
        <v>0</v>
      </c>
      <c r="L233" s="93">
        <f t="shared" si="19"/>
        <v>0</v>
      </c>
      <c r="M233" s="185"/>
    </row>
    <row r="234" spans="1:13" ht="20.100000000000001" customHeight="1">
      <c r="A234" s="94"/>
      <c r="B234" s="94"/>
      <c r="C234" s="93">
        <v>21</v>
      </c>
      <c r="D234" s="93">
        <v>21</v>
      </c>
      <c r="E234" s="93">
        <f t="shared" si="16"/>
        <v>1</v>
      </c>
      <c r="F234" s="93" t="str">
        <f t="shared" si="17"/>
        <v>1'h1</v>
      </c>
      <c r="G234" s="93" t="s">
        <v>132</v>
      </c>
      <c r="H234" s="183" t="s">
        <v>2217</v>
      </c>
      <c r="I234" s="51" t="s">
        <v>735</v>
      </c>
      <c r="J234" s="93">
        <v>1</v>
      </c>
      <c r="K234" s="93" t="str">
        <f t="shared" si="18"/>
        <v>1</v>
      </c>
      <c r="L234" s="93">
        <f t="shared" si="19"/>
        <v>2097152</v>
      </c>
      <c r="M234" s="185"/>
    </row>
    <row r="235" spans="1:13" ht="20.100000000000001" customHeight="1">
      <c r="A235" s="94"/>
      <c r="B235" s="94"/>
      <c r="C235" s="93">
        <v>20</v>
      </c>
      <c r="D235" s="93">
        <v>20</v>
      </c>
      <c r="E235" s="93">
        <f t="shared" si="16"/>
        <v>1</v>
      </c>
      <c r="F235" s="93" t="str">
        <f t="shared" si="17"/>
        <v>1'h0</v>
      </c>
      <c r="G235" s="93" t="s">
        <v>132</v>
      </c>
      <c r="H235" s="183" t="s">
        <v>2218</v>
      </c>
      <c r="I235" s="51" t="s">
        <v>736</v>
      </c>
      <c r="J235" s="93">
        <v>0</v>
      </c>
      <c r="K235" s="93" t="str">
        <f t="shared" si="18"/>
        <v>0</v>
      </c>
      <c r="L235" s="93">
        <f t="shared" si="19"/>
        <v>0</v>
      </c>
      <c r="M235" s="185"/>
    </row>
    <row r="236" spans="1:13" ht="20.100000000000001" customHeight="1">
      <c r="A236" s="94"/>
      <c r="B236" s="94"/>
      <c r="C236" s="93">
        <v>19</v>
      </c>
      <c r="D236" s="93">
        <v>19</v>
      </c>
      <c r="E236" s="93">
        <f t="shared" si="16"/>
        <v>1</v>
      </c>
      <c r="F236" s="93" t="str">
        <f t="shared" si="17"/>
        <v>1'h0</v>
      </c>
      <c r="G236" s="93" t="s">
        <v>132</v>
      </c>
      <c r="H236" s="183" t="s">
        <v>2219</v>
      </c>
      <c r="I236" s="51" t="s">
        <v>2220</v>
      </c>
      <c r="J236" s="93">
        <v>0</v>
      </c>
      <c r="K236" s="93" t="str">
        <f t="shared" si="18"/>
        <v>0</v>
      </c>
      <c r="L236" s="93">
        <f t="shared" si="19"/>
        <v>0</v>
      </c>
      <c r="M236" s="185"/>
    </row>
    <row r="237" spans="1:13" ht="20.100000000000001" customHeight="1">
      <c r="A237" s="94"/>
      <c r="B237" s="94"/>
      <c r="C237" s="93">
        <v>17</v>
      </c>
      <c r="D237" s="93">
        <v>18</v>
      </c>
      <c r="E237" s="93">
        <f t="shared" si="16"/>
        <v>2</v>
      </c>
      <c r="F237" s="93" t="str">
        <f t="shared" si="17"/>
        <v>2'h0</v>
      </c>
      <c r="G237" s="93" t="s">
        <v>132</v>
      </c>
      <c r="H237" s="183" t="s">
        <v>2221</v>
      </c>
      <c r="I237" s="51" t="s">
        <v>737</v>
      </c>
      <c r="J237" s="93">
        <v>0</v>
      </c>
      <c r="K237" s="93" t="str">
        <f t="shared" si="18"/>
        <v>0</v>
      </c>
      <c r="L237" s="93">
        <f t="shared" si="19"/>
        <v>0</v>
      </c>
      <c r="M237" s="185"/>
    </row>
    <row r="238" spans="1:13" ht="20.100000000000001" customHeight="1">
      <c r="A238" s="94"/>
      <c r="B238" s="94"/>
      <c r="C238" s="93">
        <v>16</v>
      </c>
      <c r="D238" s="93">
        <v>16</v>
      </c>
      <c r="E238" s="93">
        <f t="shared" si="16"/>
        <v>1</v>
      </c>
      <c r="F238" s="93" t="str">
        <f t="shared" si="17"/>
        <v>1'h0</v>
      </c>
      <c r="G238" s="93" t="s">
        <v>132</v>
      </c>
      <c r="H238" s="183" t="s">
        <v>2222</v>
      </c>
      <c r="I238" s="51" t="s">
        <v>738</v>
      </c>
      <c r="J238" s="93">
        <v>0</v>
      </c>
      <c r="K238" s="93" t="str">
        <f t="shared" si="18"/>
        <v>0</v>
      </c>
      <c r="L238" s="93">
        <f t="shared" si="19"/>
        <v>0</v>
      </c>
      <c r="M238" s="185"/>
    </row>
    <row r="239" spans="1:13" ht="20.100000000000001" customHeight="1">
      <c r="A239" s="94"/>
      <c r="B239" s="94"/>
      <c r="C239" s="93">
        <v>15</v>
      </c>
      <c r="D239" s="93">
        <v>15</v>
      </c>
      <c r="E239" s="93">
        <f t="shared" si="16"/>
        <v>1</v>
      </c>
      <c r="F239" s="93" t="str">
        <f t="shared" si="17"/>
        <v>1'h0</v>
      </c>
      <c r="G239" s="93" t="s">
        <v>132</v>
      </c>
      <c r="H239" s="183" t="s">
        <v>2223</v>
      </c>
      <c r="I239" s="51" t="s">
        <v>739</v>
      </c>
      <c r="J239" s="93">
        <v>0</v>
      </c>
      <c r="K239" s="93" t="str">
        <f t="shared" si="18"/>
        <v>0</v>
      </c>
      <c r="L239" s="93">
        <f t="shared" si="19"/>
        <v>0</v>
      </c>
      <c r="M239" s="185"/>
    </row>
    <row r="240" spans="1:13" ht="20.100000000000001" customHeight="1">
      <c r="A240" s="94"/>
      <c r="B240" s="94"/>
      <c r="C240" s="93">
        <v>14</v>
      </c>
      <c r="D240" s="93">
        <v>14</v>
      </c>
      <c r="E240" s="93">
        <f t="shared" si="16"/>
        <v>1</v>
      </c>
      <c r="F240" s="93" t="str">
        <f t="shared" si="17"/>
        <v>1'h0</v>
      </c>
      <c r="G240" s="93" t="s">
        <v>132</v>
      </c>
      <c r="H240" s="183" t="s">
        <v>2224</v>
      </c>
      <c r="I240" s="51" t="s">
        <v>740</v>
      </c>
      <c r="J240" s="93">
        <v>0</v>
      </c>
      <c r="K240" s="93" t="str">
        <f t="shared" si="18"/>
        <v>0</v>
      </c>
      <c r="L240" s="93">
        <f t="shared" si="19"/>
        <v>0</v>
      </c>
      <c r="M240" s="185"/>
    </row>
    <row r="241" spans="1:13" ht="20.100000000000001" customHeight="1">
      <c r="A241" s="94"/>
      <c r="B241" s="94"/>
      <c r="C241" s="93">
        <v>13</v>
      </c>
      <c r="D241" s="93">
        <v>13</v>
      </c>
      <c r="E241" s="93">
        <f t="shared" si="16"/>
        <v>1</v>
      </c>
      <c r="F241" s="93" t="str">
        <f t="shared" si="17"/>
        <v>1'h1</v>
      </c>
      <c r="G241" s="93" t="s">
        <v>132</v>
      </c>
      <c r="H241" s="183" t="s">
        <v>2225</v>
      </c>
      <c r="I241" s="51" t="s">
        <v>741</v>
      </c>
      <c r="J241" s="93">
        <v>1</v>
      </c>
      <c r="K241" s="93" t="str">
        <f t="shared" si="18"/>
        <v>1</v>
      </c>
      <c r="L241" s="93">
        <f t="shared" si="19"/>
        <v>8192</v>
      </c>
      <c r="M241" s="185"/>
    </row>
    <row r="242" spans="1:13" ht="20.100000000000001" customHeight="1">
      <c r="A242" s="94"/>
      <c r="B242" s="94"/>
      <c r="C242" s="93">
        <v>12</v>
      </c>
      <c r="D242" s="93">
        <v>12</v>
      </c>
      <c r="E242" s="93">
        <f t="shared" si="16"/>
        <v>1</v>
      </c>
      <c r="F242" s="93" t="str">
        <f t="shared" si="17"/>
        <v>1'h0</v>
      </c>
      <c r="G242" s="93" t="s">
        <v>132</v>
      </c>
      <c r="H242" s="183" t="s">
        <v>2226</v>
      </c>
      <c r="I242" s="51" t="s">
        <v>742</v>
      </c>
      <c r="J242" s="93">
        <v>0</v>
      </c>
      <c r="K242" s="93" t="str">
        <f t="shared" si="18"/>
        <v>0</v>
      </c>
      <c r="L242" s="93">
        <f t="shared" si="19"/>
        <v>0</v>
      </c>
      <c r="M242" s="185"/>
    </row>
    <row r="243" spans="1:13" ht="20.100000000000001" customHeight="1">
      <c r="A243" s="94"/>
      <c r="B243" s="94"/>
      <c r="C243" s="93">
        <v>10</v>
      </c>
      <c r="D243" s="93">
        <v>11</v>
      </c>
      <c r="E243" s="93">
        <f t="shared" si="16"/>
        <v>2</v>
      </c>
      <c r="F243" s="93" t="str">
        <f t="shared" si="17"/>
        <v>2'h0</v>
      </c>
      <c r="G243" s="93" t="s">
        <v>132</v>
      </c>
      <c r="H243" s="183" t="s">
        <v>2227</v>
      </c>
      <c r="I243" s="51" t="s">
        <v>2228</v>
      </c>
      <c r="J243" s="93">
        <v>0</v>
      </c>
      <c r="K243" s="93" t="str">
        <f t="shared" si="18"/>
        <v>0</v>
      </c>
      <c r="L243" s="93">
        <f t="shared" si="19"/>
        <v>0</v>
      </c>
      <c r="M243" s="185"/>
    </row>
    <row r="244" spans="1:13" ht="20.100000000000001" customHeight="1">
      <c r="A244" s="94"/>
      <c r="B244" s="94"/>
      <c r="C244" s="93">
        <v>5</v>
      </c>
      <c r="D244" s="93">
        <v>9</v>
      </c>
      <c r="E244" s="93">
        <f t="shared" si="16"/>
        <v>5</v>
      </c>
      <c r="F244" s="93" t="str">
        <f t="shared" si="17"/>
        <v>5'h0</v>
      </c>
      <c r="G244" s="93" t="s">
        <v>132</v>
      </c>
      <c r="H244" s="183" t="s">
        <v>2229</v>
      </c>
      <c r="I244" s="51" t="s">
        <v>743</v>
      </c>
      <c r="J244" s="93">
        <v>0</v>
      </c>
      <c r="K244" s="93" t="str">
        <f t="shared" si="18"/>
        <v>0</v>
      </c>
      <c r="L244" s="93">
        <f t="shared" si="19"/>
        <v>0</v>
      </c>
      <c r="M244" s="185"/>
    </row>
    <row r="245" spans="1:13" ht="20.100000000000001" customHeight="1">
      <c r="A245" s="94"/>
      <c r="B245" s="94"/>
      <c r="C245" s="93">
        <v>4</v>
      </c>
      <c r="D245" s="93">
        <v>4</v>
      </c>
      <c r="E245" s="93">
        <f t="shared" si="16"/>
        <v>1</v>
      </c>
      <c r="F245" s="93" t="str">
        <f t="shared" si="17"/>
        <v>1'h0</v>
      </c>
      <c r="G245" s="93" t="s">
        <v>132</v>
      </c>
      <c r="H245" s="183" t="s">
        <v>2230</v>
      </c>
      <c r="I245" s="51" t="s">
        <v>744</v>
      </c>
      <c r="J245" s="93">
        <v>0</v>
      </c>
      <c r="K245" s="93" t="str">
        <f t="shared" si="18"/>
        <v>0</v>
      </c>
      <c r="L245" s="93">
        <f t="shared" si="19"/>
        <v>0</v>
      </c>
      <c r="M245" s="185"/>
    </row>
    <row r="246" spans="1:13" ht="20.100000000000001" customHeight="1">
      <c r="A246" s="94"/>
      <c r="B246" s="94"/>
      <c r="C246" s="93">
        <v>3</v>
      </c>
      <c r="D246" s="93">
        <v>3</v>
      </c>
      <c r="E246" s="93">
        <f t="shared" si="16"/>
        <v>1</v>
      </c>
      <c r="F246" s="93" t="str">
        <f t="shared" si="17"/>
        <v>1'h0</v>
      </c>
      <c r="G246" s="93" t="s">
        <v>132</v>
      </c>
      <c r="H246" s="183" t="s">
        <v>2231</v>
      </c>
      <c r="I246" s="51" t="s">
        <v>745</v>
      </c>
      <c r="J246" s="93">
        <v>0</v>
      </c>
      <c r="K246" s="93" t="str">
        <f t="shared" si="18"/>
        <v>0</v>
      </c>
      <c r="L246" s="93">
        <f t="shared" si="19"/>
        <v>0</v>
      </c>
      <c r="M246" s="185"/>
    </row>
    <row r="247" spans="1:13" ht="20.100000000000001" customHeight="1">
      <c r="A247" s="94"/>
      <c r="B247" s="94"/>
      <c r="C247" s="93">
        <v>2</v>
      </c>
      <c r="D247" s="93">
        <v>2</v>
      </c>
      <c r="E247" s="93">
        <f t="shared" si="16"/>
        <v>1</v>
      </c>
      <c r="F247" s="93" t="str">
        <f t="shared" si="17"/>
        <v>1'h0</v>
      </c>
      <c r="G247" s="93" t="s">
        <v>132</v>
      </c>
      <c r="H247" s="183" t="s">
        <v>2232</v>
      </c>
      <c r="I247" s="51" t="s">
        <v>2233</v>
      </c>
      <c r="J247" s="93">
        <v>0</v>
      </c>
      <c r="K247" s="93" t="str">
        <f t="shared" si="18"/>
        <v>0</v>
      </c>
      <c r="L247" s="93">
        <f t="shared" si="19"/>
        <v>0</v>
      </c>
      <c r="M247" s="185"/>
    </row>
    <row r="248" spans="1:13" ht="20.100000000000001" customHeight="1">
      <c r="A248" s="94"/>
      <c r="B248" s="94"/>
      <c r="C248" s="93">
        <v>0</v>
      </c>
      <c r="D248" s="93">
        <v>1</v>
      </c>
      <c r="E248" s="93">
        <f t="shared" si="16"/>
        <v>2</v>
      </c>
      <c r="F248" s="93" t="str">
        <f t="shared" si="17"/>
        <v>2'h0</v>
      </c>
      <c r="G248" s="93" t="s">
        <v>132</v>
      </c>
      <c r="H248" s="183" t="s">
        <v>2234</v>
      </c>
      <c r="I248" s="51" t="s">
        <v>746</v>
      </c>
      <c r="J248" s="93">
        <v>0</v>
      </c>
      <c r="K248" s="93" t="str">
        <f t="shared" si="18"/>
        <v>0</v>
      </c>
      <c r="L248" s="93">
        <f t="shared" si="19"/>
        <v>0</v>
      </c>
      <c r="M248" s="185"/>
    </row>
    <row r="249" spans="1:13" ht="20.100000000000001" customHeight="1">
      <c r="A249" s="43"/>
      <c r="B249" s="44" t="s">
        <v>2235</v>
      </c>
      <c r="C249" s="43"/>
      <c r="D249" s="43"/>
      <c r="E249" s="43">
        <f>SUM(E250:E258)</f>
        <v>32</v>
      </c>
      <c r="F249" s="45" t="str">
        <f>CONCATENATE("32'h",K249)</f>
        <v>32'h00050000</v>
      </c>
      <c r="G249" s="45"/>
      <c r="H249" s="46" t="s">
        <v>2236</v>
      </c>
      <c r="I249" s="46" t="s">
        <v>747</v>
      </c>
      <c r="J249" s="43"/>
      <c r="K249" s="43" t="str">
        <f>LOWER(DEC2HEX(L249,8))</f>
        <v>00050000</v>
      </c>
      <c r="L249" s="43">
        <f>SUM(L250:L258)</f>
        <v>327680</v>
      </c>
      <c r="M249" s="185"/>
    </row>
    <row r="250" spans="1:13" ht="20.100000000000001" customHeight="1">
      <c r="A250" s="49"/>
      <c r="B250" s="49"/>
      <c r="C250" s="159">
        <v>30</v>
      </c>
      <c r="D250" s="159">
        <v>31</v>
      </c>
      <c r="E250" s="47">
        <f t="shared" ref="E250:E258" si="20">D250+1-C250</f>
        <v>2</v>
      </c>
      <c r="F250" s="47" t="str">
        <f t="shared" ref="F250:F258" si="21">CONCATENATE(E250,"'h",K250)</f>
        <v>2'h0</v>
      </c>
      <c r="G250" s="47" t="s">
        <v>129</v>
      </c>
      <c r="H250" s="183" t="s">
        <v>19</v>
      </c>
      <c r="I250" s="51" t="s">
        <v>130</v>
      </c>
      <c r="J250" s="159">
        <v>0</v>
      </c>
      <c r="K250" s="159" t="str">
        <f t="shared" ref="K250:K258" si="22">LOWER(DEC2HEX((J250)))</f>
        <v>0</v>
      </c>
      <c r="L250" s="159">
        <f t="shared" ref="L250:L258" si="23">J250*(2^C250)</f>
        <v>0</v>
      </c>
      <c r="M250" s="185"/>
    </row>
    <row r="251" spans="1:13" ht="20.100000000000001" customHeight="1">
      <c r="A251" s="94"/>
      <c r="B251" s="94"/>
      <c r="C251" s="93">
        <v>29</v>
      </c>
      <c r="D251" s="93">
        <v>29</v>
      </c>
      <c r="E251" s="93">
        <f>D251+1-C251</f>
        <v>1</v>
      </c>
      <c r="F251" s="93" t="str">
        <f>CONCATENATE(E251,"'h",K251)</f>
        <v>1'h0</v>
      </c>
      <c r="G251" s="93" t="s">
        <v>132</v>
      </c>
      <c r="H251" s="183" t="s">
        <v>2587</v>
      </c>
      <c r="I251" s="76" t="s">
        <v>2588</v>
      </c>
      <c r="J251" s="93">
        <v>0</v>
      </c>
      <c r="K251" s="93" t="str">
        <f>LOWER(DEC2HEX((J251)))</f>
        <v>0</v>
      </c>
      <c r="L251" s="93">
        <f>J251*(2^C251)</f>
        <v>0</v>
      </c>
      <c r="M251" s="185"/>
    </row>
    <row r="252" spans="1:13" ht="20.100000000000001" customHeight="1">
      <c r="A252" s="94"/>
      <c r="B252" s="94"/>
      <c r="C252" s="93">
        <v>28</v>
      </c>
      <c r="D252" s="93">
        <v>28</v>
      </c>
      <c r="E252" s="93">
        <f>D252+1-C252</f>
        <v>1</v>
      </c>
      <c r="F252" s="93" t="str">
        <f>CONCATENATE(E252,"'h",K252)</f>
        <v>1'h0</v>
      </c>
      <c r="G252" s="93" t="s">
        <v>132</v>
      </c>
      <c r="H252" s="183" t="s">
        <v>2515</v>
      </c>
      <c r="I252" s="76" t="s">
        <v>2426</v>
      </c>
      <c r="J252" s="93">
        <v>0</v>
      </c>
      <c r="K252" s="93" t="str">
        <f>LOWER(DEC2HEX((J252)))</f>
        <v>0</v>
      </c>
      <c r="L252" s="93">
        <f>J252*(2^C252)</f>
        <v>0</v>
      </c>
      <c r="M252" s="185"/>
    </row>
    <row r="253" spans="1:13" ht="20.100000000000001" customHeight="1">
      <c r="A253" s="94"/>
      <c r="B253" s="94"/>
      <c r="C253" s="93">
        <v>27</v>
      </c>
      <c r="D253" s="93">
        <v>27</v>
      </c>
      <c r="E253" s="93">
        <f t="shared" si="20"/>
        <v>1</v>
      </c>
      <c r="F253" s="93" t="str">
        <f t="shared" si="21"/>
        <v>1'h0</v>
      </c>
      <c r="G253" s="93" t="s">
        <v>132</v>
      </c>
      <c r="H253" s="183" t="s">
        <v>2237</v>
      </c>
      <c r="I253" s="51" t="s">
        <v>2238</v>
      </c>
      <c r="J253" s="93">
        <v>0</v>
      </c>
      <c r="K253" s="93" t="str">
        <f t="shared" si="22"/>
        <v>0</v>
      </c>
      <c r="L253" s="93">
        <f t="shared" si="23"/>
        <v>0</v>
      </c>
      <c r="M253" s="185"/>
    </row>
    <row r="254" spans="1:13" ht="20.100000000000001" customHeight="1">
      <c r="A254" s="94"/>
      <c r="B254" s="94"/>
      <c r="C254" s="93">
        <v>26</v>
      </c>
      <c r="D254" s="93">
        <v>26</v>
      </c>
      <c r="E254" s="93">
        <f t="shared" si="20"/>
        <v>1</v>
      </c>
      <c r="F254" s="93" t="str">
        <f t="shared" si="21"/>
        <v>1'h0</v>
      </c>
      <c r="G254" s="93" t="s">
        <v>1976</v>
      </c>
      <c r="H254" s="183" t="s">
        <v>2239</v>
      </c>
      <c r="I254" s="51" t="s">
        <v>748</v>
      </c>
      <c r="J254" s="93">
        <v>0</v>
      </c>
      <c r="K254" s="93" t="str">
        <f t="shared" si="22"/>
        <v>0</v>
      </c>
      <c r="L254" s="93">
        <f t="shared" si="23"/>
        <v>0</v>
      </c>
      <c r="M254" s="185"/>
    </row>
    <row r="255" spans="1:13" ht="20.100000000000001" customHeight="1">
      <c r="A255" s="94"/>
      <c r="B255" s="94"/>
      <c r="C255" s="93">
        <v>16</v>
      </c>
      <c r="D255" s="93">
        <v>25</v>
      </c>
      <c r="E255" s="93">
        <f t="shared" si="20"/>
        <v>10</v>
      </c>
      <c r="F255" s="93" t="str">
        <f t="shared" si="21"/>
        <v>10'h5</v>
      </c>
      <c r="G255" s="93" t="s">
        <v>132</v>
      </c>
      <c r="H255" s="183" t="s">
        <v>2240</v>
      </c>
      <c r="I255" s="51" t="s">
        <v>2241</v>
      </c>
      <c r="J255" s="93">
        <v>5</v>
      </c>
      <c r="K255" s="93" t="str">
        <f t="shared" si="22"/>
        <v>5</v>
      </c>
      <c r="L255" s="93">
        <f t="shared" si="23"/>
        <v>327680</v>
      </c>
      <c r="M255" s="185"/>
    </row>
    <row r="256" spans="1:13" ht="20.100000000000001" customHeight="1">
      <c r="A256" s="94"/>
      <c r="B256" s="94"/>
      <c r="C256" s="93">
        <v>9</v>
      </c>
      <c r="D256" s="93">
        <v>15</v>
      </c>
      <c r="E256" s="93">
        <f t="shared" si="20"/>
        <v>7</v>
      </c>
      <c r="F256" s="93" t="str">
        <f t="shared" si="21"/>
        <v>7'h0</v>
      </c>
      <c r="G256" s="93" t="s">
        <v>132</v>
      </c>
      <c r="H256" s="183" t="s">
        <v>2242</v>
      </c>
      <c r="I256" s="51" t="s">
        <v>749</v>
      </c>
      <c r="J256" s="93">
        <v>0</v>
      </c>
      <c r="K256" s="93" t="str">
        <f t="shared" si="22"/>
        <v>0</v>
      </c>
      <c r="L256" s="93">
        <f t="shared" si="23"/>
        <v>0</v>
      </c>
      <c r="M256" s="185"/>
    </row>
    <row r="257" spans="1:13" ht="20.100000000000001" customHeight="1">
      <c r="A257" s="94"/>
      <c r="B257" s="94"/>
      <c r="C257" s="93">
        <v>8</v>
      </c>
      <c r="D257" s="93">
        <v>8</v>
      </c>
      <c r="E257" s="93">
        <f t="shared" si="20"/>
        <v>1</v>
      </c>
      <c r="F257" s="93" t="str">
        <f t="shared" si="21"/>
        <v>1'h0</v>
      </c>
      <c r="G257" s="93" t="s">
        <v>132</v>
      </c>
      <c r="H257" s="183" t="s">
        <v>2243</v>
      </c>
      <c r="I257" s="51" t="s">
        <v>750</v>
      </c>
      <c r="J257" s="93">
        <v>0</v>
      </c>
      <c r="K257" s="93" t="str">
        <f t="shared" si="22"/>
        <v>0</v>
      </c>
      <c r="L257" s="93">
        <f t="shared" si="23"/>
        <v>0</v>
      </c>
      <c r="M257" s="185"/>
    </row>
    <row r="258" spans="1:13" ht="20.100000000000001" customHeight="1">
      <c r="A258" s="94"/>
      <c r="B258" s="94"/>
      <c r="C258" s="93">
        <v>0</v>
      </c>
      <c r="D258" s="93">
        <v>7</v>
      </c>
      <c r="E258" s="93">
        <f t="shared" si="20"/>
        <v>8</v>
      </c>
      <c r="F258" s="93" t="str">
        <f t="shared" si="21"/>
        <v>8'h0</v>
      </c>
      <c r="G258" s="93" t="s">
        <v>132</v>
      </c>
      <c r="H258" s="183" t="s">
        <v>2244</v>
      </c>
      <c r="I258" s="51" t="s">
        <v>751</v>
      </c>
      <c r="J258" s="93">
        <v>0</v>
      </c>
      <c r="K258" s="93" t="str">
        <f t="shared" si="22"/>
        <v>0</v>
      </c>
      <c r="L258" s="93">
        <f t="shared" si="23"/>
        <v>0</v>
      </c>
      <c r="M258" s="185"/>
    </row>
    <row r="259" spans="1:13" ht="20.100000000000001" customHeight="1">
      <c r="A259" s="43"/>
      <c r="B259" s="44" t="s">
        <v>2245</v>
      </c>
      <c r="C259" s="43"/>
      <c r="D259" s="43"/>
      <c r="E259" s="43">
        <f>SUM(E260:E282)</f>
        <v>32</v>
      </c>
      <c r="F259" s="45" t="str">
        <f>CONCATENATE("32'h",K259)</f>
        <v>32'h00202000</v>
      </c>
      <c r="G259" s="45"/>
      <c r="H259" s="46" t="s">
        <v>2246</v>
      </c>
      <c r="I259" s="46"/>
      <c r="J259" s="43"/>
      <c r="K259" s="43" t="str">
        <f>LOWER(DEC2HEX(L259,8))</f>
        <v>00202000</v>
      </c>
      <c r="L259" s="43">
        <f>SUM(L260:L282)</f>
        <v>2105344</v>
      </c>
      <c r="M259" s="185"/>
    </row>
    <row r="260" spans="1:13" ht="20.100000000000001" customHeight="1">
      <c r="A260" s="49"/>
      <c r="B260" s="49"/>
      <c r="C260" s="159">
        <v>31</v>
      </c>
      <c r="D260" s="159">
        <v>31</v>
      </c>
      <c r="E260" s="47">
        <f t="shared" ref="E260:E282" si="24">D260+1-C260</f>
        <v>1</v>
      </c>
      <c r="F260" s="47" t="str">
        <f t="shared" ref="F260:F282" si="25">CONCATENATE(E260,"'h",K260)</f>
        <v>1'h0</v>
      </c>
      <c r="G260" s="47" t="s">
        <v>132</v>
      </c>
      <c r="H260" s="183" t="s">
        <v>2247</v>
      </c>
      <c r="I260" s="51" t="s">
        <v>2202</v>
      </c>
      <c r="J260" s="159">
        <v>0</v>
      </c>
      <c r="K260" s="159" t="str">
        <f t="shared" ref="K260:K282" si="26">LOWER(DEC2HEX((J260)))</f>
        <v>0</v>
      </c>
      <c r="L260" s="159">
        <f t="shared" ref="L260:L282" si="27">J260*(2^C260)</f>
        <v>0</v>
      </c>
      <c r="M260" s="185"/>
    </row>
    <row r="261" spans="1:13" ht="20.100000000000001" customHeight="1">
      <c r="A261" s="49"/>
      <c r="B261" s="49"/>
      <c r="C261" s="159">
        <v>30</v>
      </c>
      <c r="D261" s="159">
        <v>30</v>
      </c>
      <c r="E261" s="47">
        <f t="shared" si="24"/>
        <v>1</v>
      </c>
      <c r="F261" s="47" t="str">
        <f t="shared" si="25"/>
        <v>1'h0</v>
      </c>
      <c r="G261" s="47" t="s">
        <v>132</v>
      </c>
      <c r="H261" s="183" t="s">
        <v>2248</v>
      </c>
      <c r="I261" s="51" t="s">
        <v>2204</v>
      </c>
      <c r="J261" s="159">
        <v>0</v>
      </c>
      <c r="K261" s="159" t="str">
        <f t="shared" si="26"/>
        <v>0</v>
      </c>
      <c r="L261" s="159">
        <f t="shared" si="27"/>
        <v>0</v>
      </c>
      <c r="M261" s="185"/>
    </row>
    <row r="262" spans="1:13" ht="20.100000000000001" customHeight="1">
      <c r="A262" s="49"/>
      <c r="B262" s="49"/>
      <c r="C262" s="159">
        <v>29</v>
      </c>
      <c r="D262" s="159">
        <v>29</v>
      </c>
      <c r="E262" s="47">
        <f t="shared" si="24"/>
        <v>1</v>
      </c>
      <c r="F262" s="47" t="str">
        <f t="shared" si="25"/>
        <v>1'h0</v>
      </c>
      <c r="G262" s="47" t="s">
        <v>132</v>
      </c>
      <c r="H262" s="183" t="s">
        <v>2249</v>
      </c>
      <c r="I262" s="51" t="s">
        <v>2206</v>
      </c>
      <c r="J262" s="159">
        <v>0</v>
      </c>
      <c r="K262" s="159" t="str">
        <f t="shared" si="26"/>
        <v>0</v>
      </c>
      <c r="L262" s="159">
        <f t="shared" si="27"/>
        <v>0</v>
      </c>
      <c r="M262" s="185"/>
    </row>
    <row r="263" spans="1:13" ht="20.100000000000001" customHeight="1">
      <c r="A263" s="94"/>
      <c r="B263" s="94"/>
      <c r="C263" s="93">
        <v>28</v>
      </c>
      <c r="D263" s="93">
        <v>28</v>
      </c>
      <c r="E263" s="93">
        <f t="shared" si="24"/>
        <v>1</v>
      </c>
      <c r="F263" s="93" t="str">
        <f t="shared" si="25"/>
        <v>1'h0</v>
      </c>
      <c r="G263" s="47" t="s">
        <v>132</v>
      </c>
      <c r="H263" s="183" t="s">
        <v>2250</v>
      </c>
      <c r="I263" s="51" t="s">
        <v>2251</v>
      </c>
      <c r="J263" s="93">
        <v>0</v>
      </c>
      <c r="K263" s="93" t="str">
        <f t="shared" si="26"/>
        <v>0</v>
      </c>
      <c r="L263" s="93">
        <f t="shared" si="27"/>
        <v>0</v>
      </c>
      <c r="M263" s="185"/>
    </row>
    <row r="264" spans="1:13" ht="20.100000000000001" customHeight="1">
      <c r="A264" s="94"/>
      <c r="B264" s="94"/>
      <c r="C264" s="93">
        <v>27</v>
      </c>
      <c r="D264" s="93">
        <v>27</v>
      </c>
      <c r="E264" s="93">
        <f t="shared" si="24"/>
        <v>1</v>
      </c>
      <c r="F264" s="93" t="str">
        <f t="shared" si="25"/>
        <v>1'h0</v>
      </c>
      <c r="G264" s="47" t="s">
        <v>132</v>
      </c>
      <c r="H264" s="183" t="s">
        <v>2252</v>
      </c>
      <c r="I264" s="51" t="s">
        <v>2210</v>
      </c>
      <c r="J264" s="93">
        <v>0</v>
      </c>
      <c r="K264" s="93" t="str">
        <f t="shared" si="26"/>
        <v>0</v>
      </c>
      <c r="L264" s="93">
        <f t="shared" si="27"/>
        <v>0</v>
      </c>
      <c r="M264" s="185"/>
    </row>
    <row r="265" spans="1:13" ht="20.100000000000001" customHeight="1">
      <c r="A265" s="94"/>
      <c r="B265" s="94"/>
      <c r="C265" s="93">
        <v>26</v>
      </c>
      <c r="D265" s="93">
        <v>26</v>
      </c>
      <c r="E265" s="93">
        <f t="shared" si="24"/>
        <v>1</v>
      </c>
      <c r="F265" s="93" t="str">
        <f t="shared" si="25"/>
        <v>1'h0</v>
      </c>
      <c r="G265" s="93" t="s">
        <v>132</v>
      </c>
      <c r="H265" s="183" t="s">
        <v>2253</v>
      </c>
      <c r="I265" s="51" t="s">
        <v>2212</v>
      </c>
      <c r="J265" s="93">
        <v>0</v>
      </c>
      <c r="K265" s="93" t="str">
        <f t="shared" si="26"/>
        <v>0</v>
      </c>
      <c r="L265" s="93">
        <f t="shared" si="27"/>
        <v>0</v>
      </c>
      <c r="M265" s="185"/>
    </row>
    <row r="266" spans="1:13" ht="20.100000000000001" customHeight="1">
      <c r="A266" s="94"/>
      <c r="B266" s="94"/>
      <c r="C266" s="93">
        <v>24</v>
      </c>
      <c r="D266" s="93">
        <v>25</v>
      </c>
      <c r="E266" s="93">
        <f t="shared" si="24"/>
        <v>2</v>
      </c>
      <c r="F266" s="93" t="str">
        <f t="shared" si="25"/>
        <v>2'h0</v>
      </c>
      <c r="G266" s="93" t="s">
        <v>132</v>
      </c>
      <c r="H266" s="183" t="s">
        <v>2254</v>
      </c>
      <c r="I266" s="51" t="s">
        <v>2214</v>
      </c>
      <c r="J266" s="93">
        <v>0</v>
      </c>
      <c r="K266" s="93" t="str">
        <f t="shared" si="26"/>
        <v>0</v>
      </c>
      <c r="L266" s="93">
        <f t="shared" si="27"/>
        <v>0</v>
      </c>
      <c r="M266" s="185"/>
    </row>
    <row r="267" spans="1:13" ht="20.100000000000001" customHeight="1">
      <c r="A267" s="94"/>
      <c r="B267" s="94"/>
      <c r="C267" s="93">
        <v>22</v>
      </c>
      <c r="D267" s="93">
        <v>23</v>
      </c>
      <c r="E267" s="93">
        <f t="shared" si="24"/>
        <v>2</v>
      </c>
      <c r="F267" s="93" t="str">
        <f t="shared" si="25"/>
        <v>2'h0</v>
      </c>
      <c r="G267" s="93" t="s">
        <v>132</v>
      </c>
      <c r="H267" s="183" t="s">
        <v>2255</v>
      </c>
      <c r="I267" s="51" t="s">
        <v>2216</v>
      </c>
      <c r="J267" s="93">
        <v>0</v>
      </c>
      <c r="K267" s="93" t="str">
        <f t="shared" si="26"/>
        <v>0</v>
      </c>
      <c r="L267" s="93">
        <f t="shared" si="27"/>
        <v>0</v>
      </c>
      <c r="M267" s="185"/>
    </row>
    <row r="268" spans="1:13" ht="20.100000000000001" customHeight="1">
      <c r="A268" s="94"/>
      <c r="B268" s="94"/>
      <c r="C268" s="93">
        <v>21</v>
      </c>
      <c r="D268" s="93">
        <v>21</v>
      </c>
      <c r="E268" s="93">
        <f t="shared" si="24"/>
        <v>1</v>
      </c>
      <c r="F268" s="93" t="str">
        <f t="shared" si="25"/>
        <v>1'h1</v>
      </c>
      <c r="G268" s="93" t="s">
        <v>132</v>
      </c>
      <c r="H268" s="183" t="s">
        <v>2256</v>
      </c>
      <c r="I268" s="51" t="s">
        <v>735</v>
      </c>
      <c r="J268" s="93">
        <v>1</v>
      </c>
      <c r="K268" s="93" t="str">
        <f t="shared" si="26"/>
        <v>1</v>
      </c>
      <c r="L268" s="93">
        <f t="shared" si="27"/>
        <v>2097152</v>
      </c>
      <c r="M268" s="185"/>
    </row>
    <row r="269" spans="1:13" ht="20.100000000000001" customHeight="1">
      <c r="A269" s="94"/>
      <c r="B269" s="94"/>
      <c r="C269" s="93">
        <v>20</v>
      </c>
      <c r="D269" s="93">
        <v>20</v>
      </c>
      <c r="E269" s="93">
        <f t="shared" si="24"/>
        <v>1</v>
      </c>
      <c r="F269" s="93" t="str">
        <f t="shared" si="25"/>
        <v>1'h0</v>
      </c>
      <c r="G269" s="93" t="s">
        <v>132</v>
      </c>
      <c r="H269" s="183" t="s">
        <v>2257</v>
      </c>
      <c r="I269" s="51" t="s">
        <v>736</v>
      </c>
      <c r="J269" s="93">
        <v>0</v>
      </c>
      <c r="K269" s="93" t="str">
        <f t="shared" si="26"/>
        <v>0</v>
      </c>
      <c r="L269" s="93">
        <f t="shared" si="27"/>
        <v>0</v>
      </c>
      <c r="M269" s="185"/>
    </row>
    <row r="270" spans="1:13" ht="20.100000000000001" customHeight="1">
      <c r="A270" s="94"/>
      <c r="B270" s="94"/>
      <c r="C270" s="93">
        <v>19</v>
      </c>
      <c r="D270" s="93">
        <v>19</v>
      </c>
      <c r="E270" s="93">
        <f t="shared" si="24"/>
        <v>1</v>
      </c>
      <c r="F270" s="93" t="str">
        <f t="shared" si="25"/>
        <v>1'h0</v>
      </c>
      <c r="G270" s="93" t="s">
        <v>132</v>
      </c>
      <c r="H270" s="183" t="s">
        <v>2258</v>
      </c>
      <c r="I270" s="51" t="s">
        <v>2220</v>
      </c>
      <c r="J270" s="93">
        <v>0</v>
      </c>
      <c r="K270" s="93" t="str">
        <f t="shared" si="26"/>
        <v>0</v>
      </c>
      <c r="L270" s="93">
        <f t="shared" si="27"/>
        <v>0</v>
      </c>
      <c r="M270" s="185"/>
    </row>
    <row r="271" spans="1:13" ht="20.100000000000001" customHeight="1">
      <c r="A271" s="94"/>
      <c r="B271" s="94"/>
      <c r="C271" s="93">
        <v>17</v>
      </c>
      <c r="D271" s="93">
        <v>18</v>
      </c>
      <c r="E271" s="93">
        <f t="shared" si="24"/>
        <v>2</v>
      </c>
      <c r="F271" s="93" t="str">
        <f t="shared" si="25"/>
        <v>2'h0</v>
      </c>
      <c r="G271" s="93" t="s">
        <v>132</v>
      </c>
      <c r="H271" s="183" t="s">
        <v>2259</v>
      </c>
      <c r="I271" s="51" t="s">
        <v>737</v>
      </c>
      <c r="J271" s="93">
        <v>0</v>
      </c>
      <c r="K271" s="93" t="str">
        <f t="shared" si="26"/>
        <v>0</v>
      </c>
      <c r="L271" s="93">
        <f t="shared" si="27"/>
        <v>0</v>
      </c>
      <c r="M271" s="185"/>
    </row>
    <row r="272" spans="1:13" ht="20.100000000000001" customHeight="1">
      <c r="A272" s="94"/>
      <c r="B272" s="94"/>
      <c r="C272" s="93">
        <v>16</v>
      </c>
      <c r="D272" s="93">
        <v>16</v>
      </c>
      <c r="E272" s="93">
        <f t="shared" si="24"/>
        <v>1</v>
      </c>
      <c r="F272" s="93" t="str">
        <f t="shared" si="25"/>
        <v>1'h0</v>
      </c>
      <c r="G272" s="93" t="s">
        <v>132</v>
      </c>
      <c r="H272" s="183" t="s">
        <v>2260</v>
      </c>
      <c r="I272" s="51" t="s">
        <v>738</v>
      </c>
      <c r="J272" s="93">
        <v>0</v>
      </c>
      <c r="K272" s="93" t="str">
        <f t="shared" si="26"/>
        <v>0</v>
      </c>
      <c r="L272" s="93">
        <f t="shared" si="27"/>
        <v>0</v>
      </c>
      <c r="M272" s="185"/>
    </row>
    <row r="273" spans="1:13" ht="20.100000000000001" customHeight="1">
      <c r="A273" s="94"/>
      <c r="B273" s="94"/>
      <c r="C273" s="93">
        <v>15</v>
      </c>
      <c r="D273" s="93">
        <v>15</v>
      </c>
      <c r="E273" s="93">
        <f t="shared" si="24"/>
        <v>1</v>
      </c>
      <c r="F273" s="93" t="str">
        <f t="shared" si="25"/>
        <v>1'h0</v>
      </c>
      <c r="G273" s="93" t="s">
        <v>132</v>
      </c>
      <c r="H273" s="183" t="s">
        <v>2261</v>
      </c>
      <c r="I273" s="51" t="s">
        <v>739</v>
      </c>
      <c r="J273" s="93">
        <v>0</v>
      </c>
      <c r="K273" s="93" t="str">
        <f t="shared" si="26"/>
        <v>0</v>
      </c>
      <c r="L273" s="93">
        <f t="shared" si="27"/>
        <v>0</v>
      </c>
      <c r="M273" s="185"/>
    </row>
    <row r="274" spans="1:13" ht="20.100000000000001" customHeight="1">
      <c r="A274" s="94"/>
      <c r="B274" s="94"/>
      <c r="C274" s="93">
        <v>14</v>
      </c>
      <c r="D274" s="93">
        <v>14</v>
      </c>
      <c r="E274" s="93">
        <f t="shared" si="24"/>
        <v>1</v>
      </c>
      <c r="F274" s="93" t="str">
        <f t="shared" si="25"/>
        <v>1'h0</v>
      </c>
      <c r="G274" s="93" t="s">
        <v>132</v>
      </c>
      <c r="H274" s="183" t="s">
        <v>2262</v>
      </c>
      <c r="I274" s="51" t="s">
        <v>740</v>
      </c>
      <c r="J274" s="93">
        <v>0</v>
      </c>
      <c r="K274" s="93" t="str">
        <f t="shared" si="26"/>
        <v>0</v>
      </c>
      <c r="L274" s="93">
        <f t="shared" si="27"/>
        <v>0</v>
      </c>
      <c r="M274" s="185"/>
    </row>
    <row r="275" spans="1:13" ht="20.100000000000001" customHeight="1">
      <c r="A275" s="94"/>
      <c r="B275" s="94"/>
      <c r="C275" s="93">
        <v>13</v>
      </c>
      <c r="D275" s="93">
        <v>13</v>
      </c>
      <c r="E275" s="93">
        <f t="shared" si="24"/>
        <v>1</v>
      </c>
      <c r="F275" s="93" t="str">
        <f t="shared" si="25"/>
        <v>1'h1</v>
      </c>
      <c r="G275" s="93" t="s">
        <v>132</v>
      </c>
      <c r="H275" s="183" t="s">
        <v>2263</v>
      </c>
      <c r="I275" s="51" t="s">
        <v>741</v>
      </c>
      <c r="J275" s="93">
        <v>1</v>
      </c>
      <c r="K275" s="93" t="str">
        <f t="shared" si="26"/>
        <v>1</v>
      </c>
      <c r="L275" s="93">
        <f t="shared" si="27"/>
        <v>8192</v>
      </c>
      <c r="M275" s="185"/>
    </row>
    <row r="276" spans="1:13" ht="20.100000000000001" customHeight="1">
      <c r="A276" s="94"/>
      <c r="B276" s="94"/>
      <c r="C276" s="93">
        <v>12</v>
      </c>
      <c r="D276" s="93">
        <v>12</v>
      </c>
      <c r="E276" s="93">
        <f t="shared" si="24"/>
        <v>1</v>
      </c>
      <c r="F276" s="93" t="str">
        <f t="shared" si="25"/>
        <v>1'h0</v>
      </c>
      <c r="G276" s="93" t="s">
        <v>132</v>
      </c>
      <c r="H276" s="183" t="s">
        <v>2264</v>
      </c>
      <c r="I276" s="51" t="s">
        <v>742</v>
      </c>
      <c r="J276" s="93">
        <v>0</v>
      </c>
      <c r="K276" s="93" t="str">
        <f t="shared" si="26"/>
        <v>0</v>
      </c>
      <c r="L276" s="93">
        <f t="shared" si="27"/>
        <v>0</v>
      </c>
      <c r="M276" s="185"/>
    </row>
    <row r="277" spans="1:13" ht="20.100000000000001" customHeight="1">
      <c r="A277" s="94"/>
      <c r="B277" s="94"/>
      <c r="C277" s="93">
        <v>10</v>
      </c>
      <c r="D277" s="93">
        <v>11</v>
      </c>
      <c r="E277" s="93">
        <f t="shared" si="24"/>
        <v>2</v>
      </c>
      <c r="F277" s="93" t="str">
        <f t="shared" si="25"/>
        <v>2'h0</v>
      </c>
      <c r="G277" s="93" t="s">
        <v>132</v>
      </c>
      <c r="H277" s="183" t="s">
        <v>2265</v>
      </c>
      <c r="I277" s="51" t="s">
        <v>2228</v>
      </c>
      <c r="J277" s="93">
        <v>0</v>
      </c>
      <c r="K277" s="93" t="str">
        <f t="shared" si="26"/>
        <v>0</v>
      </c>
      <c r="L277" s="93">
        <f t="shared" si="27"/>
        <v>0</v>
      </c>
      <c r="M277" s="185"/>
    </row>
    <row r="278" spans="1:13" ht="20.100000000000001" customHeight="1">
      <c r="A278" s="94"/>
      <c r="B278" s="94"/>
      <c r="C278" s="93">
        <v>5</v>
      </c>
      <c r="D278" s="93">
        <v>9</v>
      </c>
      <c r="E278" s="93">
        <f t="shared" si="24"/>
        <v>5</v>
      </c>
      <c r="F278" s="93" t="str">
        <f t="shared" si="25"/>
        <v>5'h0</v>
      </c>
      <c r="G278" s="93" t="s">
        <v>132</v>
      </c>
      <c r="H278" s="183" t="s">
        <v>2266</v>
      </c>
      <c r="I278" s="51" t="s">
        <v>743</v>
      </c>
      <c r="J278" s="93">
        <v>0</v>
      </c>
      <c r="K278" s="93" t="str">
        <f t="shared" si="26"/>
        <v>0</v>
      </c>
      <c r="L278" s="93">
        <f t="shared" si="27"/>
        <v>0</v>
      </c>
      <c r="M278" s="185"/>
    </row>
    <row r="279" spans="1:13" ht="20.100000000000001" customHeight="1">
      <c r="A279" s="94"/>
      <c r="B279" s="94"/>
      <c r="C279" s="93">
        <v>4</v>
      </c>
      <c r="D279" s="93">
        <v>4</v>
      </c>
      <c r="E279" s="93">
        <f t="shared" si="24"/>
        <v>1</v>
      </c>
      <c r="F279" s="93" t="str">
        <f t="shared" si="25"/>
        <v>1'h0</v>
      </c>
      <c r="G279" s="93" t="s">
        <v>132</v>
      </c>
      <c r="H279" s="183" t="s">
        <v>2267</v>
      </c>
      <c r="I279" s="51" t="s">
        <v>744</v>
      </c>
      <c r="J279" s="93">
        <v>0</v>
      </c>
      <c r="K279" s="93" t="str">
        <f t="shared" si="26"/>
        <v>0</v>
      </c>
      <c r="L279" s="93">
        <f t="shared" si="27"/>
        <v>0</v>
      </c>
      <c r="M279" s="185"/>
    </row>
    <row r="280" spans="1:13" ht="20.100000000000001" customHeight="1">
      <c r="A280" s="94"/>
      <c r="B280" s="94"/>
      <c r="C280" s="93">
        <v>3</v>
      </c>
      <c r="D280" s="93">
        <v>3</v>
      </c>
      <c r="E280" s="93">
        <f t="shared" si="24"/>
        <v>1</v>
      </c>
      <c r="F280" s="93" t="str">
        <f t="shared" si="25"/>
        <v>1'h0</v>
      </c>
      <c r="G280" s="93" t="s">
        <v>132</v>
      </c>
      <c r="H280" s="183" t="s">
        <v>2268</v>
      </c>
      <c r="I280" s="51" t="s">
        <v>745</v>
      </c>
      <c r="J280" s="93">
        <v>0</v>
      </c>
      <c r="K280" s="93" t="str">
        <f t="shared" si="26"/>
        <v>0</v>
      </c>
      <c r="L280" s="93">
        <f t="shared" si="27"/>
        <v>0</v>
      </c>
      <c r="M280" s="185"/>
    </row>
    <row r="281" spans="1:13" ht="20.100000000000001" customHeight="1">
      <c r="A281" s="94"/>
      <c r="B281" s="94"/>
      <c r="C281" s="93">
        <v>2</v>
      </c>
      <c r="D281" s="93">
        <v>2</v>
      </c>
      <c r="E281" s="93">
        <f t="shared" si="24"/>
        <v>1</v>
      </c>
      <c r="F281" s="93" t="str">
        <f t="shared" si="25"/>
        <v>1'h0</v>
      </c>
      <c r="G281" s="93" t="s">
        <v>132</v>
      </c>
      <c r="H281" s="183" t="s">
        <v>2269</v>
      </c>
      <c r="I281" s="51" t="s">
        <v>2233</v>
      </c>
      <c r="J281" s="93">
        <v>0</v>
      </c>
      <c r="K281" s="93" t="str">
        <f t="shared" si="26"/>
        <v>0</v>
      </c>
      <c r="L281" s="93">
        <f t="shared" si="27"/>
        <v>0</v>
      </c>
      <c r="M281" s="185"/>
    </row>
    <row r="282" spans="1:13" ht="20.100000000000001" customHeight="1">
      <c r="A282" s="94"/>
      <c r="B282" s="94"/>
      <c r="C282" s="93">
        <v>0</v>
      </c>
      <c r="D282" s="93">
        <v>1</v>
      </c>
      <c r="E282" s="93">
        <f t="shared" si="24"/>
        <v>2</v>
      </c>
      <c r="F282" s="93" t="str">
        <f t="shared" si="25"/>
        <v>2'h0</v>
      </c>
      <c r="G282" s="93" t="s">
        <v>132</v>
      </c>
      <c r="H282" s="183" t="s">
        <v>2270</v>
      </c>
      <c r="I282" s="51" t="s">
        <v>746</v>
      </c>
      <c r="J282" s="93">
        <v>0</v>
      </c>
      <c r="K282" s="93" t="str">
        <f t="shared" si="26"/>
        <v>0</v>
      </c>
      <c r="L282" s="93">
        <f t="shared" si="27"/>
        <v>0</v>
      </c>
      <c r="M282" s="185"/>
    </row>
    <row r="283" spans="1:13" ht="20.100000000000001" customHeight="1">
      <c r="A283" s="43"/>
      <c r="B283" s="44" t="s">
        <v>2271</v>
      </c>
      <c r="C283" s="43"/>
      <c r="D283" s="43"/>
      <c r="E283" s="43">
        <f>SUM(E284:E291)</f>
        <v>32</v>
      </c>
      <c r="F283" s="45" t="str">
        <f>CONCATENATE("32'h",K283)</f>
        <v>32'h00050000</v>
      </c>
      <c r="G283" s="45"/>
      <c r="H283" s="46" t="s">
        <v>2272</v>
      </c>
      <c r="I283" s="46" t="s">
        <v>747</v>
      </c>
      <c r="J283" s="43"/>
      <c r="K283" s="43" t="str">
        <f>LOWER(DEC2HEX(L283,8))</f>
        <v>00050000</v>
      </c>
      <c r="L283" s="43">
        <f>SUM(L284:L291)</f>
        <v>327680</v>
      </c>
      <c r="M283" s="185"/>
    </row>
    <row r="284" spans="1:13" ht="20.100000000000001" customHeight="1">
      <c r="A284" s="49"/>
      <c r="B284" s="49"/>
      <c r="C284" s="159">
        <v>29</v>
      </c>
      <c r="D284" s="159">
        <v>31</v>
      </c>
      <c r="E284" s="47">
        <f t="shared" ref="E284:E291" si="28">D284+1-C284</f>
        <v>3</v>
      </c>
      <c r="F284" s="47" t="str">
        <f t="shared" ref="F284:F291" si="29">CONCATENATE(E284,"'h",K284)</f>
        <v>3'h0</v>
      </c>
      <c r="G284" s="47" t="s">
        <v>129</v>
      </c>
      <c r="H284" s="183" t="s">
        <v>19</v>
      </c>
      <c r="I284" s="51" t="s">
        <v>130</v>
      </c>
      <c r="J284" s="159">
        <v>0</v>
      </c>
      <c r="K284" s="159" t="str">
        <f t="shared" ref="K284:K291" si="30">LOWER(DEC2HEX((J284)))</f>
        <v>0</v>
      </c>
      <c r="L284" s="159">
        <f t="shared" ref="L284:L291" si="31">J284*(2^C284)</f>
        <v>0</v>
      </c>
      <c r="M284" s="185"/>
    </row>
    <row r="285" spans="1:13" ht="20.100000000000001" customHeight="1">
      <c r="A285" s="94"/>
      <c r="B285" s="94"/>
      <c r="C285" s="93">
        <v>28</v>
      </c>
      <c r="D285" s="93">
        <v>28</v>
      </c>
      <c r="E285" s="93">
        <f t="shared" si="28"/>
        <v>1</v>
      </c>
      <c r="F285" s="93" t="str">
        <f t="shared" si="29"/>
        <v>1'h0</v>
      </c>
      <c r="G285" s="93" t="s">
        <v>132</v>
      </c>
      <c r="H285" s="183" t="s">
        <v>2514</v>
      </c>
      <c r="I285" s="76" t="s">
        <v>2426</v>
      </c>
      <c r="J285" s="93">
        <v>0</v>
      </c>
      <c r="K285" s="93" t="str">
        <f t="shared" si="30"/>
        <v>0</v>
      </c>
      <c r="L285" s="93">
        <f t="shared" si="31"/>
        <v>0</v>
      </c>
      <c r="M285" s="185"/>
    </row>
    <row r="286" spans="1:13" ht="20.100000000000001" customHeight="1">
      <c r="A286" s="94"/>
      <c r="B286" s="94"/>
      <c r="C286" s="93">
        <v>27</v>
      </c>
      <c r="D286" s="93">
        <v>27</v>
      </c>
      <c r="E286" s="93">
        <f t="shared" si="28"/>
        <v>1</v>
      </c>
      <c r="F286" s="93" t="str">
        <f t="shared" si="29"/>
        <v>1'h0</v>
      </c>
      <c r="G286" s="93" t="s">
        <v>132</v>
      </c>
      <c r="H286" s="183" t="s">
        <v>2273</v>
      </c>
      <c r="I286" s="51" t="s">
        <v>2238</v>
      </c>
      <c r="J286" s="93">
        <v>0</v>
      </c>
      <c r="K286" s="93" t="str">
        <f t="shared" si="30"/>
        <v>0</v>
      </c>
      <c r="L286" s="93">
        <f t="shared" si="31"/>
        <v>0</v>
      </c>
      <c r="M286" s="185"/>
    </row>
    <row r="287" spans="1:13" ht="20.100000000000001" customHeight="1">
      <c r="A287" s="94"/>
      <c r="B287" s="94"/>
      <c r="C287" s="93">
        <v>26</v>
      </c>
      <c r="D287" s="93">
        <v>26</v>
      </c>
      <c r="E287" s="93">
        <f t="shared" si="28"/>
        <v>1</v>
      </c>
      <c r="F287" s="93" t="str">
        <f t="shared" si="29"/>
        <v>1'h0</v>
      </c>
      <c r="G287" s="93" t="s">
        <v>1976</v>
      </c>
      <c r="H287" s="183" t="s">
        <v>2274</v>
      </c>
      <c r="I287" s="51" t="s">
        <v>748</v>
      </c>
      <c r="J287" s="93">
        <v>0</v>
      </c>
      <c r="K287" s="93" t="str">
        <f t="shared" si="30"/>
        <v>0</v>
      </c>
      <c r="L287" s="93">
        <f t="shared" si="31"/>
        <v>0</v>
      </c>
      <c r="M287" s="185"/>
    </row>
    <row r="288" spans="1:13" ht="20.100000000000001" customHeight="1">
      <c r="A288" s="94"/>
      <c r="B288" s="94"/>
      <c r="C288" s="93">
        <v>16</v>
      </c>
      <c r="D288" s="93">
        <v>25</v>
      </c>
      <c r="E288" s="93">
        <f t="shared" si="28"/>
        <v>10</v>
      </c>
      <c r="F288" s="93" t="str">
        <f t="shared" si="29"/>
        <v>10'h5</v>
      </c>
      <c r="G288" s="93" t="s">
        <v>132</v>
      </c>
      <c r="H288" s="183" t="s">
        <v>2275</v>
      </c>
      <c r="I288" s="51" t="s">
        <v>2241</v>
      </c>
      <c r="J288" s="93">
        <v>5</v>
      </c>
      <c r="K288" s="93" t="str">
        <f t="shared" si="30"/>
        <v>5</v>
      </c>
      <c r="L288" s="93">
        <f t="shared" si="31"/>
        <v>327680</v>
      </c>
      <c r="M288" s="185"/>
    </row>
    <row r="289" spans="1:13" ht="20.100000000000001" customHeight="1">
      <c r="A289" s="94"/>
      <c r="B289" s="94"/>
      <c r="C289" s="93">
        <v>9</v>
      </c>
      <c r="D289" s="93">
        <v>15</v>
      </c>
      <c r="E289" s="93">
        <f t="shared" si="28"/>
        <v>7</v>
      </c>
      <c r="F289" s="93" t="str">
        <f t="shared" si="29"/>
        <v>7'h0</v>
      </c>
      <c r="G289" s="93" t="s">
        <v>132</v>
      </c>
      <c r="H289" s="183" t="s">
        <v>2276</v>
      </c>
      <c r="I289" s="51" t="s">
        <v>749</v>
      </c>
      <c r="J289" s="93">
        <v>0</v>
      </c>
      <c r="K289" s="93" t="str">
        <f t="shared" si="30"/>
        <v>0</v>
      </c>
      <c r="L289" s="93">
        <f t="shared" si="31"/>
        <v>0</v>
      </c>
      <c r="M289" s="185"/>
    </row>
    <row r="290" spans="1:13" ht="20.100000000000001" customHeight="1">
      <c r="A290" s="94"/>
      <c r="B290" s="94"/>
      <c r="C290" s="93">
        <v>8</v>
      </c>
      <c r="D290" s="93">
        <v>8</v>
      </c>
      <c r="E290" s="93">
        <f t="shared" si="28"/>
        <v>1</v>
      </c>
      <c r="F290" s="93" t="str">
        <f t="shared" si="29"/>
        <v>1'h0</v>
      </c>
      <c r="G290" s="93" t="s">
        <v>132</v>
      </c>
      <c r="H290" s="183" t="s">
        <v>2277</v>
      </c>
      <c r="I290" s="51" t="s">
        <v>750</v>
      </c>
      <c r="J290" s="93">
        <v>0</v>
      </c>
      <c r="K290" s="93" t="str">
        <f t="shared" si="30"/>
        <v>0</v>
      </c>
      <c r="L290" s="93">
        <f t="shared" si="31"/>
        <v>0</v>
      </c>
      <c r="M290" s="185"/>
    </row>
    <row r="291" spans="1:13" ht="20.100000000000001" customHeight="1">
      <c r="A291" s="94"/>
      <c r="B291" s="94"/>
      <c r="C291" s="93">
        <v>0</v>
      </c>
      <c r="D291" s="93">
        <v>7</v>
      </c>
      <c r="E291" s="93">
        <f t="shared" si="28"/>
        <v>8</v>
      </c>
      <c r="F291" s="93" t="str">
        <f t="shared" si="29"/>
        <v>8'h0</v>
      </c>
      <c r="G291" s="93" t="s">
        <v>132</v>
      </c>
      <c r="H291" s="183" t="s">
        <v>2278</v>
      </c>
      <c r="I291" s="51" t="s">
        <v>751</v>
      </c>
      <c r="J291" s="93">
        <v>0</v>
      </c>
      <c r="K291" s="93" t="str">
        <f t="shared" si="30"/>
        <v>0</v>
      </c>
      <c r="L291" s="93">
        <f t="shared" si="31"/>
        <v>0</v>
      </c>
      <c r="M291" s="185"/>
    </row>
    <row r="292" spans="1:13" ht="20.100000000000001" customHeight="1">
      <c r="A292" s="43"/>
      <c r="B292" s="44" t="s">
        <v>2279</v>
      </c>
      <c r="C292" s="43"/>
      <c r="D292" s="43"/>
      <c r="E292" s="43">
        <f>SUM(E293:E293)</f>
        <v>32</v>
      </c>
      <c r="F292" s="45" t="str">
        <f>CONCATENATE("32'h",K292)</f>
        <v>32'h00000000</v>
      </c>
      <c r="G292" s="45"/>
      <c r="H292" s="46" t="s">
        <v>2280</v>
      </c>
      <c r="I292" s="46"/>
      <c r="J292" s="43"/>
      <c r="K292" s="43" t="str">
        <f>LOWER(DEC2HEX(L292,8))</f>
        <v>00000000</v>
      </c>
      <c r="L292" s="43">
        <f>SUM(L293:L293)</f>
        <v>0</v>
      </c>
      <c r="M292" s="185"/>
    </row>
    <row r="293" spans="1:13" ht="20.100000000000001" customHeight="1">
      <c r="A293" s="94"/>
      <c r="B293" s="94"/>
      <c r="C293" s="93">
        <v>0</v>
      </c>
      <c r="D293" s="93">
        <v>31</v>
      </c>
      <c r="E293" s="93">
        <f>D293+1-C293</f>
        <v>32</v>
      </c>
      <c r="F293" s="93" t="str">
        <f>CONCATENATE(E293,"'h",K293)</f>
        <v>32'h0</v>
      </c>
      <c r="G293" s="93" t="s">
        <v>132</v>
      </c>
      <c r="H293" s="183" t="s">
        <v>2281</v>
      </c>
      <c r="I293" s="51" t="s">
        <v>2282</v>
      </c>
      <c r="J293" s="93">
        <v>0</v>
      </c>
      <c r="K293" s="93" t="str">
        <f>LOWER(DEC2HEX((J293)))</f>
        <v>0</v>
      </c>
      <c r="L293" s="93">
        <f>J293*(2^C293)</f>
        <v>0</v>
      </c>
      <c r="M293" s="185"/>
    </row>
    <row r="294" spans="1:13" ht="20.100000000000001" customHeight="1">
      <c r="A294" s="43"/>
      <c r="B294" s="44" t="s">
        <v>2283</v>
      </c>
      <c r="C294" s="43"/>
      <c r="D294" s="43"/>
      <c r="E294" s="43">
        <f>SUM(E295:E295)</f>
        <v>32</v>
      </c>
      <c r="F294" s="45" t="str">
        <f>CONCATENATE("32'h",K294)</f>
        <v>32'h00000000</v>
      </c>
      <c r="G294" s="45"/>
      <c r="H294" s="46" t="s">
        <v>2284</v>
      </c>
      <c r="I294" s="46"/>
      <c r="J294" s="43"/>
      <c r="K294" s="43" t="str">
        <f>LOWER(DEC2HEX(L294,8))</f>
        <v>00000000</v>
      </c>
      <c r="L294" s="43">
        <f>SUM(L295:L295)</f>
        <v>0</v>
      </c>
      <c r="M294" s="185"/>
    </row>
    <row r="295" spans="1:13" ht="20.100000000000001" customHeight="1">
      <c r="A295" s="94"/>
      <c r="B295" s="94"/>
      <c r="C295" s="93">
        <v>0</v>
      </c>
      <c r="D295" s="93">
        <v>31</v>
      </c>
      <c r="E295" s="93">
        <f>D295+1-C295</f>
        <v>32</v>
      </c>
      <c r="F295" s="93" t="str">
        <f>CONCATENATE(E295,"'h",K295)</f>
        <v>32'h0</v>
      </c>
      <c r="G295" s="93" t="s">
        <v>132</v>
      </c>
      <c r="H295" s="183" t="s">
        <v>2285</v>
      </c>
      <c r="I295" s="51" t="s">
        <v>2286</v>
      </c>
      <c r="J295" s="93">
        <v>0</v>
      </c>
      <c r="K295" s="93" t="str">
        <f>LOWER(DEC2HEX((J295)))</f>
        <v>0</v>
      </c>
      <c r="L295" s="93">
        <f>J295*(2^C295)</f>
        <v>0</v>
      </c>
      <c r="M295" s="185"/>
    </row>
    <row r="296" spans="1:13" ht="20.100000000000001" customHeight="1">
      <c r="A296" s="43"/>
      <c r="B296" s="44" t="s">
        <v>2287</v>
      </c>
      <c r="C296" s="43"/>
      <c r="D296" s="43"/>
      <c r="E296" s="43">
        <f>SUM(E297:E297)</f>
        <v>32</v>
      </c>
      <c r="F296" s="45" t="str">
        <f>CONCATENATE("32'h",K296)</f>
        <v>32'h00000000</v>
      </c>
      <c r="G296" s="45"/>
      <c r="H296" s="46" t="s">
        <v>2288</v>
      </c>
      <c r="I296" s="46"/>
      <c r="J296" s="43"/>
      <c r="K296" s="43" t="str">
        <f>LOWER(DEC2HEX(L296,8))</f>
        <v>00000000</v>
      </c>
      <c r="L296" s="43">
        <f>SUM(L297:L297)</f>
        <v>0</v>
      </c>
      <c r="M296" s="185"/>
    </row>
    <row r="297" spans="1:13" ht="20.100000000000001" customHeight="1">
      <c r="A297" s="94"/>
      <c r="B297" s="94"/>
      <c r="C297" s="93">
        <v>0</v>
      </c>
      <c r="D297" s="93">
        <v>31</v>
      </c>
      <c r="E297" s="93">
        <f>D297+1-C297</f>
        <v>32</v>
      </c>
      <c r="F297" s="93" t="str">
        <f>CONCATENATE(E297,"'h",K297)</f>
        <v>32'h0</v>
      </c>
      <c r="G297" s="93" t="s">
        <v>132</v>
      </c>
      <c r="H297" s="183" t="s">
        <v>2289</v>
      </c>
      <c r="I297" s="51" t="s">
        <v>2282</v>
      </c>
      <c r="J297" s="93">
        <v>0</v>
      </c>
      <c r="K297" s="93" t="str">
        <f>LOWER(DEC2HEX((J297)))</f>
        <v>0</v>
      </c>
      <c r="L297" s="93">
        <f>J297*(2^C297)</f>
        <v>0</v>
      </c>
      <c r="M297" s="185"/>
    </row>
    <row r="298" spans="1:13" ht="20.100000000000001" customHeight="1">
      <c r="A298" s="43"/>
      <c r="B298" s="44" t="s">
        <v>2290</v>
      </c>
      <c r="C298" s="43"/>
      <c r="D298" s="43"/>
      <c r="E298" s="43">
        <f>SUM(E299:E299)</f>
        <v>32</v>
      </c>
      <c r="F298" s="45" t="str">
        <f>CONCATENATE("32'h",K298)</f>
        <v>32'h00000000</v>
      </c>
      <c r="G298" s="45"/>
      <c r="H298" s="46" t="s">
        <v>2291</v>
      </c>
      <c r="I298" s="46"/>
      <c r="J298" s="43"/>
      <c r="K298" s="43" t="str">
        <f>LOWER(DEC2HEX(L298,8))</f>
        <v>00000000</v>
      </c>
      <c r="L298" s="43">
        <f>SUM(L299:L299)</f>
        <v>0</v>
      </c>
      <c r="M298" s="185"/>
    </row>
    <row r="299" spans="1:13" ht="20.100000000000001" customHeight="1">
      <c r="A299" s="94"/>
      <c r="B299" s="94"/>
      <c r="C299" s="93">
        <v>0</v>
      </c>
      <c r="D299" s="93">
        <v>31</v>
      </c>
      <c r="E299" s="93">
        <f>D299+1-C299</f>
        <v>32</v>
      </c>
      <c r="F299" s="93" t="str">
        <f>CONCATENATE(E299,"'h",K299)</f>
        <v>32'h0</v>
      </c>
      <c r="G299" s="93" t="s">
        <v>132</v>
      </c>
      <c r="H299" s="183" t="s">
        <v>2292</v>
      </c>
      <c r="I299" s="51" t="s">
        <v>2286</v>
      </c>
      <c r="J299" s="93">
        <v>0</v>
      </c>
      <c r="K299" s="93" t="str">
        <f>LOWER(DEC2HEX((J299)))</f>
        <v>0</v>
      </c>
      <c r="L299" s="93">
        <f>J299*(2^C299)</f>
        <v>0</v>
      </c>
      <c r="M299" s="185"/>
    </row>
    <row r="300" spans="1:13" ht="20.100000000000001" customHeight="1">
      <c r="A300" s="43"/>
      <c r="B300" s="44" t="s">
        <v>2293</v>
      </c>
      <c r="C300" s="43"/>
      <c r="D300" s="43"/>
      <c r="E300" s="43">
        <f>SUM(E301:E301)</f>
        <v>32</v>
      </c>
      <c r="F300" s="45" t="str">
        <f>CONCATENATE("32'h",K300)</f>
        <v>32'h00000000</v>
      </c>
      <c r="G300" s="45"/>
      <c r="H300" s="46" t="s">
        <v>2294</v>
      </c>
      <c r="I300" s="46"/>
      <c r="J300" s="43"/>
      <c r="K300" s="43" t="str">
        <f>LOWER(DEC2HEX(L300,8))</f>
        <v>00000000</v>
      </c>
      <c r="L300" s="43">
        <f>SUM(L301:L301)</f>
        <v>0</v>
      </c>
      <c r="M300" s="185"/>
    </row>
    <row r="301" spans="1:13" ht="20.100000000000001" customHeight="1">
      <c r="A301" s="94"/>
      <c r="B301" s="94"/>
      <c r="C301" s="93">
        <v>0</v>
      </c>
      <c r="D301" s="93">
        <v>31</v>
      </c>
      <c r="E301" s="93">
        <f>D301+1-C301</f>
        <v>32</v>
      </c>
      <c r="F301" s="93" t="str">
        <f>CONCATENATE(E301,"'h",K301)</f>
        <v>32'h0</v>
      </c>
      <c r="G301" s="93" t="s">
        <v>1981</v>
      </c>
      <c r="H301" s="183" t="s">
        <v>2295</v>
      </c>
      <c r="I301" s="51" t="s">
        <v>2296</v>
      </c>
      <c r="J301" s="93">
        <v>0</v>
      </c>
      <c r="K301" s="93" t="str">
        <f>LOWER(DEC2HEX((J301)))</f>
        <v>0</v>
      </c>
      <c r="L301" s="93">
        <f>J301*(2^C301)</f>
        <v>0</v>
      </c>
      <c r="M301" s="185"/>
    </row>
    <row r="302" spans="1:13" ht="20.100000000000001" customHeight="1">
      <c r="A302" s="43"/>
      <c r="B302" s="44" t="s">
        <v>2297</v>
      </c>
      <c r="C302" s="43"/>
      <c r="D302" s="43"/>
      <c r="E302" s="43">
        <f>SUM(E303:E303)</f>
        <v>32</v>
      </c>
      <c r="F302" s="45" t="str">
        <f>CONCATENATE("32'h",K302)</f>
        <v>32'h00000000</v>
      </c>
      <c r="G302" s="45"/>
      <c r="H302" s="46" t="s">
        <v>2298</v>
      </c>
      <c r="I302" s="46"/>
      <c r="J302" s="43"/>
      <c r="K302" s="43" t="str">
        <f>LOWER(DEC2HEX(L302,8))</f>
        <v>00000000</v>
      </c>
      <c r="L302" s="43">
        <f>SUM(L303:L303)</f>
        <v>0</v>
      </c>
      <c r="M302" s="185"/>
    </row>
    <row r="303" spans="1:13" ht="20.100000000000001" customHeight="1">
      <c r="A303" s="94"/>
      <c r="B303" s="94"/>
      <c r="C303" s="93">
        <v>0</v>
      </c>
      <c r="D303" s="93">
        <v>31</v>
      </c>
      <c r="E303" s="93">
        <f>D303+1-C303</f>
        <v>32</v>
      </c>
      <c r="F303" s="93" t="str">
        <f>CONCATENATE(E303,"'h",K303)</f>
        <v>32'h0</v>
      </c>
      <c r="G303" s="93" t="s">
        <v>1981</v>
      </c>
      <c r="H303" s="183" t="s">
        <v>2299</v>
      </c>
      <c r="I303" s="51" t="s">
        <v>2300</v>
      </c>
      <c r="J303" s="93">
        <v>0</v>
      </c>
      <c r="K303" s="93" t="str">
        <f>LOWER(DEC2HEX((J303)))</f>
        <v>0</v>
      </c>
      <c r="L303" s="93">
        <f>J303*(2^C303)</f>
        <v>0</v>
      </c>
      <c r="M303" s="185"/>
    </row>
    <row r="304" spans="1:13" ht="20.100000000000001" customHeight="1">
      <c r="A304" s="43"/>
      <c r="B304" s="44" t="s">
        <v>2301</v>
      </c>
      <c r="C304" s="43"/>
      <c r="D304" s="43"/>
      <c r="E304" s="43">
        <f>SUM(E305:E305)</f>
        <v>32</v>
      </c>
      <c r="F304" s="45" t="str">
        <f>CONCATENATE("32'h",K304)</f>
        <v>32'h00000000</v>
      </c>
      <c r="G304" s="45"/>
      <c r="H304" s="46" t="s">
        <v>2302</v>
      </c>
      <c r="I304" s="46"/>
      <c r="J304" s="43"/>
      <c r="K304" s="43" t="str">
        <f>LOWER(DEC2HEX(L304,8))</f>
        <v>00000000</v>
      </c>
      <c r="L304" s="43">
        <f>SUM(L305:L305)</f>
        <v>0</v>
      </c>
      <c r="M304" s="185"/>
    </row>
    <row r="305" spans="1:13" ht="20.100000000000001" customHeight="1">
      <c r="A305" s="94"/>
      <c r="B305" s="94"/>
      <c r="C305" s="93">
        <v>0</v>
      </c>
      <c r="D305" s="93">
        <v>31</v>
      </c>
      <c r="E305" s="93">
        <f>D305+1-C305</f>
        <v>32</v>
      </c>
      <c r="F305" s="93" t="str">
        <f>CONCATENATE(E305,"'h",K305)</f>
        <v>32'h0</v>
      </c>
      <c r="G305" s="93" t="s">
        <v>1981</v>
      </c>
      <c r="H305" s="183" t="s">
        <v>2303</v>
      </c>
      <c r="I305" s="51" t="s">
        <v>2296</v>
      </c>
      <c r="J305" s="93">
        <v>0</v>
      </c>
      <c r="K305" s="93" t="str">
        <f>LOWER(DEC2HEX((J305)))</f>
        <v>0</v>
      </c>
      <c r="L305" s="93">
        <f>J305*(2^C305)</f>
        <v>0</v>
      </c>
      <c r="M305" s="185"/>
    </row>
    <row r="306" spans="1:13" ht="20.100000000000001" customHeight="1">
      <c r="A306" s="43"/>
      <c r="B306" s="44" t="s">
        <v>2304</v>
      </c>
      <c r="C306" s="43"/>
      <c r="D306" s="43"/>
      <c r="E306" s="43">
        <f>SUM(E307:E307)</f>
        <v>32</v>
      </c>
      <c r="F306" s="45" t="str">
        <f>CONCATENATE("32'h",K306)</f>
        <v>32'h00000000</v>
      </c>
      <c r="G306" s="45"/>
      <c r="H306" s="46" t="s">
        <v>2305</v>
      </c>
      <c r="I306" s="46"/>
      <c r="J306" s="43"/>
      <c r="K306" s="43" t="str">
        <f>LOWER(DEC2HEX(L306,8))</f>
        <v>00000000</v>
      </c>
      <c r="L306" s="43">
        <f>SUM(L307:L307)</f>
        <v>0</v>
      </c>
      <c r="M306" s="185"/>
    </row>
    <row r="307" spans="1:13" ht="20.100000000000001" customHeight="1">
      <c r="A307" s="94"/>
      <c r="B307" s="94"/>
      <c r="C307" s="93">
        <v>0</v>
      </c>
      <c r="D307" s="93">
        <v>31</v>
      </c>
      <c r="E307" s="93">
        <f>D307+1-C307</f>
        <v>32</v>
      </c>
      <c r="F307" s="93" t="str">
        <f>CONCATENATE(E307,"'h",K307)</f>
        <v>32'h0</v>
      </c>
      <c r="G307" s="93" t="s">
        <v>1981</v>
      </c>
      <c r="H307" s="183" t="s">
        <v>2306</v>
      </c>
      <c r="I307" s="51" t="s">
        <v>2300</v>
      </c>
      <c r="J307" s="93">
        <v>0</v>
      </c>
      <c r="K307" s="93" t="str">
        <f>LOWER(DEC2HEX((J307)))</f>
        <v>0</v>
      </c>
      <c r="L307" s="93">
        <f>J307*(2^C307)</f>
        <v>0</v>
      </c>
      <c r="M307" s="185"/>
    </row>
    <row r="308" spans="1:13" ht="20.100000000000001" customHeight="1">
      <c r="A308" s="43"/>
      <c r="B308" s="44" t="s">
        <v>2307</v>
      </c>
      <c r="C308" s="43"/>
      <c r="D308" s="43"/>
      <c r="E308" s="43">
        <f>SUM(E309:E333)</f>
        <v>32</v>
      </c>
      <c r="F308" s="45" t="str">
        <f>CONCATENATE("32'h",K308)</f>
        <v>32'h00ffffff</v>
      </c>
      <c r="G308" s="45"/>
      <c r="H308" s="46" t="s">
        <v>752</v>
      </c>
      <c r="I308" s="46"/>
      <c r="J308" s="43"/>
      <c r="K308" s="43" t="str">
        <f>LOWER(DEC2HEX(L308,8))</f>
        <v>00ffffff</v>
      </c>
      <c r="L308" s="43">
        <f>SUM(L309:L333)</f>
        <v>16777215</v>
      </c>
      <c r="M308" s="185"/>
    </row>
    <row r="309" spans="1:13" ht="20.100000000000001" customHeight="1">
      <c r="A309" s="49"/>
      <c r="B309" s="49"/>
      <c r="C309" s="93">
        <v>24</v>
      </c>
      <c r="D309" s="93">
        <v>31</v>
      </c>
      <c r="E309" s="93">
        <f>D309+1-C309</f>
        <v>8</v>
      </c>
      <c r="F309" s="93" t="str">
        <f>CONCATENATE(E309,"'h",K309)</f>
        <v>8'h0</v>
      </c>
      <c r="G309" s="93" t="s">
        <v>129</v>
      </c>
      <c r="H309" s="183" t="s">
        <v>19</v>
      </c>
      <c r="I309" s="184" t="s">
        <v>130</v>
      </c>
      <c r="J309" s="93">
        <v>0</v>
      </c>
      <c r="K309" s="93" t="str">
        <f>LOWER(DEC2HEX((J309)))</f>
        <v>0</v>
      </c>
      <c r="L309" s="93">
        <f>J309*(2^C309)</f>
        <v>0</v>
      </c>
      <c r="M309" s="185"/>
    </row>
    <row r="310" spans="1:13" ht="20.100000000000001" customHeight="1">
      <c r="A310" s="49"/>
      <c r="B310" s="49"/>
      <c r="C310" s="93">
        <v>23</v>
      </c>
      <c r="D310" s="93">
        <v>23</v>
      </c>
      <c r="E310" s="93">
        <f>D310+1-C310</f>
        <v>1</v>
      </c>
      <c r="F310" s="93" t="str">
        <f>CONCATENATE(E310,"'h",K310)</f>
        <v>1'h1</v>
      </c>
      <c r="G310" s="93" t="s">
        <v>132</v>
      </c>
      <c r="H310" s="183" t="s">
        <v>2308</v>
      </c>
      <c r="I310" s="51" t="s">
        <v>753</v>
      </c>
      <c r="J310" s="93">
        <v>1</v>
      </c>
      <c r="K310" s="93" t="str">
        <f>LOWER(DEC2HEX((J310)))</f>
        <v>1</v>
      </c>
      <c r="L310" s="93">
        <f>J310*(2^C310)</f>
        <v>8388608</v>
      </c>
      <c r="M310" s="185"/>
    </row>
    <row r="311" spans="1:13" ht="20.100000000000001" customHeight="1">
      <c r="A311" s="49"/>
      <c r="B311" s="49"/>
      <c r="C311" s="93">
        <v>22</v>
      </c>
      <c r="D311" s="93">
        <v>22</v>
      </c>
      <c r="E311" s="93">
        <f>D311+1-C311</f>
        <v>1</v>
      </c>
      <c r="F311" s="93" t="str">
        <f>CONCATENATE(E311,"'h",K311)</f>
        <v>1'h1</v>
      </c>
      <c r="G311" s="93" t="s">
        <v>132</v>
      </c>
      <c r="H311" s="183" t="s">
        <v>2309</v>
      </c>
      <c r="I311" s="51" t="s">
        <v>753</v>
      </c>
      <c r="J311" s="93">
        <v>1</v>
      </c>
      <c r="K311" s="93" t="str">
        <f>LOWER(DEC2HEX((J311)))</f>
        <v>1</v>
      </c>
      <c r="L311" s="93">
        <f>J311*(2^C311)</f>
        <v>4194304</v>
      </c>
      <c r="M311" s="185"/>
    </row>
    <row r="312" spans="1:13" ht="45">
      <c r="A312" s="49"/>
      <c r="B312" s="49"/>
      <c r="C312" s="93">
        <v>21</v>
      </c>
      <c r="D312" s="93">
        <v>21</v>
      </c>
      <c r="E312" s="93">
        <f t="shared" ref="E312:E333" si="32">D312+1-C312</f>
        <v>1</v>
      </c>
      <c r="F312" s="93" t="str">
        <f t="shared" ref="F312:F333" si="33">CONCATENATE(E312,"'h",K312)</f>
        <v>1'h1</v>
      </c>
      <c r="G312" s="93" t="s">
        <v>132</v>
      </c>
      <c r="H312" s="183" t="s">
        <v>2310</v>
      </c>
      <c r="I312" s="51" t="s">
        <v>753</v>
      </c>
      <c r="J312" s="93">
        <v>1</v>
      </c>
      <c r="K312" s="93" t="str">
        <f t="shared" ref="K312:K333" si="34">LOWER(DEC2HEX((J312)))</f>
        <v>1</v>
      </c>
      <c r="L312" s="93">
        <f t="shared" ref="L312:L333" si="35">J312*(2^C312)</f>
        <v>2097152</v>
      </c>
      <c r="M312" s="185"/>
    </row>
    <row r="313" spans="1:13" ht="45">
      <c r="A313" s="49"/>
      <c r="B313" s="49"/>
      <c r="C313" s="93">
        <v>20</v>
      </c>
      <c r="D313" s="93">
        <v>20</v>
      </c>
      <c r="E313" s="93">
        <f t="shared" si="32"/>
        <v>1</v>
      </c>
      <c r="F313" s="93" t="str">
        <f t="shared" si="33"/>
        <v>1'h1</v>
      </c>
      <c r="G313" s="93" t="s">
        <v>132</v>
      </c>
      <c r="H313" s="183" t="s">
        <v>2430</v>
      </c>
      <c r="I313" s="51" t="s">
        <v>753</v>
      </c>
      <c r="J313" s="93">
        <v>1</v>
      </c>
      <c r="K313" s="93" t="str">
        <f t="shared" si="34"/>
        <v>1</v>
      </c>
      <c r="L313" s="93">
        <f t="shared" si="35"/>
        <v>1048576</v>
      </c>
      <c r="M313" s="185"/>
    </row>
    <row r="314" spans="1:13" ht="45">
      <c r="A314" s="49"/>
      <c r="B314" s="49"/>
      <c r="C314" s="93">
        <v>19</v>
      </c>
      <c r="D314" s="93">
        <v>19</v>
      </c>
      <c r="E314" s="93">
        <f t="shared" si="32"/>
        <v>1</v>
      </c>
      <c r="F314" s="93" t="str">
        <f t="shared" si="33"/>
        <v>1'h1</v>
      </c>
      <c r="G314" s="93" t="s">
        <v>132</v>
      </c>
      <c r="H314" s="183" t="s">
        <v>2431</v>
      </c>
      <c r="I314" s="51" t="s">
        <v>753</v>
      </c>
      <c r="J314" s="93">
        <v>1</v>
      </c>
      <c r="K314" s="93" t="str">
        <f t="shared" si="34"/>
        <v>1</v>
      </c>
      <c r="L314" s="93">
        <f t="shared" si="35"/>
        <v>524288</v>
      </c>
      <c r="M314" s="185"/>
    </row>
    <row r="315" spans="1:13" ht="45">
      <c r="A315" s="49"/>
      <c r="B315" s="49"/>
      <c r="C315" s="93">
        <v>18</v>
      </c>
      <c r="D315" s="93">
        <v>18</v>
      </c>
      <c r="E315" s="93">
        <f t="shared" si="32"/>
        <v>1</v>
      </c>
      <c r="F315" s="93" t="str">
        <f t="shared" si="33"/>
        <v>1'h1</v>
      </c>
      <c r="G315" s="93" t="s">
        <v>132</v>
      </c>
      <c r="H315" s="183" t="s">
        <v>2432</v>
      </c>
      <c r="I315" s="51" t="s">
        <v>753</v>
      </c>
      <c r="J315" s="93">
        <v>1</v>
      </c>
      <c r="K315" s="93" t="str">
        <f t="shared" si="34"/>
        <v>1</v>
      </c>
      <c r="L315" s="93">
        <f t="shared" si="35"/>
        <v>262144</v>
      </c>
      <c r="M315" s="185"/>
    </row>
    <row r="316" spans="1:13" ht="45">
      <c r="A316" s="49"/>
      <c r="B316" s="49"/>
      <c r="C316" s="93">
        <v>17</v>
      </c>
      <c r="D316" s="93">
        <v>17</v>
      </c>
      <c r="E316" s="93">
        <f t="shared" si="32"/>
        <v>1</v>
      </c>
      <c r="F316" s="93" t="str">
        <f t="shared" si="33"/>
        <v>1'h1</v>
      </c>
      <c r="G316" s="93" t="s">
        <v>132</v>
      </c>
      <c r="H316" s="183" t="s">
        <v>2433</v>
      </c>
      <c r="I316" s="51" t="s">
        <v>753</v>
      </c>
      <c r="J316" s="93">
        <v>1</v>
      </c>
      <c r="K316" s="93" t="str">
        <f t="shared" si="34"/>
        <v>1</v>
      </c>
      <c r="L316" s="93">
        <f t="shared" si="35"/>
        <v>131072</v>
      </c>
      <c r="M316" s="185"/>
    </row>
    <row r="317" spans="1:13" ht="45">
      <c r="A317" s="49"/>
      <c r="B317" s="49"/>
      <c r="C317" s="93">
        <v>16</v>
      </c>
      <c r="D317" s="93">
        <v>16</v>
      </c>
      <c r="E317" s="93">
        <f t="shared" si="32"/>
        <v>1</v>
      </c>
      <c r="F317" s="93" t="str">
        <f t="shared" si="33"/>
        <v>1'h1</v>
      </c>
      <c r="G317" s="93" t="s">
        <v>132</v>
      </c>
      <c r="H317" s="183" t="s">
        <v>2434</v>
      </c>
      <c r="I317" s="51" t="s">
        <v>753</v>
      </c>
      <c r="J317" s="93">
        <v>1</v>
      </c>
      <c r="K317" s="93" t="str">
        <f t="shared" si="34"/>
        <v>1</v>
      </c>
      <c r="L317" s="93">
        <f t="shared" si="35"/>
        <v>65536</v>
      </c>
      <c r="M317" s="185"/>
    </row>
    <row r="318" spans="1:13" ht="45">
      <c r="A318" s="49"/>
      <c r="B318" s="49"/>
      <c r="C318" s="93">
        <v>15</v>
      </c>
      <c r="D318" s="93">
        <v>15</v>
      </c>
      <c r="E318" s="93">
        <f t="shared" si="32"/>
        <v>1</v>
      </c>
      <c r="F318" s="93" t="str">
        <f t="shared" si="33"/>
        <v>1'h1</v>
      </c>
      <c r="G318" s="93" t="s">
        <v>132</v>
      </c>
      <c r="H318" s="183" t="s">
        <v>2435</v>
      </c>
      <c r="I318" s="51" t="s">
        <v>753</v>
      </c>
      <c r="J318" s="93">
        <v>1</v>
      </c>
      <c r="K318" s="93" t="str">
        <f t="shared" si="34"/>
        <v>1</v>
      </c>
      <c r="L318" s="93">
        <f t="shared" si="35"/>
        <v>32768</v>
      </c>
      <c r="M318" s="185"/>
    </row>
    <row r="319" spans="1:13" ht="45">
      <c r="A319" s="49"/>
      <c r="B319" s="49"/>
      <c r="C319" s="93">
        <v>14</v>
      </c>
      <c r="D319" s="93">
        <v>14</v>
      </c>
      <c r="E319" s="93">
        <f t="shared" si="32"/>
        <v>1</v>
      </c>
      <c r="F319" s="93" t="str">
        <f t="shared" si="33"/>
        <v>1'h1</v>
      </c>
      <c r="G319" s="93" t="s">
        <v>132</v>
      </c>
      <c r="H319" s="183" t="s">
        <v>2436</v>
      </c>
      <c r="I319" s="51" t="s">
        <v>753</v>
      </c>
      <c r="J319" s="93">
        <v>1</v>
      </c>
      <c r="K319" s="93" t="str">
        <f t="shared" si="34"/>
        <v>1</v>
      </c>
      <c r="L319" s="93">
        <f t="shared" si="35"/>
        <v>16384</v>
      </c>
      <c r="M319" s="185"/>
    </row>
    <row r="320" spans="1:13" ht="45">
      <c r="A320" s="49"/>
      <c r="B320" s="49"/>
      <c r="C320" s="93">
        <v>13</v>
      </c>
      <c r="D320" s="93">
        <v>13</v>
      </c>
      <c r="E320" s="93">
        <f t="shared" si="32"/>
        <v>1</v>
      </c>
      <c r="F320" s="93" t="str">
        <f t="shared" si="33"/>
        <v>1'h1</v>
      </c>
      <c r="G320" s="93" t="s">
        <v>132</v>
      </c>
      <c r="H320" s="183" t="s">
        <v>2437</v>
      </c>
      <c r="I320" s="51" t="s">
        <v>753</v>
      </c>
      <c r="J320" s="93">
        <v>1</v>
      </c>
      <c r="K320" s="93" t="str">
        <f t="shared" si="34"/>
        <v>1</v>
      </c>
      <c r="L320" s="93">
        <f t="shared" si="35"/>
        <v>8192</v>
      </c>
      <c r="M320" s="185"/>
    </row>
    <row r="321" spans="1:13" ht="45">
      <c r="A321" s="49"/>
      <c r="B321" s="49"/>
      <c r="C321" s="93">
        <v>12</v>
      </c>
      <c r="D321" s="93">
        <v>12</v>
      </c>
      <c r="E321" s="93">
        <f t="shared" si="32"/>
        <v>1</v>
      </c>
      <c r="F321" s="93" t="str">
        <f t="shared" si="33"/>
        <v>1'h1</v>
      </c>
      <c r="G321" s="93" t="s">
        <v>132</v>
      </c>
      <c r="H321" s="183" t="s">
        <v>2438</v>
      </c>
      <c r="I321" s="51" t="s">
        <v>753</v>
      </c>
      <c r="J321" s="93">
        <v>1</v>
      </c>
      <c r="K321" s="93" t="str">
        <f t="shared" si="34"/>
        <v>1</v>
      </c>
      <c r="L321" s="93">
        <f t="shared" si="35"/>
        <v>4096</v>
      </c>
      <c r="M321" s="185"/>
    </row>
    <row r="322" spans="1:13" ht="45">
      <c r="A322" s="49"/>
      <c r="B322" s="49"/>
      <c r="C322" s="93">
        <v>11</v>
      </c>
      <c r="D322" s="93">
        <v>11</v>
      </c>
      <c r="E322" s="93">
        <f t="shared" si="32"/>
        <v>1</v>
      </c>
      <c r="F322" s="93" t="str">
        <f t="shared" si="33"/>
        <v>1'h1</v>
      </c>
      <c r="G322" s="93" t="s">
        <v>132</v>
      </c>
      <c r="H322" s="183" t="s">
        <v>2439</v>
      </c>
      <c r="I322" s="51" t="s">
        <v>753</v>
      </c>
      <c r="J322" s="93">
        <v>1</v>
      </c>
      <c r="K322" s="93" t="str">
        <f t="shared" si="34"/>
        <v>1</v>
      </c>
      <c r="L322" s="93">
        <f t="shared" si="35"/>
        <v>2048</v>
      </c>
      <c r="M322" s="185"/>
    </row>
    <row r="323" spans="1:13" ht="45">
      <c r="A323" s="49"/>
      <c r="B323" s="49"/>
      <c r="C323" s="93">
        <v>10</v>
      </c>
      <c r="D323" s="93">
        <v>10</v>
      </c>
      <c r="E323" s="93">
        <f t="shared" si="32"/>
        <v>1</v>
      </c>
      <c r="F323" s="93" t="str">
        <f t="shared" si="33"/>
        <v>1'h1</v>
      </c>
      <c r="G323" s="93" t="s">
        <v>132</v>
      </c>
      <c r="H323" s="183" t="s">
        <v>2440</v>
      </c>
      <c r="I323" s="51" t="s">
        <v>753</v>
      </c>
      <c r="J323" s="93">
        <v>1</v>
      </c>
      <c r="K323" s="93" t="str">
        <f t="shared" si="34"/>
        <v>1</v>
      </c>
      <c r="L323" s="93">
        <f t="shared" si="35"/>
        <v>1024</v>
      </c>
      <c r="M323" s="185"/>
    </row>
    <row r="324" spans="1:13" ht="45">
      <c r="A324" s="49"/>
      <c r="B324" s="49"/>
      <c r="C324" s="93">
        <v>9</v>
      </c>
      <c r="D324" s="93">
        <v>9</v>
      </c>
      <c r="E324" s="93">
        <f t="shared" si="32"/>
        <v>1</v>
      </c>
      <c r="F324" s="93" t="str">
        <f t="shared" si="33"/>
        <v>1'h1</v>
      </c>
      <c r="G324" s="93" t="s">
        <v>132</v>
      </c>
      <c r="H324" s="183" t="s">
        <v>2311</v>
      </c>
      <c r="I324" s="51" t="s">
        <v>753</v>
      </c>
      <c r="J324" s="93">
        <v>1</v>
      </c>
      <c r="K324" s="93" t="str">
        <f t="shared" si="34"/>
        <v>1</v>
      </c>
      <c r="L324" s="93">
        <f t="shared" si="35"/>
        <v>512</v>
      </c>
      <c r="M324" s="185"/>
    </row>
    <row r="325" spans="1:13" ht="45">
      <c r="A325" s="49"/>
      <c r="B325" s="49"/>
      <c r="C325" s="93">
        <v>8</v>
      </c>
      <c r="D325" s="93">
        <v>8</v>
      </c>
      <c r="E325" s="93">
        <f t="shared" si="32"/>
        <v>1</v>
      </c>
      <c r="F325" s="93" t="str">
        <f t="shared" si="33"/>
        <v>1'h1</v>
      </c>
      <c r="G325" s="93" t="s">
        <v>132</v>
      </c>
      <c r="H325" s="183" t="s">
        <v>2312</v>
      </c>
      <c r="I325" s="51" t="s">
        <v>753</v>
      </c>
      <c r="J325" s="93">
        <v>1</v>
      </c>
      <c r="K325" s="93" t="str">
        <f t="shared" si="34"/>
        <v>1</v>
      </c>
      <c r="L325" s="93">
        <f t="shared" si="35"/>
        <v>256</v>
      </c>
      <c r="M325" s="185"/>
    </row>
    <row r="326" spans="1:13" ht="45">
      <c r="A326" s="49"/>
      <c r="B326" s="49"/>
      <c r="C326" s="93">
        <v>7</v>
      </c>
      <c r="D326" s="93">
        <v>7</v>
      </c>
      <c r="E326" s="93">
        <f t="shared" si="32"/>
        <v>1</v>
      </c>
      <c r="F326" s="93" t="str">
        <f t="shared" si="33"/>
        <v>1'h1</v>
      </c>
      <c r="G326" s="93" t="s">
        <v>132</v>
      </c>
      <c r="H326" s="183" t="s">
        <v>2313</v>
      </c>
      <c r="I326" s="51" t="s">
        <v>753</v>
      </c>
      <c r="J326" s="93">
        <v>1</v>
      </c>
      <c r="K326" s="93" t="str">
        <f t="shared" si="34"/>
        <v>1</v>
      </c>
      <c r="L326" s="93">
        <f t="shared" si="35"/>
        <v>128</v>
      </c>
      <c r="M326" s="185"/>
    </row>
    <row r="327" spans="1:13" ht="45">
      <c r="A327" s="49"/>
      <c r="B327" s="49"/>
      <c r="C327" s="93">
        <v>6</v>
      </c>
      <c r="D327" s="93">
        <v>6</v>
      </c>
      <c r="E327" s="93">
        <f t="shared" si="32"/>
        <v>1</v>
      </c>
      <c r="F327" s="93" t="str">
        <f t="shared" si="33"/>
        <v>1'h1</v>
      </c>
      <c r="G327" s="93" t="s">
        <v>132</v>
      </c>
      <c r="H327" s="183" t="s">
        <v>2314</v>
      </c>
      <c r="I327" s="51" t="s">
        <v>753</v>
      </c>
      <c r="J327" s="93">
        <v>1</v>
      </c>
      <c r="K327" s="93" t="str">
        <f t="shared" si="34"/>
        <v>1</v>
      </c>
      <c r="L327" s="93">
        <f t="shared" si="35"/>
        <v>64</v>
      </c>
      <c r="M327" s="185"/>
    </row>
    <row r="328" spans="1:13" ht="45">
      <c r="A328" s="49"/>
      <c r="B328" s="49"/>
      <c r="C328" s="93">
        <v>5</v>
      </c>
      <c r="D328" s="93">
        <v>5</v>
      </c>
      <c r="E328" s="93">
        <f t="shared" si="32"/>
        <v>1</v>
      </c>
      <c r="F328" s="93" t="str">
        <f t="shared" si="33"/>
        <v>1'h1</v>
      </c>
      <c r="G328" s="93" t="s">
        <v>132</v>
      </c>
      <c r="H328" s="183" t="s">
        <v>2315</v>
      </c>
      <c r="I328" s="51" t="s">
        <v>753</v>
      </c>
      <c r="J328" s="93">
        <v>1</v>
      </c>
      <c r="K328" s="93" t="str">
        <f t="shared" si="34"/>
        <v>1</v>
      </c>
      <c r="L328" s="93">
        <f t="shared" si="35"/>
        <v>32</v>
      </c>
      <c r="M328" s="185"/>
    </row>
    <row r="329" spans="1:13" ht="45">
      <c r="A329" s="49"/>
      <c r="B329" s="49"/>
      <c r="C329" s="93">
        <v>4</v>
      </c>
      <c r="D329" s="93">
        <v>4</v>
      </c>
      <c r="E329" s="93">
        <f t="shared" si="32"/>
        <v>1</v>
      </c>
      <c r="F329" s="93" t="str">
        <f t="shared" si="33"/>
        <v>1'h1</v>
      </c>
      <c r="G329" s="93" t="s">
        <v>132</v>
      </c>
      <c r="H329" s="183" t="s">
        <v>2316</v>
      </c>
      <c r="I329" s="51" t="s">
        <v>753</v>
      </c>
      <c r="J329" s="93">
        <v>1</v>
      </c>
      <c r="K329" s="93" t="str">
        <f t="shared" si="34"/>
        <v>1</v>
      </c>
      <c r="L329" s="93">
        <f t="shared" si="35"/>
        <v>16</v>
      </c>
      <c r="M329" s="185"/>
    </row>
    <row r="330" spans="1:13" ht="45">
      <c r="A330" s="49"/>
      <c r="B330" s="49"/>
      <c r="C330" s="93">
        <v>3</v>
      </c>
      <c r="D330" s="93">
        <v>3</v>
      </c>
      <c r="E330" s="93">
        <f t="shared" si="32"/>
        <v>1</v>
      </c>
      <c r="F330" s="93" t="str">
        <f t="shared" si="33"/>
        <v>1'h1</v>
      </c>
      <c r="G330" s="93" t="s">
        <v>132</v>
      </c>
      <c r="H330" s="183" t="s">
        <v>2317</v>
      </c>
      <c r="I330" s="51" t="s">
        <v>753</v>
      </c>
      <c r="J330" s="93">
        <v>1</v>
      </c>
      <c r="K330" s="93" t="str">
        <f t="shared" si="34"/>
        <v>1</v>
      </c>
      <c r="L330" s="93">
        <f t="shared" si="35"/>
        <v>8</v>
      </c>
      <c r="M330" s="185"/>
    </row>
    <row r="331" spans="1:13" ht="45">
      <c r="A331" s="49"/>
      <c r="B331" s="49"/>
      <c r="C331" s="93">
        <v>2</v>
      </c>
      <c r="D331" s="93">
        <v>2</v>
      </c>
      <c r="E331" s="93">
        <f t="shared" si="32"/>
        <v>1</v>
      </c>
      <c r="F331" s="93" t="str">
        <f t="shared" si="33"/>
        <v>1'h1</v>
      </c>
      <c r="G331" s="93" t="s">
        <v>132</v>
      </c>
      <c r="H331" s="183" t="s">
        <v>2318</v>
      </c>
      <c r="I331" s="51" t="s">
        <v>753</v>
      </c>
      <c r="J331" s="93">
        <v>1</v>
      </c>
      <c r="K331" s="93" t="str">
        <f t="shared" si="34"/>
        <v>1</v>
      </c>
      <c r="L331" s="93">
        <f t="shared" si="35"/>
        <v>4</v>
      </c>
      <c r="M331" s="185"/>
    </row>
    <row r="332" spans="1:13" ht="45">
      <c r="A332" s="49"/>
      <c r="B332" s="49"/>
      <c r="C332" s="93">
        <v>1</v>
      </c>
      <c r="D332" s="93">
        <v>1</v>
      </c>
      <c r="E332" s="93">
        <f t="shared" si="32"/>
        <v>1</v>
      </c>
      <c r="F332" s="93" t="str">
        <f t="shared" si="33"/>
        <v>1'h1</v>
      </c>
      <c r="G332" s="93" t="s">
        <v>132</v>
      </c>
      <c r="H332" s="183" t="s">
        <v>2319</v>
      </c>
      <c r="I332" s="51" t="s">
        <v>753</v>
      </c>
      <c r="J332" s="93">
        <v>1</v>
      </c>
      <c r="K332" s="93" t="str">
        <f t="shared" si="34"/>
        <v>1</v>
      </c>
      <c r="L332" s="93">
        <f t="shared" si="35"/>
        <v>2</v>
      </c>
      <c r="M332" s="185"/>
    </row>
    <row r="333" spans="1:13" ht="45">
      <c r="A333" s="49"/>
      <c r="B333" s="49"/>
      <c r="C333" s="93">
        <v>0</v>
      </c>
      <c r="D333" s="93">
        <v>0</v>
      </c>
      <c r="E333" s="93">
        <f t="shared" si="32"/>
        <v>1</v>
      </c>
      <c r="F333" s="93" t="str">
        <f t="shared" si="33"/>
        <v>1'h1</v>
      </c>
      <c r="G333" s="93" t="s">
        <v>132</v>
      </c>
      <c r="H333" s="183" t="s">
        <v>2320</v>
      </c>
      <c r="I333" s="51" t="s">
        <v>753</v>
      </c>
      <c r="J333" s="93">
        <v>1</v>
      </c>
      <c r="K333" s="93" t="str">
        <f t="shared" si="34"/>
        <v>1</v>
      </c>
      <c r="L333" s="93">
        <f t="shared" si="35"/>
        <v>1</v>
      </c>
      <c r="M333" s="185"/>
    </row>
    <row r="334" spans="1:13" ht="20.100000000000001" customHeight="1">
      <c r="A334" s="43"/>
      <c r="B334" s="44" t="s">
        <v>2321</v>
      </c>
      <c r="C334" s="43"/>
      <c r="D334" s="43"/>
      <c r="E334" s="43">
        <f>SUM(E335:E355)</f>
        <v>32</v>
      </c>
      <c r="F334" s="45" t="str">
        <f>CONCATENATE("32'h",K334)</f>
        <v>32'h000fffff</v>
      </c>
      <c r="G334" s="45"/>
      <c r="H334" s="46" t="s">
        <v>754</v>
      </c>
      <c r="I334" s="46"/>
      <c r="J334" s="43"/>
      <c r="K334" s="43" t="str">
        <f>LOWER(DEC2HEX(L334,8))</f>
        <v>000fffff</v>
      </c>
      <c r="L334" s="43">
        <f>SUM(L335:L355)</f>
        <v>1048575</v>
      </c>
      <c r="M334" s="185"/>
    </row>
    <row r="335" spans="1:13" ht="20.100000000000001" customHeight="1">
      <c r="A335" s="49"/>
      <c r="B335" s="49"/>
      <c r="C335" s="93">
        <v>20</v>
      </c>
      <c r="D335" s="93">
        <v>31</v>
      </c>
      <c r="E335" s="93">
        <f t="shared" ref="E335:E355" si="36">D335+1-C335</f>
        <v>12</v>
      </c>
      <c r="F335" s="93" t="str">
        <f t="shared" ref="F335:F355" si="37">CONCATENATE(E335,"'h",K335)</f>
        <v>12'h0</v>
      </c>
      <c r="G335" s="93" t="s">
        <v>129</v>
      </c>
      <c r="H335" s="183" t="s">
        <v>19</v>
      </c>
      <c r="I335" s="184" t="s">
        <v>130</v>
      </c>
      <c r="J335" s="93">
        <v>0</v>
      </c>
      <c r="K335" s="93" t="str">
        <f>LOWER(DEC2HEX((J335)))</f>
        <v>0</v>
      </c>
      <c r="L335" s="93">
        <f t="shared" ref="L335:L355" si="38">J335*(2^C335)</f>
        <v>0</v>
      </c>
      <c r="M335" s="185"/>
    </row>
    <row r="336" spans="1:13" ht="45">
      <c r="A336" s="49"/>
      <c r="B336" s="49"/>
      <c r="C336" s="93">
        <v>19</v>
      </c>
      <c r="D336" s="93">
        <v>19</v>
      </c>
      <c r="E336" s="93">
        <f t="shared" si="36"/>
        <v>1</v>
      </c>
      <c r="F336" s="93" t="str">
        <f t="shared" si="37"/>
        <v>1'h1</v>
      </c>
      <c r="G336" s="93" t="s">
        <v>132</v>
      </c>
      <c r="H336" s="183" t="s">
        <v>2441</v>
      </c>
      <c r="I336" s="51" t="s">
        <v>753</v>
      </c>
      <c r="J336" s="93">
        <v>1</v>
      </c>
      <c r="K336" s="93" t="str">
        <f t="shared" ref="K336:K355" si="39">LOWER(DEC2HEX((J336)))</f>
        <v>1</v>
      </c>
      <c r="L336" s="93">
        <f t="shared" si="38"/>
        <v>524288</v>
      </c>
      <c r="M336" s="185"/>
    </row>
    <row r="337" spans="1:13" ht="45">
      <c r="A337" s="49"/>
      <c r="B337" s="49"/>
      <c r="C337" s="93">
        <v>18</v>
      </c>
      <c r="D337" s="93">
        <v>18</v>
      </c>
      <c r="E337" s="93">
        <f t="shared" si="36"/>
        <v>1</v>
      </c>
      <c r="F337" s="93" t="str">
        <f t="shared" si="37"/>
        <v>1'h1</v>
      </c>
      <c r="G337" s="93" t="s">
        <v>132</v>
      </c>
      <c r="H337" s="183" t="s">
        <v>2442</v>
      </c>
      <c r="I337" s="51" t="s">
        <v>753</v>
      </c>
      <c r="J337" s="93">
        <v>1</v>
      </c>
      <c r="K337" s="93" t="str">
        <f t="shared" si="39"/>
        <v>1</v>
      </c>
      <c r="L337" s="93">
        <f t="shared" si="38"/>
        <v>262144</v>
      </c>
      <c r="M337" s="185"/>
    </row>
    <row r="338" spans="1:13" ht="45">
      <c r="A338" s="49"/>
      <c r="B338" s="49"/>
      <c r="C338" s="93">
        <v>17</v>
      </c>
      <c r="D338" s="93">
        <v>17</v>
      </c>
      <c r="E338" s="93">
        <f t="shared" si="36"/>
        <v>1</v>
      </c>
      <c r="F338" s="93" t="str">
        <f t="shared" si="37"/>
        <v>1'h1</v>
      </c>
      <c r="G338" s="93" t="s">
        <v>132</v>
      </c>
      <c r="H338" s="183" t="s">
        <v>2443</v>
      </c>
      <c r="I338" s="51" t="s">
        <v>753</v>
      </c>
      <c r="J338" s="93">
        <v>1</v>
      </c>
      <c r="K338" s="93" t="str">
        <f t="shared" si="39"/>
        <v>1</v>
      </c>
      <c r="L338" s="93">
        <f t="shared" si="38"/>
        <v>131072</v>
      </c>
      <c r="M338" s="185"/>
    </row>
    <row r="339" spans="1:13" ht="45">
      <c r="A339" s="49"/>
      <c r="B339" s="49"/>
      <c r="C339" s="93">
        <v>16</v>
      </c>
      <c r="D339" s="93">
        <v>16</v>
      </c>
      <c r="E339" s="93">
        <f t="shared" si="36"/>
        <v>1</v>
      </c>
      <c r="F339" s="93" t="str">
        <f t="shared" si="37"/>
        <v>1'h1</v>
      </c>
      <c r="G339" s="93" t="s">
        <v>132</v>
      </c>
      <c r="H339" s="183" t="s">
        <v>2444</v>
      </c>
      <c r="I339" s="51" t="s">
        <v>753</v>
      </c>
      <c r="J339" s="93">
        <v>1</v>
      </c>
      <c r="K339" s="93" t="str">
        <f t="shared" si="39"/>
        <v>1</v>
      </c>
      <c r="L339" s="93">
        <f t="shared" si="38"/>
        <v>65536</v>
      </c>
      <c r="M339" s="185"/>
    </row>
    <row r="340" spans="1:13" ht="45">
      <c r="A340" s="49"/>
      <c r="B340" s="49"/>
      <c r="C340" s="93">
        <v>15</v>
      </c>
      <c r="D340" s="93">
        <v>15</v>
      </c>
      <c r="E340" s="93">
        <f t="shared" si="36"/>
        <v>1</v>
      </c>
      <c r="F340" s="93" t="str">
        <f t="shared" si="37"/>
        <v>1'h1</v>
      </c>
      <c r="G340" s="93" t="s">
        <v>132</v>
      </c>
      <c r="H340" s="183" t="s">
        <v>2445</v>
      </c>
      <c r="I340" s="51" t="s">
        <v>753</v>
      </c>
      <c r="J340" s="93">
        <v>1</v>
      </c>
      <c r="K340" s="93" t="str">
        <f t="shared" si="39"/>
        <v>1</v>
      </c>
      <c r="L340" s="93">
        <f t="shared" si="38"/>
        <v>32768</v>
      </c>
      <c r="M340" s="185"/>
    </row>
    <row r="341" spans="1:13" ht="45">
      <c r="A341" s="49"/>
      <c r="B341" s="49"/>
      <c r="C341" s="93">
        <v>14</v>
      </c>
      <c r="D341" s="93">
        <v>14</v>
      </c>
      <c r="E341" s="93">
        <f t="shared" si="36"/>
        <v>1</v>
      </c>
      <c r="F341" s="93" t="str">
        <f t="shared" si="37"/>
        <v>1'h1</v>
      </c>
      <c r="G341" s="93" t="s">
        <v>132</v>
      </c>
      <c r="H341" s="183" t="s">
        <v>2446</v>
      </c>
      <c r="I341" s="51" t="s">
        <v>753</v>
      </c>
      <c r="J341" s="93">
        <v>1</v>
      </c>
      <c r="K341" s="93" t="str">
        <f t="shared" si="39"/>
        <v>1</v>
      </c>
      <c r="L341" s="93">
        <f t="shared" si="38"/>
        <v>16384</v>
      </c>
      <c r="M341" s="185"/>
    </row>
    <row r="342" spans="1:13" ht="45">
      <c r="A342" s="49"/>
      <c r="B342" s="49"/>
      <c r="C342" s="93">
        <v>13</v>
      </c>
      <c r="D342" s="93">
        <v>13</v>
      </c>
      <c r="E342" s="93">
        <f t="shared" si="36"/>
        <v>1</v>
      </c>
      <c r="F342" s="93" t="str">
        <f t="shared" si="37"/>
        <v>1'h1</v>
      </c>
      <c r="G342" s="93" t="s">
        <v>132</v>
      </c>
      <c r="H342" s="183" t="s">
        <v>2447</v>
      </c>
      <c r="I342" s="51" t="s">
        <v>753</v>
      </c>
      <c r="J342" s="93">
        <v>1</v>
      </c>
      <c r="K342" s="93" t="str">
        <f t="shared" si="39"/>
        <v>1</v>
      </c>
      <c r="L342" s="93">
        <f t="shared" si="38"/>
        <v>8192</v>
      </c>
      <c r="M342" s="185"/>
    </row>
    <row r="343" spans="1:13" ht="45">
      <c r="A343" s="49"/>
      <c r="B343" s="49"/>
      <c r="C343" s="93">
        <v>12</v>
      </c>
      <c r="D343" s="93">
        <v>12</v>
      </c>
      <c r="E343" s="93">
        <f t="shared" si="36"/>
        <v>1</v>
      </c>
      <c r="F343" s="93" t="str">
        <f t="shared" si="37"/>
        <v>1'h1</v>
      </c>
      <c r="G343" s="93" t="s">
        <v>132</v>
      </c>
      <c r="H343" s="183" t="s">
        <v>2448</v>
      </c>
      <c r="I343" s="51" t="s">
        <v>753</v>
      </c>
      <c r="J343" s="93">
        <v>1</v>
      </c>
      <c r="K343" s="93" t="str">
        <f t="shared" si="39"/>
        <v>1</v>
      </c>
      <c r="L343" s="93">
        <f t="shared" si="38"/>
        <v>4096</v>
      </c>
      <c r="M343" s="185"/>
    </row>
    <row r="344" spans="1:13" ht="45">
      <c r="A344" s="49"/>
      <c r="B344" s="49"/>
      <c r="C344" s="93">
        <v>11</v>
      </c>
      <c r="D344" s="93">
        <v>11</v>
      </c>
      <c r="E344" s="93">
        <f t="shared" si="36"/>
        <v>1</v>
      </c>
      <c r="F344" s="93" t="str">
        <f t="shared" si="37"/>
        <v>1'h1</v>
      </c>
      <c r="G344" s="93" t="s">
        <v>132</v>
      </c>
      <c r="H344" s="183" t="s">
        <v>2449</v>
      </c>
      <c r="I344" s="51" t="s">
        <v>753</v>
      </c>
      <c r="J344" s="93">
        <v>1</v>
      </c>
      <c r="K344" s="93" t="str">
        <f t="shared" si="39"/>
        <v>1</v>
      </c>
      <c r="L344" s="93">
        <f t="shared" si="38"/>
        <v>2048</v>
      </c>
      <c r="M344" s="185"/>
    </row>
    <row r="345" spans="1:13" ht="45">
      <c r="A345" s="49"/>
      <c r="B345" s="49"/>
      <c r="C345" s="93">
        <v>10</v>
      </c>
      <c r="D345" s="93">
        <v>10</v>
      </c>
      <c r="E345" s="93">
        <f t="shared" si="36"/>
        <v>1</v>
      </c>
      <c r="F345" s="93" t="str">
        <f t="shared" si="37"/>
        <v>1'h1</v>
      </c>
      <c r="G345" s="93" t="s">
        <v>132</v>
      </c>
      <c r="H345" s="183" t="s">
        <v>2450</v>
      </c>
      <c r="I345" s="51" t="s">
        <v>753</v>
      </c>
      <c r="J345" s="93">
        <v>1</v>
      </c>
      <c r="K345" s="93" t="str">
        <f t="shared" si="39"/>
        <v>1</v>
      </c>
      <c r="L345" s="93">
        <f t="shared" si="38"/>
        <v>1024</v>
      </c>
      <c r="M345" s="185"/>
    </row>
    <row r="346" spans="1:13" ht="45">
      <c r="A346" s="49"/>
      <c r="B346" s="49"/>
      <c r="C346" s="93">
        <v>9</v>
      </c>
      <c r="D346" s="93">
        <v>9</v>
      </c>
      <c r="E346" s="93">
        <f t="shared" si="36"/>
        <v>1</v>
      </c>
      <c r="F346" s="93" t="str">
        <f t="shared" si="37"/>
        <v>1'h1</v>
      </c>
      <c r="G346" s="93" t="s">
        <v>132</v>
      </c>
      <c r="H346" s="183" t="s">
        <v>2322</v>
      </c>
      <c r="I346" s="51" t="s">
        <v>753</v>
      </c>
      <c r="J346" s="93">
        <v>1</v>
      </c>
      <c r="K346" s="93" t="str">
        <f t="shared" si="39"/>
        <v>1</v>
      </c>
      <c r="L346" s="93">
        <f t="shared" si="38"/>
        <v>512</v>
      </c>
      <c r="M346" s="185"/>
    </row>
    <row r="347" spans="1:13" ht="45">
      <c r="A347" s="49"/>
      <c r="B347" s="49"/>
      <c r="C347" s="93">
        <v>8</v>
      </c>
      <c r="D347" s="93">
        <v>8</v>
      </c>
      <c r="E347" s="93">
        <f t="shared" si="36"/>
        <v>1</v>
      </c>
      <c r="F347" s="93" t="str">
        <f t="shared" si="37"/>
        <v>1'h1</v>
      </c>
      <c r="G347" s="93" t="s">
        <v>132</v>
      </c>
      <c r="H347" s="183" t="s">
        <v>2323</v>
      </c>
      <c r="I347" s="51" t="s">
        <v>753</v>
      </c>
      <c r="J347" s="93">
        <v>1</v>
      </c>
      <c r="K347" s="93" t="str">
        <f t="shared" si="39"/>
        <v>1</v>
      </c>
      <c r="L347" s="93">
        <f t="shared" si="38"/>
        <v>256</v>
      </c>
      <c r="M347" s="185"/>
    </row>
    <row r="348" spans="1:13" ht="45">
      <c r="A348" s="49"/>
      <c r="B348" s="49"/>
      <c r="C348" s="93">
        <v>7</v>
      </c>
      <c r="D348" s="93">
        <v>7</v>
      </c>
      <c r="E348" s="93">
        <f t="shared" si="36"/>
        <v>1</v>
      </c>
      <c r="F348" s="93" t="str">
        <f t="shared" si="37"/>
        <v>1'h1</v>
      </c>
      <c r="G348" s="93" t="s">
        <v>132</v>
      </c>
      <c r="H348" s="183" t="s">
        <v>2324</v>
      </c>
      <c r="I348" s="51" t="s">
        <v>753</v>
      </c>
      <c r="J348" s="93">
        <v>1</v>
      </c>
      <c r="K348" s="93" t="str">
        <f t="shared" si="39"/>
        <v>1</v>
      </c>
      <c r="L348" s="93">
        <f t="shared" si="38"/>
        <v>128</v>
      </c>
      <c r="M348" s="185"/>
    </row>
    <row r="349" spans="1:13" ht="45">
      <c r="A349" s="49"/>
      <c r="B349" s="49"/>
      <c r="C349" s="93">
        <v>6</v>
      </c>
      <c r="D349" s="93">
        <v>6</v>
      </c>
      <c r="E349" s="93">
        <f t="shared" si="36"/>
        <v>1</v>
      </c>
      <c r="F349" s="93" t="str">
        <f t="shared" si="37"/>
        <v>1'h1</v>
      </c>
      <c r="G349" s="93" t="s">
        <v>132</v>
      </c>
      <c r="H349" s="183" t="s">
        <v>2325</v>
      </c>
      <c r="I349" s="51" t="s">
        <v>753</v>
      </c>
      <c r="J349" s="93">
        <v>1</v>
      </c>
      <c r="K349" s="93" t="str">
        <f t="shared" si="39"/>
        <v>1</v>
      </c>
      <c r="L349" s="93">
        <f t="shared" si="38"/>
        <v>64</v>
      </c>
      <c r="M349" s="185"/>
    </row>
    <row r="350" spans="1:13" ht="45">
      <c r="A350" s="49"/>
      <c r="B350" s="49"/>
      <c r="C350" s="93">
        <v>5</v>
      </c>
      <c r="D350" s="93">
        <v>5</v>
      </c>
      <c r="E350" s="93">
        <f t="shared" si="36"/>
        <v>1</v>
      </c>
      <c r="F350" s="93" t="str">
        <f t="shared" si="37"/>
        <v>1'h1</v>
      </c>
      <c r="G350" s="93" t="s">
        <v>132</v>
      </c>
      <c r="H350" s="183" t="s">
        <v>2326</v>
      </c>
      <c r="I350" s="51" t="s">
        <v>753</v>
      </c>
      <c r="J350" s="93">
        <v>1</v>
      </c>
      <c r="K350" s="93" t="str">
        <f t="shared" si="39"/>
        <v>1</v>
      </c>
      <c r="L350" s="93">
        <f t="shared" si="38"/>
        <v>32</v>
      </c>
      <c r="M350" s="185"/>
    </row>
    <row r="351" spans="1:13" ht="45">
      <c r="A351" s="49"/>
      <c r="B351" s="49"/>
      <c r="C351" s="93">
        <v>4</v>
      </c>
      <c r="D351" s="93">
        <v>4</v>
      </c>
      <c r="E351" s="93">
        <f t="shared" si="36"/>
        <v>1</v>
      </c>
      <c r="F351" s="93" t="str">
        <f t="shared" si="37"/>
        <v>1'h1</v>
      </c>
      <c r="G351" s="93" t="s">
        <v>132</v>
      </c>
      <c r="H351" s="183" t="s">
        <v>2327</v>
      </c>
      <c r="I351" s="51" t="s">
        <v>753</v>
      </c>
      <c r="J351" s="93">
        <v>1</v>
      </c>
      <c r="K351" s="93" t="str">
        <f t="shared" si="39"/>
        <v>1</v>
      </c>
      <c r="L351" s="93">
        <f t="shared" si="38"/>
        <v>16</v>
      </c>
      <c r="M351" s="185"/>
    </row>
    <row r="352" spans="1:13" ht="45">
      <c r="A352" s="49"/>
      <c r="B352" s="49"/>
      <c r="C352" s="93">
        <v>3</v>
      </c>
      <c r="D352" s="93">
        <v>3</v>
      </c>
      <c r="E352" s="93">
        <f t="shared" si="36"/>
        <v>1</v>
      </c>
      <c r="F352" s="93" t="str">
        <f t="shared" si="37"/>
        <v>1'h1</v>
      </c>
      <c r="G352" s="93" t="s">
        <v>132</v>
      </c>
      <c r="H352" s="183" t="s">
        <v>2328</v>
      </c>
      <c r="I352" s="51" t="s">
        <v>753</v>
      </c>
      <c r="J352" s="93">
        <v>1</v>
      </c>
      <c r="K352" s="93" t="str">
        <f t="shared" si="39"/>
        <v>1</v>
      </c>
      <c r="L352" s="93">
        <f t="shared" si="38"/>
        <v>8</v>
      </c>
      <c r="M352" s="185"/>
    </row>
    <row r="353" spans="1:13" ht="45">
      <c r="A353" s="49"/>
      <c r="B353" s="49"/>
      <c r="C353" s="93">
        <v>2</v>
      </c>
      <c r="D353" s="93">
        <v>2</v>
      </c>
      <c r="E353" s="93">
        <f t="shared" si="36"/>
        <v>1</v>
      </c>
      <c r="F353" s="93" t="str">
        <f t="shared" si="37"/>
        <v>1'h1</v>
      </c>
      <c r="G353" s="93" t="s">
        <v>132</v>
      </c>
      <c r="H353" s="183" t="s">
        <v>2329</v>
      </c>
      <c r="I353" s="51" t="s">
        <v>753</v>
      </c>
      <c r="J353" s="93">
        <v>1</v>
      </c>
      <c r="K353" s="93" t="str">
        <f t="shared" si="39"/>
        <v>1</v>
      </c>
      <c r="L353" s="93">
        <f t="shared" si="38"/>
        <v>4</v>
      </c>
      <c r="M353" s="185"/>
    </row>
    <row r="354" spans="1:13" ht="45">
      <c r="A354" s="49"/>
      <c r="B354" s="49"/>
      <c r="C354" s="93">
        <v>1</v>
      </c>
      <c r="D354" s="93">
        <v>1</v>
      </c>
      <c r="E354" s="93">
        <f t="shared" si="36"/>
        <v>1</v>
      </c>
      <c r="F354" s="93" t="str">
        <f t="shared" si="37"/>
        <v>1'h1</v>
      </c>
      <c r="G354" s="93" t="s">
        <v>132</v>
      </c>
      <c r="H354" s="183" t="s">
        <v>2330</v>
      </c>
      <c r="I354" s="51" t="s">
        <v>753</v>
      </c>
      <c r="J354" s="93">
        <v>1</v>
      </c>
      <c r="K354" s="93" t="str">
        <f t="shared" si="39"/>
        <v>1</v>
      </c>
      <c r="L354" s="93">
        <f t="shared" si="38"/>
        <v>2</v>
      </c>
      <c r="M354" s="185"/>
    </row>
    <row r="355" spans="1:13" ht="45">
      <c r="A355" s="49"/>
      <c r="B355" s="49"/>
      <c r="C355" s="93">
        <v>0</v>
      </c>
      <c r="D355" s="93">
        <v>0</v>
      </c>
      <c r="E355" s="93">
        <f t="shared" si="36"/>
        <v>1</v>
      </c>
      <c r="F355" s="93" t="str">
        <f t="shared" si="37"/>
        <v>1'h1</v>
      </c>
      <c r="G355" s="93" t="s">
        <v>132</v>
      </c>
      <c r="H355" s="183" t="s">
        <v>2331</v>
      </c>
      <c r="I355" s="51" t="s">
        <v>753</v>
      </c>
      <c r="J355" s="93">
        <v>1</v>
      </c>
      <c r="K355" s="93" t="str">
        <f t="shared" si="39"/>
        <v>1</v>
      </c>
      <c r="L355" s="93">
        <f t="shared" si="38"/>
        <v>1</v>
      </c>
      <c r="M355" s="185"/>
    </row>
    <row r="356" spans="1:13" ht="20.100000000000001" customHeight="1">
      <c r="A356" s="43"/>
      <c r="B356" s="44" t="s">
        <v>2332</v>
      </c>
      <c r="C356" s="43"/>
      <c r="D356" s="43"/>
      <c r="E356" s="43">
        <f>SUM(E357:E381)</f>
        <v>32</v>
      </c>
      <c r="F356" s="45" t="str">
        <f>CONCATENATE("32'h",K356)</f>
        <v>32'h00000000</v>
      </c>
      <c r="G356" s="45"/>
      <c r="H356" s="46" t="s">
        <v>755</v>
      </c>
      <c r="I356" s="46"/>
      <c r="J356" s="43"/>
      <c r="K356" s="43" t="str">
        <f>LOWER(DEC2HEX(L356,8))</f>
        <v>00000000</v>
      </c>
      <c r="L356" s="43">
        <f>SUM(L357:L381)</f>
        <v>0</v>
      </c>
      <c r="M356" s="185"/>
    </row>
    <row r="357" spans="1:13" ht="15">
      <c r="A357" s="49"/>
      <c r="B357" s="49"/>
      <c r="C357" s="93">
        <v>24</v>
      </c>
      <c r="D357" s="93">
        <v>31</v>
      </c>
      <c r="E357" s="93">
        <f>D357+1-C357</f>
        <v>8</v>
      </c>
      <c r="F357" s="93" t="str">
        <f>CONCATENATE(E357,"'h",K357)</f>
        <v>8'h0</v>
      </c>
      <c r="G357" s="93" t="s">
        <v>129</v>
      </c>
      <c r="H357" s="183" t="s">
        <v>19</v>
      </c>
      <c r="I357" s="184" t="s">
        <v>130</v>
      </c>
      <c r="J357" s="93">
        <v>0</v>
      </c>
      <c r="K357" s="93" t="str">
        <f>LOWER(DEC2HEX((J357)))</f>
        <v>0</v>
      </c>
      <c r="L357" s="93">
        <f>J357*(2^C357)</f>
        <v>0</v>
      </c>
      <c r="M357" s="185"/>
    </row>
    <row r="358" spans="1:13" ht="15">
      <c r="A358" s="49"/>
      <c r="B358" s="49"/>
      <c r="C358" s="93">
        <v>23</v>
      </c>
      <c r="D358" s="93">
        <v>23</v>
      </c>
      <c r="E358" s="93">
        <f>D358+1-C358</f>
        <v>1</v>
      </c>
      <c r="F358" s="93" t="str">
        <f>CONCATENATE(E358,"'h",K358)</f>
        <v>1'h0</v>
      </c>
      <c r="G358" s="93" t="s">
        <v>1976</v>
      </c>
      <c r="H358" s="183" t="s">
        <v>2333</v>
      </c>
      <c r="I358" s="51" t="s">
        <v>756</v>
      </c>
      <c r="J358" s="93">
        <v>0</v>
      </c>
      <c r="K358" s="93" t="str">
        <f>LOWER(DEC2HEX((J358)))</f>
        <v>0</v>
      </c>
      <c r="L358" s="93">
        <f>J358*(2^C358)</f>
        <v>0</v>
      </c>
      <c r="M358" s="185"/>
    </row>
    <row r="359" spans="1:13" ht="15">
      <c r="A359" s="49"/>
      <c r="B359" s="49"/>
      <c r="C359" s="93">
        <v>22</v>
      </c>
      <c r="D359" s="93">
        <v>22</v>
      </c>
      <c r="E359" s="93">
        <f>D359+1-C359</f>
        <v>1</v>
      </c>
      <c r="F359" s="93" t="str">
        <f>CONCATENATE(E359,"'h",K359)</f>
        <v>1'h0</v>
      </c>
      <c r="G359" s="93" t="s">
        <v>1976</v>
      </c>
      <c r="H359" s="183" t="s">
        <v>2334</v>
      </c>
      <c r="I359" s="51" t="s">
        <v>756</v>
      </c>
      <c r="J359" s="93">
        <v>0</v>
      </c>
      <c r="K359" s="93" t="str">
        <f>LOWER(DEC2HEX((J359)))</f>
        <v>0</v>
      </c>
      <c r="L359" s="93">
        <f>J359*(2^C359)</f>
        <v>0</v>
      </c>
      <c r="M359" s="185"/>
    </row>
    <row r="360" spans="1:13" ht="15">
      <c r="A360" s="49"/>
      <c r="B360" s="49"/>
      <c r="C360" s="93">
        <v>21</v>
      </c>
      <c r="D360" s="93">
        <v>21</v>
      </c>
      <c r="E360" s="93">
        <f t="shared" ref="E360:E381" si="40">D360+1-C360</f>
        <v>1</v>
      </c>
      <c r="F360" s="93" t="str">
        <f t="shared" ref="F360:F381" si="41">CONCATENATE(E360,"'h",K360)</f>
        <v>1'h0</v>
      </c>
      <c r="G360" s="93" t="s">
        <v>1976</v>
      </c>
      <c r="H360" s="183" t="s">
        <v>2335</v>
      </c>
      <c r="I360" s="51" t="s">
        <v>756</v>
      </c>
      <c r="J360" s="93">
        <v>0</v>
      </c>
      <c r="K360" s="93" t="str">
        <f t="shared" ref="K360:K381" si="42">LOWER(DEC2HEX((J360)))</f>
        <v>0</v>
      </c>
      <c r="L360" s="93">
        <f t="shared" ref="L360:L381" si="43">J360*(2^C360)</f>
        <v>0</v>
      </c>
      <c r="M360" s="185"/>
    </row>
    <row r="361" spans="1:13" ht="15">
      <c r="A361" s="49"/>
      <c r="B361" s="49"/>
      <c r="C361" s="93">
        <v>20</v>
      </c>
      <c r="D361" s="93">
        <v>20</v>
      </c>
      <c r="E361" s="93">
        <f t="shared" si="40"/>
        <v>1</v>
      </c>
      <c r="F361" s="93" t="str">
        <f t="shared" si="41"/>
        <v>1'h0</v>
      </c>
      <c r="G361" s="93" t="s">
        <v>1976</v>
      </c>
      <c r="H361" s="183" t="s">
        <v>2451</v>
      </c>
      <c r="I361" s="51" t="s">
        <v>756</v>
      </c>
      <c r="J361" s="93">
        <v>0</v>
      </c>
      <c r="K361" s="93" t="str">
        <f t="shared" si="42"/>
        <v>0</v>
      </c>
      <c r="L361" s="93">
        <f t="shared" si="43"/>
        <v>0</v>
      </c>
      <c r="M361" s="185"/>
    </row>
    <row r="362" spans="1:13" ht="15">
      <c r="A362" s="49"/>
      <c r="B362" s="49"/>
      <c r="C362" s="93">
        <v>19</v>
      </c>
      <c r="D362" s="93">
        <v>19</v>
      </c>
      <c r="E362" s="93">
        <f t="shared" si="40"/>
        <v>1</v>
      </c>
      <c r="F362" s="93" t="str">
        <f t="shared" si="41"/>
        <v>1'h0</v>
      </c>
      <c r="G362" s="93" t="s">
        <v>1976</v>
      </c>
      <c r="H362" s="183" t="s">
        <v>2452</v>
      </c>
      <c r="I362" s="51" t="s">
        <v>756</v>
      </c>
      <c r="J362" s="93">
        <v>0</v>
      </c>
      <c r="K362" s="93" t="str">
        <f t="shared" si="42"/>
        <v>0</v>
      </c>
      <c r="L362" s="93">
        <f t="shared" si="43"/>
        <v>0</v>
      </c>
      <c r="M362" s="185"/>
    </row>
    <row r="363" spans="1:13" ht="15">
      <c r="A363" s="49"/>
      <c r="B363" s="49"/>
      <c r="C363" s="93">
        <v>18</v>
      </c>
      <c r="D363" s="93">
        <v>18</v>
      </c>
      <c r="E363" s="93">
        <f t="shared" si="40"/>
        <v>1</v>
      </c>
      <c r="F363" s="93" t="str">
        <f t="shared" si="41"/>
        <v>1'h0</v>
      </c>
      <c r="G363" s="93" t="s">
        <v>1976</v>
      </c>
      <c r="H363" s="183" t="s">
        <v>2453</v>
      </c>
      <c r="I363" s="51" t="s">
        <v>756</v>
      </c>
      <c r="J363" s="93">
        <v>0</v>
      </c>
      <c r="K363" s="93" t="str">
        <f t="shared" si="42"/>
        <v>0</v>
      </c>
      <c r="L363" s="93">
        <f t="shared" si="43"/>
        <v>0</v>
      </c>
      <c r="M363" s="185"/>
    </row>
    <row r="364" spans="1:13" ht="15">
      <c r="A364" s="49"/>
      <c r="B364" s="49"/>
      <c r="C364" s="93">
        <v>17</v>
      </c>
      <c r="D364" s="93">
        <v>17</v>
      </c>
      <c r="E364" s="93">
        <f t="shared" si="40"/>
        <v>1</v>
      </c>
      <c r="F364" s="93" t="str">
        <f t="shared" si="41"/>
        <v>1'h0</v>
      </c>
      <c r="G364" s="93" t="s">
        <v>1976</v>
      </c>
      <c r="H364" s="183" t="s">
        <v>2454</v>
      </c>
      <c r="I364" s="51" t="s">
        <v>756</v>
      </c>
      <c r="J364" s="93">
        <v>0</v>
      </c>
      <c r="K364" s="93" t="str">
        <f t="shared" si="42"/>
        <v>0</v>
      </c>
      <c r="L364" s="93">
        <f t="shared" si="43"/>
        <v>0</v>
      </c>
      <c r="M364" s="185"/>
    </row>
    <row r="365" spans="1:13" ht="15">
      <c r="A365" s="49"/>
      <c r="B365" s="49"/>
      <c r="C365" s="93">
        <v>16</v>
      </c>
      <c r="D365" s="93">
        <v>16</v>
      </c>
      <c r="E365" s="93">
        <f t="shared" si="40"/>
        <v>1</v>
      </c>
      <c r="F365" s="93" t="str">
        <f t="shared" si="41"/>
        <v>1'h0</v>
      </c>
      <c r="G365" s="93" t="s">
        <v>1976</v>
      </c>
      <c r="H365" s="183" t="s">
        <v>2455</v>
      </c>
      <c r="I365" s="51" t="s">
        <v>756</v>
      </c>
      <c r="J365" s="93">
        <v>0</v>
      </c>
      <c r="K365" s="93" t="str">
        <f t="shared" si="42"/>
        <v>0</v>
      </c>
      <c r="L365" s="93">
        <f t="shared" si="43"/>
        <v>0</v>
      </c>
      <c r="M365" s="185"/>
    </row>
    <row r="366" spans="1:13" ht="15">
      <c r="A366" s="49"/>
      <c r="B366" s="49"/>
      <c r="C366" s="93">
        <v>15</v>
      </c>
      <c r="D366" s="93">
        <v>15</v>
      </c>
      <c r="E366" s="93">
        <f t="shared" si="40"/>
        <v>1</v>
      </c>
      <c r="F366" s="93" t="str">
        <f t="shared" si="41"/>
        <v>1'h0</v>
      </c>
      <c r="G366" s="93" t="s">
        <v>1976</v>
      </c>
      <c r="H366" s="183" t="s">
        <v>2456</v>
      </c>
      <c r="I366" s="51" t="s">
        <v>756</v>
      </c>
      <c r="J366" s="93">
        <v>0</v>
      </c>
      <c r="K366" s="93" t="str">
        <f t="shared" si="42"/>
        <v>0</v>
      </c>
      <c r="L366" s="93">
        <f t="shared" si="43"/>
        <v>0</v>
      </c>
      <c r="M366" s="185"/>
    </row>
    <row r="367" spans="1:13" ht="15">
      <c r="A367" s="49"/>
      <c r="B367" s="49"/>
      <c r="C367" s="93">
        <v>14</v>
      </c>
      <c r="D367" s="93">
        <v>14</v>
      </c>
      <c r="E367" s="93">
        <f t="shared" si="40"/>
        <v>1</v>
      </c>
      <c r="F367" s="93" t="str">
        <f t="shared" si="41"/>
        <v>1'h0</v>
      </c>
      <c r="G367" s="93" t="s">
        <v>1976</v>
      </c>
      <c r="H367" s="183" t="s">
        <v>2457</v>
      </c>
      <c r="I367" s="51" t="s">
        <v>756</v>
      </c>
      <c r="J367" s="93">
        <v>0</v>
      </c>
      <c r="K367" s="93" t="str">
        <f t="shared" si="42"/>
        <v>0</v>
      </c>
      <c r="L367" s="93">
        <f t="shared" si="43"/>
        <v>0</v>
      </c>
      <c r="M367" s="185"/>
    </row>
    <row r="368" spans="1:13" ht="15">
      <c r="A368" s="49"/>
      <c r="B368" s="49"/>
      <c r="C368" s="93">
        <v>13</v>
      </c>
      <c r="D368" s="93">
        <v>13</v>
      </c>
      <c r="E368" s="93">
        <f t="shared" si="40"/>
        <v>1</v>
      </c>
      <c r="F368" s="93" t="str">
        <f t="shared" si="41"/>
        <v>1'h0</v>
      </c>
      <c r="G368" s="93" t="s">
        <v>1976</v>
      </c>
      <c r="H368" s="183" t="s">
        <v>2458</v>
      </c>
      <c r="I368" s="51" t="s">
        <v>756</v>
      </c>
      <c r="J368" s="93">
        <v>0</v>
      </c>
      <c r="K368" s="93" t="str">
        <f t="shared" si="42"/>
        <v>0</v>
      </c>
      <c r="L368" s="93">
        <f t="shared" si="43"/>
        <v>0</v>
      </c>
      <c r="M368" s="185"/>
    </row>
    <row r="369" spans="1:13" ht="15">
      <c r="A369" s="49"/>
      <c r="B369" s="49"/>
      <c r="C369" s="93">
        <v>12</v>
      </c>
      <c r="D369" s="93">
        <v>12</v>
      </c>
      <c r="E369" s="93">
        <f t="shared" si="40"/>
        <v>1</v>
      </c>
      <c r="F369" s="93" t="str">
        <f t="shared" si="41"/>
        <v>1'h0</v>
      </c>
      <c r="G369" s="93" t="s">
        <v>1976</v>
      </c>
      <c r="H369" s="183" t="s">
        <v>2459</v>
      </c>
      <c r="I369" s="51" t="s">
        <v>756</v>
      </c>
      <c r="J369" s="93">
        <v>0</v>
      </c>
      <c r="K369" s="93" t="str">
        <f t="shared" si="42"/>
        <v>0</v>
      </c>
      <c r="L369" s="93">
        <f t="shared" si="43"/>
        <v>0</v>
      </c>
      <c r="M369" s="185"/>
    </row>
    <row r="370" spans="1:13" ht="15">
      <c r="A370" s="49"/>
      <c r="B370" s="49"/>
      <c r="C370" s="93">
        <v>11</v>
      </c>
      <c r="D370" s="93">
        <v>11</v>
      </c>
      <c r="E370" s="93">
        <f t="shared" si="40"/>
        <v>1</v>
      </c>
      <c r="F370" s="93" t="str">
        <f t="shared" si="41"/>
        <v>1'h0</v>
      </c>
      <c r="G370" s="93" t="s">
        <v>1976</v>
      </c>
      <c r="H370" s="183" t="s">
        <v>2460</v>
      </c>
      <c r="I370" s="51" t="s">
        <v>756</v>
      </c>
      <c r="J370" s="93">
        <v>0</v>
      </c>
      <c r="K370" s="93" t="str">
        <f t="shared" si="42"/>
        <v>0</v>
      </c>
      <c r="L370" s="93">
        <f t="shared" si="43"/>
        <v>0</v>
      </c>
      <c r="M370" s="185"/>
    </row>
    <row r="371" spans="1:13" ht="15">
      <c r="A371" s="49"/>
      <c r="B371" s="49"/>
      <c r="C371" s="93">
        <v>10</v>
      </c>
      <c r="D371" s="93">
        <v>10</v>
      </c>
      <c r="E371" s="93">
        <f t="shared" si="40"/>
        <v>1</v>
      </c>
      <c r="F371" s="93" t="str">
        <f t="shared" si="41"/>
        <v>1'h0</v>
      </c>
      <c r="G371" s="93" t="s">
        <v>1976</v>
      </c>
      <c r="H371" s="183" t="s">
        <v>2461</v>
      </c>
      <c r="I371" s="51" t="s">
        <v>756</v>
      </c>
      <c r="J371" s="93">
        <v>0</v>
      </c>
      <c r="K371" s="93" t="str">
        <f t="shared" si="42"/>
        <v>0</v>
      </c>
      <c r="L371" s="93">
        <f t="shared" si="43"/>
        <v>0</v>
      </c>
      <c r="M371" s="185"/>
    </row>
    <row r="372" spans="1:13" ht="15">
      <c r="A372" s="49"/>
      <c r="B372" s="49"/>
      <c r="C372" s="93">
        <v>9</v>
      </c>
      <c r="D372" s="93">
        <v>9</v>
      </c>
      <c r="E372" s="93">
        <f t="shared" si="40"/>
        <v>1</v>
      </c>
      <c r="F372" s="93" t="str">
        <f t="shared" si="41"/>
        <v>1'h0</v>
      </c>
      <c r="G372" s="93" t="s">
        <v>1976</v>
      </c>
      <c r="H372" s="183" t="s">
        <v>2336</v>
      </c>
      <c r="I372" s="51" t="s">
        <v>756</v>
      </c>
      <c r="J372" s="93">
        <v>0</v>
      </c>
      <c r="K372" s="93" t="str">
        <f t="shared" si="42"/>
        <v>0</v>
      </c>
      <c r="L372" s="93">
        <f t="shared" si="43"/>
        <v>0</v>
      </c>
      <c r="M372" s="185"/>
    </row>
    <row r="373" spans="1:13" ht="15">
      <c r="A373" s="49"/>
      <c r="B373" s="49"/>
      <c r="C373" s="93">
        <v>8</v>
      </c>
      <c r="D373" s="93">
        <v>8</v>
      </c>
      <c r="E373" s="93">
        <f t="shared" si="40"/>
        <v>1</v>
      </c>
      <c r="F373" s="93" t="str">
        <f t="shared" si="41"/>
        <v>1'h0</v>
      </c>
      <c r="G373" s="93" t="s">
        <v>1976</v>
      </c>
      <c r="H373" s="183" t="s">
        <v>2337</v>
      </c>
      <c r="I373" s="51" t="s">
        <v>756</v>
      </c>
      <c r="J373" s="93">
        <v>0</v>
      </c>
      <c r="K373" s="93" t="str">
        <f t="shared" si="42"/>
        <v>0</v>
      </c>
      <c r="L373" s="93">
        <f t="shared" si="43"/>
        <v>0</v>
      </c>
      <c r="M373" s="185"/>
    </row>
    <row r="374" spans="1:13" ht="15">
      <c r="A374" s="49"/>
      <c r="B374" s="49"/>
      <c r="C374" s="93">
        <v>7</v>
      </c>
      <c r="D374" s="93">
        <v>7</v>
      </c>
      <c r="E374" s="93">
        <f t="shared" si="40"/>
        <v>1</v>
      </c>
      <c r="F374" s="93" t="str">
        <f t="shared" si="41"/>
        <v>1'h0</v>
      </c>
      <c r="G374" s="93" t="s">
        <v>1976</v>
      </c>
      <c r="H374" s="183" t="s">
        <v>2338</v>
      </c>
      <c r="I374" s="51" t="s">
        <v>756</v>
      </c>
      <c r="J374" s="93">
        <v>0</v>
      </c>
      <c r="K374" s="93" t="str">
        <f t="shared" si="42"/>
        <v>0</v>
      </c>
      <c r="L374" s="93">
        <f t="shared" si="43"/>
        <v>0</v>
      </c>
      <c r="M374" s="185"/>
    </row>
    <row r="375" spans="1:13" ht="15">
      <c r="A375" s="49"/>
      <c r="B375" s="49"/>
      <c r="C375" s="93">
        <v>6</v>
      </c>
      <c r="D375" s="93">
        <v>6</v>
      </c>
      <c r="E375" s="93">
        <f t="shared" si="40"/>
        <v>1</v>
      </c>
      <c r="F375" s="93" t="str">
        <f t="shared" si="41"/>
        <v>1'h0</v>
      </c>
      <c r="G375" s="93" t="s">
        <v>1976</v>
      </c>
      <c r="H375" s="183" t="s">
        <v>2339</v>
      </c>
      <c r="I375" s="51" t="s">
        <v>756</v>
      </c>
      <c r="J375" s="93">
        <v>0</v>
      </c>
      <c r="K375" s="93" t="str">
        <f t="shared" si="42"/>
        <v>0</v>
      </c>
      <c r="L375" s="93">
        <f t="shared" si="43"/>
        <v>0</v>
      </c>
      <c r="M375" s="185"/>
    </row>
    <row r="376" spans="1:13" ht="15">
      <c r="A376" s="49"/>
      <c r="B376" s="49"/>
      <c r="C376" s="93">
        <v>5</v>
      </c>
      <c r="D376" s="93">
        <v>5</v>
      </c>
      <c r="E376" s="93">
        <f t="shared" si="40"/>
        <v>1</v>
      </c>
      <c r="F376" s="93" t="str">
        <f t="shared" si="41"/>
        <v>1'h0</v>
      </c>
      <c r="G376" s="93" t="s">
        <v>1976</v>
      </c>
      <c r="H376" s="183" t="s">
        <v>2340</v>
      </c>
      <c r="I376" s="51" t="s">
        <v>756</v>
      </c>
      <c r="J376" s="93">
        <v>0</v>
      </c>
      <c r="K376" s="93" t="str">
        <f t="shared" si="42"/>
        <v>0</v>
      </c>
      <c r="L376" s="93">
        <f t="shared" si="43"/>
        <v>0</v>
      </c>
      <c r="M376" s="185"/>
    </row>
    <row r="377" spans="1:13" ht="15">
      <c r="A377" s="49"/>
      <c r="B377" s="49"/>
      <c r="C377" s="93">
        <v>4</v>
      </c>
      <c r="D377" s="93">
        <v>4</v>
      </c>
      <c r="E377" s="93">
        <f t="shared" si="40"/>
        <v>1</v>
      </c>
      <c r="F377" s="93" t="str">
        <f t="shared" si="41"/>
        <v>1'h0</v>
      </c>
      <c r="G377" s="93" t="s">
        <v>1976</v>
      </c>
      <c r="H377" s="183" t="s">
        <v>2341</v>
      </c>
      <c r="I377" s="51" t="s">
        <v>756</v>
      </c>
      <c r="J377" s="93">
        <v>0</v>
      </c>
      <c r="K377" s="93" t="str">
        <f t="shared" si="42"/>
        <v>0</v>
      </c>
      <c r="L377" s="93">
        <f t="shared" si="43"/>
        <v>0</v>
      </c>
      <c r="M377" s="185"/>
    </row>
    <row r="378" spans="1:13" ht="15">
      <c r="A378" s="49"/>
      <c r="B378" s="49"/>
      <c r="C378" s="93">
        <v>3</v>
      </c>
      <c r="D378" s="93">
        <v>3</v>
      </c>
      <c r="E378" s="93">
        <f t="shared" si="40"/>
        <v>1</v>
      </c>
      <c r="F378" s="93" t="str">
        <f t="shared" si="41"/>
        <v>1'h0</v>
      </c>
      <c r="G378" s="93" t="s">
        <v>1976</v>
      </c>
      <c r="H378" s="183" t="s">
        <v>2342</v>
      </c>
      <c r="I378" s="51" t="s">
        <v>756</v>
      </c>
      <c r="J378" s="93">
        <v>0</v>
      </c>
      <c r="K378" s="93" t="str">
        <f t="shared" si="42"/>
        <v>0</v>
      </c>
      <c r="L378" s="93">
        <f t="shared" si="43"/>
        <v>0</v>
      </c>
      <c r="M378" s="185"/>
    </row>
    <row r="379" spans="1:13" ht="15">
      <c r="A379" s="49"/>
      <c r="B379" s="49"/>
      <c r="C379" s="93">
        <v>2</v>
      </c>
      <c r="D379" s="93">
        <v>2</v>
      </c>
      <c r="E379" s="93">
        <f t="shared" si="40"/>
        <v>1</v>
      </c>
      <c r="F379" s="93" t="str">
        <f t="shared" si="41"/>
        <v>1'h0</v>
      </c>
      <c r="G379" s="93" t="s">
        <v>1976</v>
      </c>
      <c r="H379" s="183" t="s">
        <v>2343</v>
      </c>
      <c r="I379" s="51" t="s">
        <v>756</v>
      </c>
      <c r="J379" s="93">
        <v>0</v>
      </c>
      <c r="K379" s="93" t="str">
        <f t="shared" si="42"/>
        <v>0</v>
      </c>
      <c r="L379" s="93">
        <f t="shared" si="43"/>
        <v>0</v>
      </c>
      <c r="M379" s="185"/>
    </row>
    <row r="380" spans="1:13" ht="15">
      <c r="A380" s="49"/>
      <c r="B380" s="49"/>
      <c r="C380" s="93">
        <v>1</v>
      </c>
      <c r="D380" s="93">
        <v>1</v>
      </c>
      <c r="E380" s="93">
        <f t="shared" si="40"/>
        <v>1</v>
      </c>
      <c r="F380" s="93" t="str">
        <f t="shared" si="41"/>
        <v>1'h0</v>
      </c>
      <c r="G380" s="93" t="s">
        <v>1976</v>
      </c>
      <c r="H380" s="183" t="s">
        <v>2344</v>
      </c>
      <c r="I380" s="51" t="s">
        <v>756</v>
      </c>
      <c r="J380" s="93">
        <v>0</v>
      </c>
      <c r="K380" s="93" t="str">
        <f t="shared" si="42"/>
        <v>0</v>
      </c>
      <c r="L380" s="93">
        <f t="shared" si="43"/>
        <v>0</v>
      </c>
      <c r="M380" s="185"/>
    </row>
    <row r="381" spans="1:13" ht="15">
      <c r="A381" s="49"/>
      <c r="B381" s="49"/>
      <c r="C381" s="93">
        <v>0</v>
      </c>
      <c r="D381" s="93">
        <v>0</v>
      </c>
      <c r="E381" s="93">
        <f t="shared" si="40"/>
        <v>1</v>
      </c>
      <c r="F381" s="93" t="str">
        <f t="shared" si="41"/>
        <v>1'h0</v>
      </c>
      <c r="G381" s="93" t="s">
        <v>1976</v>
      </c>
      <c r="H381" s="183" t="s">
        <v>2345</v>
      </c>
      <c r="I381" s="51" t="s">
        <v>756</v>
      </c>
      <c r="J381" s="93">
        <v>0</v>
      </c>
      <c r="K381" s="93" t="str">
        <f t="shared" si="42"/>
        <v>0</v>
      </c>
      <c r="L381" s="93">
        <f t="shared" si="43"/>
        <v>0</v>
      </c>
      <c r="M381" s="185"/>
    </row>
    <row r="382" spans="1:13" ht="15">
      <c r="A382" s="43"/>
      <c r="B382" s="44" t="s">
        <v>2346</v>
      </c>
      <c r="C382" s="43"/>
      <c r="D382" s="43"/>
      <c r="E382" s="43">
        <f>SUM(E383:E403)</f>
        <v>32</v>
      </c>
      <c r="F382" s="45" t="str">
        <f>CONCATENATE("32'h",K382)</f>
        <v>32'h00000000</v>
      </c>
      <c r="G382" s="45"/>
      <c r="H382" s="46" t="s">
        <v>757</v>
      </c>
      <c r="I382" s="46"/>
      <c r="J382" s="43"/>
      <c r="K382" s="43" t="str">
        <f>LOWER(DEC2HEX(L382,8))</f>
        <v>00000000</v>
      </c>
      <c r="L382" s="43">
        <f>SUM(L383:L403)</f>
        <v>0</v>
      </c>
      <c r="M382" s="185"/>
    </row>
    <row r="383" spans="1:13" ht="15">
      <c r="A383" s="49"/>
      <c r="B383" s="49"/>
      <c r="C383" s="93">
        <v>20</v>
      </c>
      <c r="D383" s="93">
        <v>31</v>
      </c>
      <c r="E383" s="93">
        <f t="shared" ref="E383:E403" si="44">D383+1-C383</f>
        <v>12</v>
      </c>
      <c r="F383" s="93" t="str">
        <f t="shared" ref="F383:F403" si="45">CONCATENATE(E383,"'h",K383)</f>
        <v>12'h0</v>
      </c>
      <c r="G383" s="93" t="s">
        <v>129</v>
      </c>
      <c r="H383" s="183" t="s">
        <v>19</v>
      </c>
      <c r="I383" s="184" t="s">
        <v>130</v>
      </c>
      <c r="J383" s="93">
        <v>0</v>
      </c>
      <c r="K383" s="93" t="str">
        <f>LOWER(DEC2HEX((J383)))</f>
        <v>0</v>
      </c>
      <c r="L383" s="93">
        <f t="shared" ref="L383:L403" si="46">J383*(2^C383)</f>
        <v>0</v>
      </c>
      <c r="M383" s="185"/>
    </row>
    <row r="384" spans="1:13" ht="15">
      <c r="A384" s="49"/>
      <c r="B384" s="49"/>
      <c r="C384" s="93">
        <v>19</v>
      </c>
      <c r="D384" s="93">
        <v>19</v>
      </c>
      <c r="E384" s="93">
        <f t="shared" si="44"/>
        <v>1</v>
      </c>
      <c r="F384" s="93" t="str">
        <f t="shared" si="45"/>
        <v>1'h0</v>
      </c>
      <c r="G384" s="93" t="s">
        <v>1976</v>
      </c>
      <c r="H384" s="183" t="s">
        <v>2462</v>
      </c>
      <c r="I384" s="51" t="s">
        <v>756</v>
      </c>
      <c r="J384" s="93">
        <v>0</v>
      </c>
      <c r="K384" s="93" t="str">
        <f t="shared" ref="K384:K403" si="47">LOWER(DEC2HEX((J384)))</f>
        <v>0</v>
      </c>
      <c r="L384" s="93">
        <f t="shared" si="46"/>
        <v>0</v>
      </c>
      <c r="M384" s="185"/>
    </row>
    <row r="385" spans="1:13" ht="15">
      <c r="A385" s="49"/>
      <c r="B385" s="49"/>
      <c r="C385" s="93">
        <v>18</v>
      </c>
      <c r="D385" s="93">
        <v>18</v>
      </c>
      <c r="E385" s="93">
        <f t="shared" si="44"/>
        <v>1</v>
      </c>
      <c r="F385" s="93" t="str">
        <f t="shared" si="45"/>
        <v>1'h0</v>
      </c>
      <c r="G385" s="93" t="s">
        <v>1976</v>
      </c>
      <c r="H385" s="183" t="s">
        <v>2463</v>
      </c>
      <c r="I385" s="51" t="s">
        <v>756</v>
      </c>
      <c r="J385" s="93">
        <v>0</v>
      </c>
      <c r="K385" s="93" t="str">
        <f t="shared" si="47"/>
        <v>0</v>
      </c>
      <c r="L385" s="93">
        <f t="shared" si="46"/>
        <v>0</v>
      </c>
      <c r="M385" s="185"/>
    </row>
    <row r="386" spans="1:13" ht="15">
      <c r="A386" s="49"/>
      <c r="B386" s="49"/>
      <c r="C386" s="93">
        <v>17</v>
      </c>
      <c r="D386" s="93">
        <v>17</v>
      </c>
      <c r="E386" s="93">
        <f t="shared" si="44"/>
        <v>1</v>
      </c>
      <c r="F386" s="93" t="str">
        <f t="shared" si="45"/>
        <v>1'h0</v>
      </c>
      <c r="G386" s="93" t="s">
        <v>1976</v>
      </c>
      <c r="H386" s="183" t="s">
        <v>2464</v>
      </c>
      <c r="I386" s="51" t="s">
        <v>756</v>
      </c>
      <c r="J386" s="93">
        <v>0</v>
      </c>
      <c r="K386" s="93" t="str">
        <f t="shared" si="47"/>
        <v>0</v>
      </c>
      <c r="L386" s="93">
        <f t="shared" si="46"/>
        <v>0</v>
      </c>
      <c r="M386" s="185"/>
    </row>
    <row r="387" spans="1:13" ht="15">
      <c r="A387" s="49"/>
      <c r="B387" s="49"/>
      <c r="C387" s="93">
        <v>16</v>
      </c>
      <c r="D387" s="93">
        <v>16</v>
      </c>
      <c r="E387" s="93">
        <f t="shared" si="44"/>
        <v>1</v>
      </c>
      <c r="F387" s="93" t="str">
        <f t="shared" si="45"/>
        <v>1'h0</v>
      </c>
      <c r="G387" s="93" t="s">
        <v>1976</v>
      </c>
      <c r="H387" s="183" t="s">
        <v>2465</v>
      </c>
      <c r="I387" s="51" t="s">
        <v>756</v>
      </c>
      <c r="J387" s="93">
        <v>0</v>
      </c>
      <c r="K387" s="93" t="str">
        <f t="shared" si="47"/>
        <v>0</v>
      </c>
      <c r="L387" s="93">
        <f t="shared" si="46"/>
        <v>0</v>
      </c>
      <c r="M387" s="185"/>
    </row>
    <row r="388" spans="1:13" ht="15">
      <c r="A388" s="49"/>
      <c r="B388" s="49"/>
      <c r="C388" s="93">
        <v>15</v>
      </c>
      <c r="D388" s="93">
        <v>15</v>
      </c>
      <c r="E388" s="93">
        <f t="shared" si="44"/>
        <v>1</v>
      </c>
      <c r="F388" s="93" t="str">
        <f t="shared" si="45"/>
        <v>1'h0</v>
      </c>
      <c r="G388" s="93" t="s">
        <v>1976</v>
      </c>
      <c r="H388" s="183" t="s">
        <v>2466</v>
      </c>
      <c r="I388" s="51" t="s">
        <v>756</v>
      </c>
      <c r="J388" s="93">
        <v>0</v>
      </c>
      <c r="K388" s="93" t="str">
        <f t="shared" si="47"/>
        <v>0</v>
      </c>
      <c r="L388" s="93">
        <f t="shared" si="46"/>
        <v>0</v>
      </c>
      <c r="M388" s="185"/>
    </row>
    <row r="389" spans="1:13" ht="15">
      <c r="A389" s="49"/>
      <c r="B389" s="49"/>
      <c r="C389" s="93">
        <v>14</v>
      </c>
      <c r="D389" s="93">
        <v>14</v>
      </c>
      <c r="E389" s="93">
        <f t="shared" si="44"/>
        <v>1</v>
      </c>
      <c r="F389" s="93" t="str">
        <f t="shared" si="45"/>
        <v>1'h0</v>
      </c>
      <c r="G389" s="93" t="s">
        <v>1976</v>
      </c>
      <c r="H389" s="183" t="s">
        <v>2467</v>
      </c>
      <c r="I389" s="51" t="s">
        <v>756</v>
      </c>
      <c r="J389" s="93">
        <v>0</v>
      </c>
      <c r="K389" s="93" t="str">
        <f t="shared" si="47"/>
        <v>0</v>
      </c>
      <c r="L389" s="93">
        <f t="shared" si="46"/>
        <v>0</v>
      </c>
      <c r="M389" s="185"/>
    </row>
    <row r="390" spans="1:13" ht="15">
      <c r="A390" s="49"/>
      <c r="B390" s="49"/>
      <c r="C390" s="93">
        <v>13</v>
      </c>
      <c r="D390" s="93">
        <v>13</v>
      </c>
      <c r="E390" s="93">
        <f t="shared" si="44"/>
        <v>1</v>
      </c>
      <c r="F390" s="93" t="str">
        <f t="shared" si="45"/>
        <v>1'h0</v>
      </c>
      <c r="G390" s="93" t="s">
        <v>1976</v>
      </c>
      <c r="H390" s="183" t="s">
        <v>2468</v>
      </c>
      <c r="I390" s="51" t="s">
        <v>756</v>
      </c>
      <c r="J390" s="93">
        <v>0</v>
      </c>
      <c r="K390" s="93" t="str">
        <f t="shared" si="47"/>
        <v>0</v>
      </c>
      <c r="L390" s="93">
        <f t="shared" si="46"/>
        <v>0</v>
      </c>
      <c r="M390" s="185"/>
    </row>
    <row r="391" spans="1:13" ht="15">
      <c r="A391" s="49"/>
      <c r="B391" s="49"/>
      <c r="C391" s="93">
        <v>12</v>
      </c>
      <c r="D391" s="93">
        <v>12</v>
      </c>
      <c r="E391" s="93">
        <f t="shared" si="44"/>
        <v>1</v>
      </c>
      <c r="F391" s="93" t="str">
        <f t="shared" si="45"/>
        <v>1'h0</v>
      </c>
      <c r="G391" s="93" t="s">
        <v>1976</v>
      </c>
      <c r="H391" s="183" t="s">
        <v>2469</v>
      </c>
      <c r="I391" s="51" t="s">
        <v>756</v>
      </c>
      <c r="J391" s="93">
        <v>0</v>
      </c>
      <c r="K391" s="93" t="str">
        <f t="shared" si="47"/>
        <v>0</v>
      </c>
      <c r="L391" s="93">
        <f t="shared" si="46"/>
        <v>0</v>
      </c>
      <c r="M391" s="185"/>
    </row>
    <row r="392" spans="1:13" ht="15">
      <c r="A392" s="49"/>
      <c r="B392" s="49"/>
      <c r="C392" s="93">
        <v>11</v>
      </c>
      <c r="D392" s="93">
        <v>11</v>
      </c>
      <c r="E392" s="93">
        <f t="shared" si="44"/>
        <v>1</v>
      </c>
      <c r="F392" s="93" t="str">
        <f t="shared" si="45"/>
        <v>1'h0</v>
      </c>
      <c r="G392" s="93" t="s">
        <v>1976</v>
      </c>
      <c r="H392" s="183" t="s">
        <v>2470</v>
      </c>
      <c r="I392" s="51" t="s">
        <v>756</v>
      </c>
      <c r="J392" s="93">
        <v>0</v>
      </c>
      <c r="K392" s="93" t="str">
        <f t="shared" si="47"/>
        <v>0</v>
      </c>
      <c r="L392" s="93">
        <f t="shared" si="46"/>
        <v>0</v>
      </c>
      <c r="M392" s="185"/>
    </row>
    <row r="393" spans="1:13" ht="15">
      <c r="A393" s="49"/>
      <c r="B393" s="49"/>
      <c r="C393" s="93">
        <v>10</v>
      </c>
      <c r="D393" s="93">
        <v>10</v>
      </c>
      <c r="E393" s="93">
        <f t="shared" si="44"/>
        <v>1</v>
      </c>
      <c r="F393" s="93" t="str">
        <f t="shared" si="45"/>
        <v>1'h0</v>
      </c>
      <c r="G393" s="93" t="s">
        <v>1976</v>
      </c>
      <c r="H393" s="183" t="s">
        <v>2471</v>
      </c>
      <c r="I393" s="51" t="s">
        <v>756</v>
      </c>
      <c r="J393" s="93">
        <v>0</v>
      </c>
      <c r="K393" s="93" t="str">
        <f t="shared" si="47"/>
        <v>0</v>
      </c>
      <c r="L393" s="93">
        <f t="shared" si="46"/>
        <v>0</v>
      </c>
      <c r="M393" s="185"/>
    </row>
    <row r="394" spans="1:13" ht="15">
      <c r="A394" s="49"/>
      <c r="B394" s="49"/>
      <c r="C394" s="93">
        <v>9</v>
      </c>
      <c r="D394" s="93">
        <v>9</v>
      </c>
      <c r="E394" s="93">
        <f t="shared" si="44"/>
        <v>1</v>
      </c>
      <c r="F394" s="93" t="str">
        <f t="shared" si="45"/>
        <v>1'h0</v>
      </c>
      <c r="G394" s="93" t="s">
        <v>1976</v>
      </c>
      <c r="H394" s="183" t="s">
        <v>2347</v>
      </c>
      <c r="I394" s="51" t="s">
        <v>756</v>
      </c>
      <c r="J394" s="93">
        <v>0</v>
      </c>
      <c r="K394" s="93" t="str">
        <f t="shared" si="47"/>
        <v>0</v>
      </c>
      <c r="L394" s="93">
        <f t="shared" si="46"/>
        <v>0</v>
      </c>
      <c r="M394" s="185"/>
    </row>
    <row r="395" spans="1:13" ht="15">
      <c r="A395" s="49"/>
      <c r="B395" s="49"/>
      <c r="C395" s="93">
        <v>8</v>
      </c>
      <c r="D395" s="93">
        <v>8</v>
      </c>
      <c r="E395" s="93">
        <f t="shared" si="44"/>
        <v>1</v>
      </c>
      <c r="F395" s="93" t="str">
        <f t="shared" si="45"/>
        <v>1'h0</v>
      </c>
      <c r="G395" s="93" t="s">
        <v>1976</v>
      </c>
      <c r="H395" s="183" t="s">
        <v>2348</v>
      </c>
      <c r="I395" s="51" t="s">
        <v>756</v>
      </c>
      <c r="J395" s="93">
        <v>0</v>
      </c>
      <c r="K395" s="93" t="str">
        <f t="shared" si="47"/>
        <v>0</v>
      </c>
      <c r="L395" s="93">
        <f t="shared" si="46"/>
        <v>0</v>
      </c>
      <c r="M395" s="185"/>
    </row>
    <row r="396" spans="1:13" ht="15">
      <c r="A396" s="49"/>
      <c r="B396" s="49"/>
      <c r="C396" s="93">
        <v>7</v>
      </c>
      <c r="D396" s="93">
        <v>7</v>
      </c>
      <c r="E396" s="93">
        <f t="shared" si="44"/>
        <v>1</v>
      </c>
      <c r="F396" s="93" t="str">
        <f t="shared" si="45"/>
        <v>1'h0</v>
      </c>
      <c r="G396" s="93" t="s">
        <v>1976</v>
      </c>
      <c r="H396" s="183" t="s">
        <v>2349</v>
      </c>
      <c r="I396" s="51" t="s">
        <v>756</v>
      </c>
      <c r="J396" s="93">
        <v>0</v>
      </c>
      <c r="K396" s="93" t="str">
        <f t="shared" si="47"/>
        <v>0</v>
      </c>
      <c r="L396" s="93">
        <f t="shared" si="46"/>
        <v>0</v>
      </c>
      <c r="M396" s="185"/>
    </row>
    <row r="397" spans="1:13" ht="15">
      <c r="A397" s="49"/>
      <c r="B397" s="49"/>
      <c r="C397" s="93">
        <v>6</v>
      </c>
      <c r="D397" s="93">
        <v>6</v>
      </c>
      <c r="E397" s="93">
        <f t="shared" si="44"/>
        <v>1</v>
      </c>
      <c r="F397" s="93" t="str">
        <f t="shared" si="45"/>
        <v>1'h0</v>
      </c>
      <c r="G397" s="93" t="s">
        <v>1976</v>
      </c>
      <c r="H397" s="183" t="s">
        <v>2350</v>
      </c>
      <c r="I397" s="51" t="s">
        <v>756</v>
      </c>
      <c r="J397" s="93">
        <v>0</v>
      </c>
      <c r="K397" s="93" t="str">
        <f t="shared" si="47"/>
        <v>0</v>
      </c>
      <c r="L397" s="93">
        <f t="shared" si="46"/>
        <v>0</v>
      </c>
      <c r="M397" s="185"/>
    </row>
    <row r="398" spans="1:13" ht="15">
      <c r="A398" s="49"/>
      <c r="B398" s="49"/>
      <c r="C398" s="93">
        <v>5</v>
      </c>
      <c r="D398" s="93">
        <v>5</v>
      </c>
      <c r="E398" s="93">
        <f t="shared" si="44"/>
        <v>1</v>
      </c>
      <c r="F398" s="93" t="str">
        <f t="shared" si="45"/>
        <v>1'h0</v>
      </c>
      <c r="G398" s="93" t="s">
        <v>1976</v>
      </c>
      <c r="H398" s="183" t="s">
        <v>2351</v>
      </c>
      <c r="I398" s="51" t="s">
        <v>756</v>
      </c>
      <c r="J398" s="93">
        <v>0</v>
      </c>
      <c r="K398" s="93" t="str">
        <f t="shared" si="47"/>
        <v>0</v>
      </c>
      <c r="L398" s="93">
        <f t="shared" si="46"/>
        <v>0</v>
      </c>
      <c r="M398" s="185"/>
    </row>
    <row r="399" spans="1:13" ht="15">
      <c r="A399" s="49"/>
      <c r="B399" s="49"/>
      <c r="C399" s="93">
        <v>4</v>
      </c>
      <c r="D399" s="93">
        <v>4</v>
      </c>
      <c r="E399" s="93">
        <f t="shared" si="44"/>
        <v>1</v>
      </c>
      <c r="F399" s="93" t="str">
        <f t="shared" si="45"/>
        <v>1'h0</v>
      </c>
      <c r="G399" s="93" t="s">
        <v>1976</v>
      </c>
      <c r="H399" s="183" t="s">
        <v>2352</v>
      </c>
      <c r="I399" s="51" t="s">
        <v>756</v>
      </c>
      <c r="J399" s="93">
        <v>0</v>
      </c>
      <c r="K399" s="93" t="str">
        <f t="shared" si="47"/>
        <v>0</v>
      </c>
      <c r="L399" s="93">
        <f t="shared" si="46"/>
        <v>0</v>
      </c>
      <c r="M399" s="185"/>
    </row>
    <row r="400" spans="1:13" ht="15">
      <c r="A400" s="49"/>
      <c r="B400" s="49"/>
      <c r="C400" s="93">
        <v>3</v>
      </c>
      <c r="D400" s="93">
        <v>3</v>
      </c>
      <c r="E400" s="93">
        <f t="shared" si="44"/>
        <v>1</v>
      </c>
      <c r="F400" s="93" t="str">
        <f t="shared" si="45"/>
        <v>1'h0</v>
      </c>
      <c r="G400" s="93" t="s">
        <v>1976</v>
      </c>
      <c r="H400" s="183" t="s">
        <v>2353</v>
      </c>
      <c r="I400" s="51" t="s">
        <v>756</v>
      </c>
      <c r="J400" s="93">
        <v>0</v>
      </c>
      <c r="K400" s="93" t="str">
        <f t="shared" si="47"/>
        <v>0</v>
      </c>
      <c r="L400" s="93">
        <f t="shared" si="46"/>
        <v>0</v>
      </c>
      <c r="M400" s="185"/>
    </row>
    <row r="401" spans="1:13" ht="15">
      <c r="A401" s="49"/>
      <c r="B401" s="49"/>
      <c r="C401" s="93">
        <v>2</v>
      </c>
      <c r="D401" s="93">
        <v>2</v>
      </c>
      <c r="E401" s="93">
        <f t="shared" si="44"/>
        <v>1</v>
      </c>
      <c r="F401" s="93" t="str">
        <f t="shared" si="45"/>
        <v>1'h0</v>
      </c>
      <c r="G401" s="93" t="s">
        <v>1976</v>
      </c>
      <c r="H401" s="183" t="s">
        <v>2354</v>
      </c>
      <c r="I401" s="51" t="s">
        <v>756</v>
      </c>
      <c r="J401" s="93">
        <v>0</v>
      </c>
      <c r="K401" s="93" t="str">
        <f t="shared" si="47"/>
        <v>0</v>
      </c>
      <c r="L401" s="93">
        <f t="shared" si="46"/>
        <v>0</v>
      </c>
      <c r="M401" s="185"/>
    </row>
    <row r="402" spans="1:13" ht="15">
      <c r="A402" s="49"/>
      <c r="B402" s="49"/>
      <c r="C402" s="93">
        <v>1</v>
      </c>
      <c r="D402" s="93">
        <v>1</v>
      </c>
      <c r="E402" s="93">
        <f t="shared" si="44"/>
        <v>1</v>
      </c>
      <c r="F402" s="93" t="str">
        <f t="shared" si="45"/>
        <v>1'h0</v>
      </c>
      <c r="G402" s="93" t="s">
        <v>1976</v>
      </c>
      <c r="H402" s="183" t="s">
        <v>2355</v>
      </c>
      <c r="I402" s="51" t="s">
        <v>756</v>
      </c>
      <c r="J402" s="93">
        <v>0</v>
      </c>
      <c r="K402" s="93" t="str">
        <f t="shared" si="47"/>
        <v>0</v>
      </c>
      <c r="L402" s="93">
        <f t="shared" si="46"/>
        <v>0</v>
      </c>
      <c r="M402" s="185"/>
    </row>
    <row r="403" spans="1:13" ht="15">
      <c r="A403" s="49"/>
      <c r="B403" s="49"/>
      <c r="C403" s="93">
        <v>0</v>
      </c>
      <c r="D403" s="93">
        <v>0</v>
      </c>
      <c r="E403" s="93">
        <f t="shared" si="44"/>
        <v>1</v>
      </c>
      <c r="F403" s="93" t="str">
        <f t="shared" si="45"/>
        <v>1'h0</v>
      </c>
      <c r="G403" s="93" t="s">
        <v>1976</v>
      </c>
      <c r="H403" s="183" t="s">
        <v>2356</v>
      </c>
      <c r="I403" s="51" t="s">
        <v>756</v>
      </c>
      <c r="J403" s="93">
        <v>0</v>
      </c>
      <c r="K403" s="93" t="str">
        <f t="shared" si="47"/>
        <v>0</v>
      </c>
      <c r="L403" s="93">
        <f t="shared" si="46"/>
        <v>0</v>
      </c>
      <c r="M403" s="185"/>
    </row>
    <row r="404" spans="1:13" ht="15">
      <c r="A404" s="43"/>
      <c r="B404" s="44" t="s">
        <v>2357</v>
      </c>
      <c r="C404" s="43"/>
      <c r="D404" s="43"/>
      <c r="E404" s="43">
        <f>SUM(E405:E429)</f>
        <v>32</v>
      </c>
      <c r="F404" s="45" t="str">
        <f>CONCATENATE("32'h",K404)</f>
        <v>32'h00000000</v>
      </c>
      <c r="G404" s="45"/>
      <c r="H404" s="46" t="s">
        <v>758</v>
      </c>
      <c r="I404" s="46"/>
      <c r="J404" s="43"/>
      <c r="K404" s="43" t="str">
        <f>LOWER(DEC2HEX(L404,8))</f>
        <v>00000000</v>
      </c>
      <c r="L404" s="43">
        <f>SUM(L405:L429)</f>
        <v>0</v>
      </c>
      <c r="M404" s="185"/>
    </row>
    <row r="405" spans="1:13" ht="15">
      <c r="A405" s="49"/>
      <c r="B405" s="49"/>
      <c r="C405" s="93">
        <v>24</v>
      </c>
      <c r="D405" s="93">
        <v>31</v>
      </c>
      <c r="E405" s="93">
        <f>D405+1-C405</f>
        <v>8</v>
      </c>
      <c r="F405" s="93" t="str">
        <f>CONCATENATE(E405,"'h",K405)</f>
        <v>8'h0</v>
      </c>
      <c r="G405" s="93" t="s">
        <v>129</v>
      </c>
      <c r="H405" s="183" t="s">
        <v>19</v>
      </c>
      <c r="I405" s="184" t="s">
        <v>130</v>
      </c>
      <c r="J405" s="93">
        <v>0</v>
      </c>
      <c r="K405" s="93" t="str">
        <f>LOWER(DEC2HEX((J405)))</f>
        <v>0</v>
      </c>
      <c r="L405" s="93">
        <f>J405*(2^C405)</f>
        <v>0</v>
      </c>
      <c r="M405" s="185"/>
    </row>
    <row r="406" spans="1:13" ht="15">
      <c r="A406" s="49"/>
      <c r="B406" s="49"/>
      <c r="C406" s="93">
        <v>23</v>
      </c>
      <c r="D406" s="93">
        <v>23</v>
      </c>
      <c r="E406" s="93">
        <f>D406+1-C406</f>
        <v>1</v>
      </c>
      <c r="F406" s="93" t="str">
        <f>CONCATENATE(E406,"'h",K406)</f>
        <v>1'h0</v>
      </c>
      <c r="G406" s="93" t="s">
        <v>1981</v>
      </c>
      <c r="H406" s="183" t="s">
        <v>2358</v>
      </c>
      <c r="I406" s="51" t="s">
        <v>759</v>
      </c>
      <c r="J406" s="93">
        <v>0</v>
      </c>
      <c r="K406" s="93" t="str">
        <f>LOWER(DEC2HEX((J406)))</f>
        <v>0</v>
      </c>
      <c r="L406" s="93">
        <f>J406*(2^C406)</f>
        <v>0</v>
      </c>
      <c r="M406" s="185"/>
    </row>
    <row r="407" spans="1:13" ht="15">
      <c r="A407" s="49"/>
      <c r="B407" s="49"/>
      <c r="C407" s="93">
        <v>22</v>
      </c>
      <c r="D407" s="93">
        <v>22</v>
      </c>
      <c r="E407" s="93">
        <f>D407+1-C407</f>
        <v>1</v>
      </c>
      <c r="F407" s="93" t="str">
        <f>CONCATENATE(E407,"'h",K407)</f>
        <v>1'h0</v>
      </c>
      <c r="G407" s="93" t="s">
        <v>1981</v>
      </c>
      <c r="H407" s="183" t="s">
        <v>2359</v>
      </c>
      <c r="I407" s="51" t="s">
        <v>759</v>
      </c>
      <c r="J407" s="93">
        <v>0</v>
      </c>
      <c r="K407" s="93" t="str">
        <f>LOWER(DEC2HEX((J407)))</f>
        <v>0</v>
      </c>
      <c r="L407" s="93">
        <f>J407*(2^C407)</f>
        <v>0</v>
      </c>
      <c r="M407" s="185"/>
    </row>
    <row r="408" spans="1:13" ht="15">
      <c r="A408" s="49"/>
      <c r="B408" s="49"/>
      <c r="C408" s="93">
        <v>21</v>
      </c>
      <c r="D408" s="93">
        <v>21</v>
      </c>
      <c r="E408" s="93">
        <f t="shared" ref="E408:E429" si="48">D408+1-C408</f>
        <v>1</v>
      </c>
      <c r="F408" s="93" t="str">
        <f t="shared" ref="F408:F429" si="49">CONCATENATE(E408,"'h",K408)</f>
        <v>1'h0</v>
      </c>
      <c r="G408" s="93" t="s">
        <v>1981</v>
      </c>
      <c r="H408" s="183" t="s">
        <v>2360</v>
      </c>
      <c r="I408" s="51" t="s">
        <v>759</v>
      </c>
      <c r="J408" s="93">
        <v>0</v>
      </c>
      <c r="K408" s="93" t="str">
        <f t="shared" ref="K408:K429" si="50">LOWER(DEC2HEX((J408)))</f>
        <v>0</v>
      </c>
      <c r="L408" s="93">
        <f t="shared" ref="L408:L429" si="51">J408*(2^C408)</f>
        <v>0</v>
      </c>
      <c r="M408" s="185"/>
    </row>
    <row r="409" spans="1:13" ht="15">
      <c r="A409" s="49"/>
      <c r="B409" s="49"/>
      <c r="C409" s="93">
        <v>20</v>
      </c>
      <c r="D409" s="93">
        <v>20</v>
      </c>
      <c r="E409" s="93">
        <f t="shared" si="48"/>
        <v>1</v>
      </c>
      <c r="F409" s="93" t="str">
        <f t="shared" si="49"/>
        <v>1'h0</v>
      </c>
      <c r="G409" s="93" t="s">
        <v>1981</v>
      </c>
      <c r="H409" s="183" t="s">
        <v>2472</v>
      </c>
      <c r="I409" s="51" t="s">
        <v>759</v>
      </c>
      <c r="J409" s="93">
        <v>0</v>
      </c>
      <c r="K409" s="93" t="str">
        <f t="shared" si="50"/>
        <v>0</v>
      </c>
      <c r="L409" s="93">
        <f t="shared" si="51"/>
        <v>0</v>
      </c>
      <c r="M409" s="185"/>
    </row>
    <row r="410" spans="1:13" ht="15">
      <c r="A410" s="49"/>
      <c r="B410" s="49"/>
      <c r="C410" s="93">
        <v>19</v>
      </c>
      <c r="D410" s="93">
        <v>19</v>
      </c>
      <c r="E410" s="93">
        <f t="shared" si="48"/>
        <v>1</v>
      </c>
      <c r="F410" s="93" t="str">
        <f t="shared" si="49"/>
        <v>1'h0</v>
      </c>
      <c r="G410" s="93" t="s">
        <v>1981</v>
      </c>
      <c r="H410" s="183" t="s">
        <v>2473</v>
      </c>
      <c r="I410" s="51" t="s">
        <v>759</v>
      </c>
      <c r="J410" s="93">
        <v>0</v>
      </c>
      <c r="K410" s="93" t="str">
        <f t="shared" si="50"/>
        <v>0</v>
      </c>
      <c r="L410" s="93">
        <f t="shared" si="51"/>
        <v>0</v>
      </c>
      <c r="M410" s="185"/>
    </row>
    <row r="411" spans="1:13" ht="15">
      <c r="A411" s="49"/>
      <c r="B411" s="49"/>
      <c r="C411" s="93">
        <v>18</v>
      </c>
      <c r="D411" s="93">
        <v>18</v>
      </c>
      <c r="E411" s="93">
        <f t="shared" si="48"/>
        <v>1</v>
      </c>
      <c r="F411" s="93" t="str">
        <f t="shared" si="49"/>
        <v>1'h0</v>
      </c>
      <c r="G411" s="93" t="s">
        <v>1981</v>
      </c>
      <c r="H411" s="183" t="s">
        <v>2474</v>
      </c>
      <c r="I411" s="51" t="s">
        <v>759</v>
      </c>
      <c r="J411" s="93">
        <v>0</v>
      </c>
      <c r="K411" s="93" t="str">
        <f t="shared" si="50"/>
        <v>0</v>
      </c>
      <c r="L411" s="93">
        <f t="shared" si="51"/>
        <v>0</v>
      </c>
      <c r="M411" s="185"/>
    </row>
    <row r="412" spans="1:13" ht="15">
      <c r="A412" s="49"/>
      <c r="B412" s="49"/>
      <c r="C412" s="93">
        <v>17</v>
      </c>
      <c r="D412" s="93">
        <v>17</v>
      </c>
      <c r="E412" s="93">
        <f t="shared" si="48"/>
        <v>1</v>
      </c>
      <c r="F412" s="93" t="str">
        <f t="shared" si="49"/>
        <v>1'h0</v>
      </c>
      <c r="G412" s="93" t="s">
        <v>1981</v>
      </c>
      <c r="H412" s="183" t="s">
        <v>2475</v>
      </c>
      <c r="I412" s="51" t="s">
        <v>759</v>
      </c>
      <c r="J412" s="93">
        <v>0</v>
      </c>
      <c r="K412" s="93" t="str">
        <f t="shared" si="50"/>
        <v>0</v>
      </c>
      <c r="L412" s="93">
        <f t="shared" si="51"/>
        <v>0</v>
      </c>
      <c r="M412" s="185"/>
    </row>
    <row r="413" spans="1:13" ht="15">
      <c r="A413" s="49"/>
      <c r="B413" s="49"/>
      <c r="C413" s="93">
        <v>16</v>
      </c>
      <c r="D413" s="93">
        <v>16</v>
      </c>
      <c r="E413" s="93">
        <f t="shared" si="48"/>
        <v>1</v>
      </c>
      <c r="F413" s="93" t="str">
        <f t="shared" si="49"/>
        <v>1'h0</v>
      </c>
      <c r="G413" s="93" t="s">
        <v>1981</v>
      </c>
      <c r="H413" s="183" t="s">
        <v>2476</v>
      </c>
      <c r="I413" s="51" t="s">
        <v>759</v>
      </c>
      <c r="J413" s="93">
        <v>0</v>
      </c>
      <c r="K413" s="93" t="str">
        <f t="shared" si="50"/>
        <v>0</v>
      </c>
      <c r="L413" s="93">
        <f t="shared" si="51"/>
        <v>0</v>
      </c>
      <c r="M413" s="185"/>
    </row>
    <row r="414" spans="1:13" ht="15">
      <c r="A414" s="49"/>
      <c r="B414" s="49"/>
      <c r="C414" s="93">
        <v>15</v>
      </c>
      <c r="D414" s="93">
        <v>15</v>
      </c>
      <c r="E414" s="93">
        <f t="shared" si="48"/>
        <v>1</v>
      </c>
      <c r="F414" s="93" t="str">
        <f t="shared" si="49"/>
        <v>1'h0</v>
      </c>
      <c r="G414" s="93" t="s">
        <v>1981</v>
      </c>
      <c r="H414" s="183" t="s">
        <v>2477</v>
      </c>
      <c r="I414" s="51" t="s">
        <v>759</v>
      </c>
      <c r="J414" s="93">
        <v>0</v>
      </c>
      <c r="K414" s="93" t="str">
        <f t="shared" si="50"/>
        <v>0</v>
      </c>
      <c r="L414" s="93">
        <f t="shared" si="51"/>
        <v>0</v>
      </c>
      <c r="M414" s="185"/>
    </row>
    <row r="415" spans="1:13" ht="15">
      <c r="A415" s="49"/>
      <c r="B415" s="49"/>
      <c r="C415" s="93">
        <v>14</v>
      </c>
      <c r="D415" s="93">
        <v>14</v>
      </c>
      <c r="E415" s="93">
        <f t="shared" si="48"/>
        <v>1</v>
      </c>
      <c r="F415" s="93" t="str">
        <f t="shared" si="49"/>
        <v>1'h0</v>
      </c>
      <c r="G415" s="93" t="s">
        <v>1981</v>
      </c>
      <c r="H415" s="183" t="s">
        <v>2478</v>
      </c>
      <c r="I415" s="51" t="s">
        <v>759</v>
      </c>
      <c r="J415" s="93">
        <v>0</v>
      </c>
      <c r="K415" s="93" t="str">
        <f t="shared" si="50"/>
        <v>0</v>
      </c>
      <c r="L415" s="93">
        <f t="shared" si="51"/>
        <v>0</v>
      </c>
      <c r="M415" s="185"/>
    </row>
    <row r="416" spans="1:13" ht="15">
      <c r="A416" s="49"/>
      <c r="B416" s="49"/>
      <c r="C416" s="93">
        <v>13</v>
      </c>
      <c r="D416" s="93">
        <v>13</v>
      </c>
      <c r="E416" s="93">
        <f t="shared" si="48"/>
        <v>1</v>
      </c>
      <c r="F416" s="93" t="str">
        <f t="shared" si="49"/>
        <v>1'h0</v>
      </c>
      <c r="G416" s="93" t="s">
        <v>1981</v>
      </c>
      <c r="H416" s="183" t="s">
        <v>2479</v>
      </c>
      <c r="I416" s="51" t="s">
        <v>759</v>
      </c>
      <c r="J416" s="93">
        <v>0</v>
      </c>
      <c r="K416" s="93" t="str">
        <f t="shared" si="50"/>
        <v>0</v>
      </c>
      <c r="L416" s="93">
        <f t="shared" si="51"/>
        <v>0</v>
      </c>
      <c r="M416" s="185"/>
    </row>
    <row r="417" spans="1:13" ht="15">
      <c r="A417" s="49"/>
      <c r="B417" s="49"/>
      <c r="C417" s="93">
        <v>12</v>
      </c>
      <c r="D417" s="93">
        <v>12</v>
      </c>
      <c r="E417" s="93">
        <f t="shared" si="48"/>
        <v>1</v>
      </c>
      <c r="F417" s="93" t="str">
        <f t="shared" si="49"/>
        <v>1'h0</v>
      </c>
      <c r="G417" s="93" t="s">
        <v>1981</v>
      </c>
      <c r="H417" s="183" t="s">
        <v>2480</v>
      </c>
      <c r="I417" s="51" t="s">
        <v>759</v>
      </c>
      <c r="J417" s="93">
        <v>0</v>
      </c>
      <c r="K417" s="93" t="str">
        <f t="shared" si="50"/>
        <v>0</v>
      </c>
      <c r="L417" s="93">
        <f t="shared" si="51"/>
        <v>0</v>
      </c>
      <c r="M417" s="185"/>
    </row>
    <row r="418" spans="1:13" ht="15">
      <c r="A418" s="49"/>
      <c r="B418" s="49"/>
      <c r="C418" s="93">
        <v>11</v>
      </c>
      <c r="D418" s="93">
        <v>11</v>
      </c>
      <c r="E418" s="93">
        <f t="shared" si="48"/>
        <v>1</v>
      </c>
      <c r="F418" s="93" t="str">
        <f t="shared" si="49"/>
        <v>1'h0</v>
      </c>
      <c r="G418" s="93" t="s">
        <v>1981</v>
      </c>
      <c r="H418" s="183" t="s">
        <v>2481</v>
      </c>
      <c r="I418" s="51" t="s">
        <v>759</v>
      </c>
      <c r="J418" s="93">
        <v>0</v>
      </c>
      <c r="K418" s="93" t="str">
        <f t="shared" si="50"/>
        <v>0</v>
      </c>
      <c r="L418" s="93">
        <f t="shared" si="51"/>
        <v>0</v>
      </c>
      <c r="M418" s="185"/>
    </row>
    <row r="419" spans="1:13" ht="15">
      <c r="A419" s="49"/>
      <c r="B419" s="49"/>
      <c r="C419" s="93">
        <v>10</v>
      </c>
      <c r="D419" s="93">
        <v>10</v>
      </c>
      <c r="E419" s="93">
        <f t="shared" si="48"/>
        <v>1</v>
      </c>
      <c r="F419" s="93" t="str">
        <f t="shared" si="49"/>
        <v>1'h0</v>
      </c>
      <c r="G419" s="93" t="s">
        <v>1981</v>
      </c>
      <c r="H419" s="183" t="s">
        <v>2482</v>
      </c>
      <c r="I419" s="51" t="s">
        <v>759</v>
      </c>
      <c r="J419" s="93">
        <v>0</v>
      </c>
      <c r="K419" s="93" t="str">
        <f t="shared" si="50"/>
        <v>0</v>
      </c>
      <c r="L419" s="93">
        <f t="shared" si="51"/>
        <v>0</v>
      </c>
      <c r="M419" s="185"/>
    </row>
    <row r="420" spans="1:13" ht="15">
      <c r="A420" s="49"/>
      <c r="B420" s="49"/>
      <c r="C420" s="93">
        <v>9</v>
      </c>
      <c r="D420" s="93">
        <v>9</v>
      </c>
      <c r="E420" s="93">
        <f t="shared" si="48"/>
        <v>1</v>
      </c>
      <c r="F420" s="93" t="str">
        <f t="shared" si="49"/>
        <v>1'h0</v>
      </c>
      <c r="G420" s="93" t="s">
        <v>1981</v>
      </c>
      <c r="H420" s="183" t="s">
        <v>2361</v>
      </c>
      <c r="I420" s="51" t="s">
        <v>759</v>
      </c>
      <c r="J420" s="93">
        <v>0</v>
      </c>
      <c r="K420" s="93" t="str">
        <f t="shared" si="50"/>
        <v>0</v>
      </c>
      <c r="L420" s="93">
        <f t="shared" si="51"/>
        <v>0</v>
      </c>
      <c r="M420" s="185"/>
    </row>
    <row r="421" spans="1:13" ht="15">
      <c r="A421" s="49"/>
      <c r="B421" s="49"/>
      <c r="C421" s="93">
        <v>8</v>
      </c>
      <c r="D421" s="93">
        <v>8</v>
      </c>
      <c r="E421" s="93">
        <f t="shared" si="48"/>
        <v>1</v>
      </c>
      <c r="F421" s="93" t="str">
        <f t="shared" si="49"/>
        <v>1'h0</v>
      </c>
      <c r="G421" s="93" t="s">
        <v>1981</v>
      </c>
      <c r="H421" s="183" t="s">
        <v>2362</v>
      </c>
      <c r="I421" s="51" t="s">
        <v>759</v>
      </c>
      <c r="J421" s="93">
        <v>0</v>
      </c>
      <c r="K421" s="93" t="str">
        <f t="shared" si="50"/>
        <v>0</v>
      </c>
      <c r="L421" s="93">
        <f t="shared" si="51"/>
        <v>0</v>
      </c>
      <c r="M421" s="185"/>
    </row>
    <row r="422" spans="1:13" ht="15">
      <c r="A422" s="49"/>
      <c r="B422" s="49"/>
      <c r="C422" s="93">
        <v>7</v>
      </c>
      <c r="D422" s="93">
        <v>7</v>
      </c>
      <c r="E422" s="93">
        <f t="shared" si="48"/>
        <v>1</v>
      </c>
      <c r="F422" s="93" t="str">
        <f t="shared" si="49"/>
        <v>1'h0</v>
      </c>
      <c r="G422" s="93" t="s">
        <v>1981</v>
      </c>
      <c r="H422" s="183" t="s">
        <v>2363</v>
      </c>
      <c r="I422" s="51" t="s">
        <v>759</v>
      </c>
      <c r="J422" s="93">
        <v>0</v>
      </c>
      <c r="K422" s="93" t="str">
        <f t="shared" si="50"/>
        <v>0</v>
      </c>
      <c r="L422" s="93">
        <f t="shared" si="51"/>
        <v>0</v>
      </c>
      <c r="M422" s="185"/>
    </row>
    <row r="423" spans="1:13" ht="15">
      <c r="A423" s="49"/>
      <c r="B423" s="49"/>
      <c r="C423" s="93">
        <v>6</v>
      </c>
      <c r="D423" s="93">
        <v>6</v>
      </c>
      <c r="E423" s="93">
        <f t="shared" si="48"/>
        <v>1</v>
      </c>
      <c r="F423" s="93" t="str">
        <f t="shared" si="49"/>
        <v>1'h0</v>
      </c>
      <c r="G423" s="93" t="s">
        <v>1981</v>
      </c>
      <c r="H423" s="183" t="s">
        <v>2364</v>
      </c>
      <c r="I423" s="51" t="s">
        <v>759</v>
      </c>
      <c r="J423" s="93">
        <v>0</v>
      </c>
      <c r="K423" s="93" t="str">
        <f t="shared" si="50"/>
        <v>0</v>
      </c>
      <c r="L423" s="93">
        <f t="shared" si="51"/>
        <v>0</v>
      </c>
      <c r="M423" s="185"/>
    </row>
    <row r="424" spans="1:13" ht="15">
      <c r="A424" s="49"/>
      <c r="B424" s="49"/>
      <c r="C424" s="93">
        <v>5</v>
      </c>
      <c r="D424" s="93">
        <v>5</v>
      </c>
      <c r="E424" s="93">
        <f t="shared" si="48"/>
        <v>1</v>
      </c>
      <c r="F424" s="93" t="str">
        <f t="shared" si="49"/>
        <v>1'h0</v>
      </c>
      <c r="G424" s="93" t="s">
        <v>1981</v>
      </c>
      <c r="H424" s="183" t="s">
        <v>2365</v>
      </c>
      <c r="I424" s="51" t="s">
        <v>759</v>
      </c>
      <c r="J424" s="93">
        <v>0</v>
      </c>
      <c r="K424" s="93" t="str">
        <f t="shared" si="50"/>
        <v>0</v>
      </c>
      <c r="L424" s="93">
        <f t="shared" si="51"/>
        <v>0</v>
      </c>
      <c r="M424" s="185"/>
    </row>
    <row r="425" spans="1:13" ht="15">
      <c r="A425" s="49"/>
      <c r="B425" s="49"/>
      <c r="C425" s="93">
        <v>4</v>
      </c>
      <c r="D425" s="93">
        <v>4</v>
      </c>
      <c r="E425" s="93">
        <f t="shared" si="48"/>
        <v>1</v>
      </c>
      <c r="F425" s="93" t="str">
        <f t="shared" si="49"/>
        <v>1'h0</v>
      </c>
      <c r="G425" s="93" t="s">
        <v>1981</v>
      </c>
      <c r="H425" s="183" t="s">
        <v>2366</v>
      </c>
      <c r="I425" s="51" t="s">
        <v>759</v>
      </c>
      <c r="J425" s="93">
        <v>0</v>
      </c>
      <c r="K425" s="93" t="str">
        <f t="shared" si="50"/>
        <v>0</v>
      </c>
      <c r="L425" s="93">
        <f t="shared" si="51"/>
        <v>0</v>
      </c>
      <c r="M425" s="185"/>
    </row>
    <row r="426" spans="1:13" ht="15">
      <c r="A426" s="49"/>
      <c r="B426" s="49"/>
      <c r="C426" s="93">
        <v>3</v>
      </c>
      <c r="D426" s="93">
        <v>3</v>
      </c>
      <c r="E426" s="93">
        <f t="shared" si="48"/>
        <v>1</v>
      </c>
      <c r="F426" s="93" t="str">
        <f t="shared" si="49"/>
        <v>1'h0</v>
      </c>
      <c r="G426" s="93" t="s">
        <v>1981</v>
      </c>
      <c r="H426" s="183" t="s">
        <v>2367</v>
      </c>
      <c r="I426" s="51" t="s">
        <v>759</v>
      </c>
      <c r="J426" s="93">
        <v>0</v>
      </c>
      <c r="K426" s="93" t="str">
        <f t="shared" si="50"/>
        <v>0</v>
      </c>
      <c r="L426" s="93">
        <f t="shared" si="51"/>
        <v>0</v>
      </c>
      <c r="M426" s="185"/>
    </row>
    <row r="427" spans="1:13" ht="15">
      <c r="A427" s="49"/>
      <c r="B427" s="49"/>
      <c r="C427" s="93">
        <v>2</v>
      </c>
      <c r="D427" s="93">
        <v>2</v>
      </c>
      <c r="E427" s="93">
        <f t="shared" si="48"/>
        <v>1</v>
      </c>
      <c r="F427" s="93" t="str">
        <f t="shared" si="49"/>
        <v>1'h0</v>
      </c>
      <c r="G427" s="93" t="s">
        <v>1981</v>
      </c>
      <c r="H427" s="183" t="s">
        <v>2368</v>
      </c>
      <c r="I427" s="51" t="s">
        <v>759</v>
      </c>
      <c r="J427" s="93">
        <v>0</v>
      </c>
      <c r="K427" s="93" t="str">
        <f t="shared" si="50"/>
        <v>0</v>
      </c>
      <c r="L427" s="93">
        <f t="shared" si="51"/>
        <v>0</v>
      </c>
      <c r="M427" s="185"/>
    </row>
    <row r="428" spans="1:13" ht="15">
      <c r="A428" s="49"/>
      <c r="B428" s="49"/>
      <c r="C428" s="93">
        <v>1</v>
      </c>
      <c r="D428" s="93">
        <v>1</v>
      </c>
      <c r="E428" s="93">
        <f t="shared" si="48"/>
        <v>1</v>
      </c>
      <c r="F428" s="93" t="str">
        <f t="shared" si="49"/>
        <v>1'h0</v>
      </c>
      <c r="G428" s="93" t="s">
        <v>1981</v>
      </c>
      <c r="H428" s="183" t="s">
        <v>2369</v>
      </c>
      <c r="I428" s="51" t="s">
        <v>759</v>
      </c>
      <c r="J428" s="93">
        <v>0</v>
      </c>
      <c r="K428" s="93" t="str">
        <f t="shared" si="50"/>
        <v>0</v>
      </c>
      <c r="L428" s="93">
        <f t="shared" si="51"/>
        <v>0</v>
      </c>
      <c r="M428" s="185"/>
    </row>
    <row r="429" spans="1:13" ht="15">
      <c r="A429" s="49"/>
      <c r="B429" s="49"/>
      <c r="C429" s="93">
        <v>0</v>
      </c>
      <c r="D429" s="93">
        <v>0</v>
      </c>
      <c r="E429" s="93">
        <f t="shared" si="48"/>
        <v>1</v>
      </c>
      <c r="F429" s="93" t="str">
        <f t="shared" si="49"/>
        <v>1'h0</v>
      </c>
      <c r="G429" s="93" t="s">
        <v>1981</v>
      </c>
      <c r="H429" s="183" t="s">
        <v>2370</v>
      </c>
      <c r="I429" s="51" t="s">
        <v>759</v>
      </c>
      <c r="J429" s="93">
        <v>0</v>
      </c>
      <c r="K429" s="93" t="str">
        <f t="shared" si="50"/>
        <v>0</v>
      </c>
      <c r="L429" s="93">
        <f t="shared" si="51"/>
        <v>0</v>
      </c>
      <c r="M429" s="185"/>
    </row>
    <row r="430" spans="1:13" ht="15">
      <c r="A430" s="43"/>
      <c r="B430" s="44" t="s">
        <v>2371</v>
      </c>
      <c r="C430" s="43"/>
      <c r="D430" s="43"/>
      <c r="E430" s="43">
        <f>SUM(E431:E451)</f>
        <v>32</v>
      </c>
      <c r="F430" s="45" t="str">
        <f>CONCATENATE("32'h",K430)</f>
        <v>32'h00000000</v>
      </c>
      <c r="G430" s="45"/>
      <c r="H430" s="46" t="s">
        <v>760</v>
      </c>
      <c r="I430" s="46"/>
      <c r="J430" s="43"/>
      <c r="K430" s="43" t="str">
        <f>LOWER(DEC2HEX(L430,8))</f>
        <v>00000000</v>
      </c>
      <c r="L430" s="43">
        <f>SUM(L431:L451)</f>
        <v>0</v>
      </c>
      <c r="M430" s="185"/>
    </row>
    <row r="431" spans="1:13" ht="15">
      <c r="A431" s="49"/>
      <c r="B431" s="49"/>
      <c r="C431" s="93">
        <v>20</v>
      </c>
      <c r="D431" s="93">
        <v>31</v>
      </c>
      <c r="E431" s="93">
        <f t="shared" ref="E431:E451" si="52">D431+1-C431</f>
        <v>12</v>
      </c>
      <c r="F431" s="93" t="str">
        <f t="shared" ref="F431:F451" si="53">CONCATENATE(E431,"'h",K431)</f>
        <v>12'h0</v>
      </c>
      <c r="G431" s="93" t="s">
        <v>129</v>
      </c>
      <c r="H431" s="183" t="s">
        <v>19</v>
      </c>
      <c r="I431" s="184" t="s">
        <v>130</v>
      </c>
      <c r="J431" s="93">
        <v>0</v>
      </c>
      <c r="K431" s="93" t="str">
        <f>LOWER(DEC2HEX((J431)))</f>
        <v>0</v>
      </c>
      <c r="L431" s="93">
        <f t="shared" ref="L431:L451" si="54">J431*(2^C431)</f>
        <v>0</v>
      </c>
      <c r="M431" s="185"/>
    </row>
    <row r="432" spans="1:13" ht="15">
      <c r="A432" s="49"/>
      <c r="B432" s="49"/>
      <c r="C432" s="93">
        <v>19</v>
      </c>
      <c r="D432" s="93">
        <v>19</v>
      </c>
      <c r="E432" s="93">
        <f t="shared" si="52"/>
        <v>1</v>
      </c>
      <c r="F432" s="93" t="str">
        <f t="shared" si="53"/>
        <v>1'h0</v>
      </c>
      <c r="G432" s="93" t="s">
        <v>129</v>
      </c>
      <c r="H432" s="183" t="s">
        <v>2483</v>
      </c>
      <c r="I432" s="51" t="s">
        <v>759</v>
      </c>
      <c r="J432" s="93">
        <v>0</v>
      </c>
      <c r="K432" s="93" t="str">
        <f t="shared" ref="K432:K451" si="55">LOWER(DEC2HEX((J432)))</f>
        <v>0</v>
      </c>
      <c r="L432" s="93">
        <f t="shared" si="54"/>
        <v>0</v>
      </c>
      <c r="M432" s="185"/>
    </row>
    <row r="433" spans="1:13" ht="15">
      <c r="A433" s="49"/>
      <c r="B433" s="49"/>
      <c r="C433" s="93">
        <v>18</v>
      </c>
      <c r="D433" s="93">
        <v>18</v>
      </c>
      <c r="E433" s="93">
        <f t="shared" si="52"/>
        <v>1</v>
      </c>
      <c r="F433" s="93" t="str">
        <f t="shared" si="53"/>
        <v>1'h0</v>
      </c>
      <c r="G433" s="93" t="s">
        <v>129</v>
      </c>
      <c r="H433" s="183" t="s">
        <v>2484</v>
      </c>
      <c r="I433" s="51" t="s">
        <v>759</v>
      </c>
      <c r="J433" s="93">
        <v>0</v>
      </c>
      <c r="K433" s="93" t="str">
        <f t="shared" si="55"/>
        <v>0</v>
      </c>
      <c r="L433" s="93">
        <f t="shared" si="54"/>
        <v>0</v>
      </c>
      <c r="M433" s="185"/>
    </row>
    <row r="434" spans="1:13" ht="15">
      <c r="A434" s="49"/>
      <c r="B434" s="49"/>
      <c r="C434" s="93">
        <v>17</v>
      </c>
      <c r="D434" s="93">
        <v>17</v>
      </c>
      <c r="E434" s="93">
        <f t="shared" si="52"/>
        <v>1</v>
      </c>
      <c r="F434" s="93" t="str">
        <f t="shared" si="53"/>
        <v>1'h0</v>
      </c>
      <c r="G434" s="93" t="s">
        <v>129</v>
      </c>
      <c r="H434" s="183" t="s">
        <v>2485</v>
      </c>
      <c r="I434" s="51" t="s">
        <v>759</v>
      </c>
      <c r="J434" s="93">
        <v>0</v>
      </c>
      <c r="K434" s="93" t="str">
        <f t="shared" si="55"/>
        <v>0</v>
      </c>
      <c r="L434" s="93">
        <f t="shared" si="54"/>
        <v>0</v>
      </c>
      <c r="M434" s="185"/>
    </row>
    <row r="435" spans="1:13" ht="15">
      <c r="A435" s="49"/>
      <c r="B435" s="49"/>
      <c r="C435" s="93">
        <v>16</v>
      </c>
      <c r="D435" s="93">
        <v>16</v>
      </c>
      <c r="E435" s="93">
        <f t="shared" si="52"/>
        <v>1</v>
      </c>
      <c r="F435" s="93" t="str">
        <f t="shared" si="53"/>
        <v>1'h0</v>
      </c>
      <c r="G435" s="93" t="s">
        <v>129</v>
      </c>
      <c r="H435" s="183" t="s">
        <v>2486</v>
      </c>
      <c r="I435" s="51" t="s">
        <v>759</v>
      </c>
      <c r="J435" s="93">
        <v>0</v>
      </c>
      <c r="K435" s="93" t="str">
        <f t="shared" si="55"/>
        <v>0</v>
      </c>
      <c r="L435" s="93">
        <f t="shared" si="54"/>
        <v>0</v>
      </c>
      <c r="M435" s="185"/>
    </row>
    <row r="436" spans="1:13" ht="15">
      <c r="A436" s="49"/>
      <c r="B436" s="49"/>
      <c r="C436" s="93">
        <v>15</v>
      </c>
      <c r="D436" s="93">
        <v>15</v>
      </c>
      <c r="E436" s="93">
        <f t="shared" si="52"/>
        <v>1</v>
      </c>
      <c r="F436" s="93" t="str">
        <f t="shared" si="53"/>
        <v>1'h0</v>
      </c>
      <c r="G436" s="93" t="s">
        <v>129</v>
      </c>
      <c r="H436" s="183" t="s">
        <v>2487</v>
      </c>
      <c r="I436" s="51" t="s">
        <v>759</v>
      </c>
      <c r="J436" s="93">
        <v>0</v>
      </c>
      <c r="K436" s="93" t="str">
        <f t="shared" si="55"/>
        <v>0</v>
      </c>
      <c r="L436" s="93">
        <f t="shared" si="54"/>
        <v>0</v>
      </c>
      <c r="M436" s="185"/>
    </row>
    <row r="437" spans="1:13" ht="15">
      <c r="A437" s="49"/>
      <c r="B437" s="49"/>
      <c r="C437" s="93">
        <v>14</v>
      </c>
      <c r="D437" s="93">
        <v>14</v>
      </c>
      <c r="E437" s="93">
        <f t="shared" si="52"/>
        <v>1</v>
      </c>
      <c r="F437" s="93" t="str">
        <f t="shared" si="53"/>
        <v>1'h0</v>
      </c>
      <c r="G437" s="93" t="s">
        <v>129</v>
      </c>
      <c r="H437" s="183" t="s">
        <v>2488</v>
      </c>
      <c r="I437" s="51" t="s">
        <v>759</v>
      </c>
      <c r="J437" s="93">
        <v>0</v>
      </c>
      <c r="K437" s="93" t="str">
        <f t="shared" si="55"/>
        <v>0</v>
      </c>
      <c r="L437" s="93">
        <f t="shared" si="54"/>
        <v>0</v>
      </c>
      <c r="M437" s="185"/>
    </row>
    <row r="438" spans="1:13" ht="15">
      <c r="A438" s="49"/>
      <c r="B438" s="49"/>
      <c r="C438" s="93">
        <v>13</v>
      </c>
      <c r="D438" s="93">
        <v>13</v>
      </c>
      <c r="E438" s="93">
        <f t="shared" si="52"/>
        <v>1</v>
      </c>
      <c r="F438" s="93" t="str">
        <f t="shared" si="53"/>
        <v>1'h0</v>
      </c>
      <c r="G438" s="93" t="s">
        <v>129</v>
      </c>
      <c r="H438" s="183" t="s">
        <v>2489</v>
      </c>
      <c r="I438" s="51" t="s">
        <v>759</v>
      </c>
      <c r="J438" s="93">
        <v>0</v>
      </c>
      <c r="K438" s="93" t="str">
        <f t="shared" si="55"/>
        <v>0</v>
      </c>
      <c r="L438" s="93">
        <f t="shared" si="54"/>
        <v>0</v>
      </c>
      <c r="M438" s="185"/>
    </row>
    <row r="439" spans="1:13" ht="15">
      <c r="A439" s="49"/>
      <c r="B439" s="49"/>
      <c r="C439" s="93">
        <v>12</v>
      </c>
      <c r="D439" s="93">
        <v>12</v>
      </c>
      <c r="E439" s="93">
        <f t="shared" si="52"/>
        <v>1</v>
      </c>
      <c r="F439" s="93" t="str">
        <f t="shared" si="53"/>
        <v>1'h0</v>
      </c>
      <c r="G439" s="93" t="s">
        <v>129</v>
      </c>
      <c r="H439" s="183" t="s">
        <v>2490</v>
      </c>
      <c r="I439" s="51" t="s">
        <v>759</v>
      </c>
      <c r="J439" s="93">
        <v>0</v>
      </c>
      <c r="K439" s="93" t="str">
        <f t="shared" si="55"/>
        <v>0</v>
      </c>
      <c r="L439" s="93">
        <f t="shared" si="54"/>
        <v>0</v>
      </c>
      <c r="M439" s="185"/>
    </row>
    <row r="440" spans="1:13" ht="15">
      <c r="A440" s="49"/>
      <c r="B440" s="49"/>
      <c r="C440" s="93">
        <v>11</v>
      </c>
      <c r="D440" s="93">
        <v>11</v>
      </c>
      <c r="E440" s="93">
        <f t="shared" si="52"/>
        <v>1</v>
      </c>
      <c r="F440" s="93" t="str">
        <f t="shared" si="53"/>
        <v>1'h0</v>
      </c>
      <c r="G440" s="93" t="s">
        <v>129</v>
      </c>
      <c r="H440" s="183" t="s">
        <v>2491</v>
      </c>
      <c r="I440" s="51" t="s">
        <v>759</v>
      </c>
      <c r="J440" s="93">
        <v>0</v>
      </c>
      <c r="K440" s="93" t="str">
        <f t="shared" si="55"/>
        <v>0</v>
      </c>
      <c r="L440" s="93">
        <f t="shared" si="54"/>
        <v>0</v>
      </c>
      <c r="M440" s="185"/>
    </row>
    <row r="441" spans="1:13" ht="15">
      <c r="A441" s="49"/>
      <c r="B441" s="49"/>
      <c r="C441" s="93">
        <v>10</v>
      </c>
      <c r="D441" s="93">
        <v>10</v>
      </c>
      <c r="E441" s="93">
        <f t="shared" si="52"/>
        <v>1</v>
      </c>
      <c r="F441" s="93" t="str">
        <f t="shared" si="53"/>
        <v>1'h0</v>
      </c>
      <c r="G441" s="93" t="s">
        <v>129</v>
      </c>
      <c r="H441" s="183" t="s">
        <v>2492</v>
      </c>
      <c r="I441" s="51" t="s">
        <v>759</v>
      </c>
      <c r="J441" s="93">
        <v>0</v>
      </c>
      <c r="K441" s="93" t="str">
        <f t="shared" si="55"/>
        <v>0</v>
      </c>
      <c r="L441" s="93">
        <f t="shared" si="54"/>
        <v>0</v>
      </c>
      <c r="M441" s="185"/>
    </row>
    <row r="442" spans="1:13" ht="15">
      <c r="A442" s="49"/>
      <c r="B442" s="49"/>
      <c r="C442" s="93">
        <v>9</v>
      </c>
      <c r="D442" s="93">
        <v>9</v>
      </c>
      <c r="E442" s="93">
        <f t="shared" si="52"/>
        <v>1</v>
      </c>
      <c r="F442" s="93" t="str">
        <f t="shared" si="53"/>
        <v>1'h0</v>
      </c>
      <c r="G442" s="93" t="s">
        <v>129</v>
      </c>
      <c r="H442" s="183" t="s">
        <v>2372</v>
      </c>
      <c r="I442" s="51" t="s">
        <v>759</v>
      </c>
      <c r="J442" s="93">
        <v>0</v>
      </c>
      <c r="K442" s="93" t="str">
        <f t="shared" si="55"/>
        <v>0</v>
      </c>
      <c r="L442" s="93">
        <f t="shared" si="54"/>
        <v>0</v>
      </c>
      <c r="M442" s="185"/>
    </row>
    <row r="443" spans="1:13" ht="15">
      <c r="A443" s="49"/>
      <c r="B443" s="49"/>
      <c r="C443" s="93">
        <v>8</v>
      </c>
      <c r="D443" s="93">
        <v>8</v>
      </c>
      <c r="E443" s="93">
        <f t="shared" si="52"/>
        <v>1</v>
      </c>
      <c r="F443" s="93" t="str">
        <f t="shared" si="53"/>
        <v>1'h0</v>
      </c>
      <c r="G443" s="93" t="s">
        <v>129</v>
      </c>
      <c r="H443" s="183" t="s">
        <v>2373</v>
      </c>
      <c r="I443" s="51" t="s">
        <v>759</v>
      </c>
      <c r="J443" s="93">
        <v>0</v>
      </c>
      <c r="K443" s="93" t="str">
        <f t="shared" si="55"/>
        <v>0</v>
      </c>
      <c r="L443" s="93">
        <f t="shared" si="54"/>
        <v>0</v>
      </c>
      <c r="M443" s="185"/>
    </row>
    <row r="444" spans="1:13" ht="15">
      <c r="A444" s="49"/>
      <c r="B444" s="49"/>
      <c r="C444" s="93">
        <v>7</v>
      </c>
      <c r="D444" s="93">
        <v>7</v>
      </c>
      <c r="E444" s="93">
        <f t="shared" si="52"/>
        <v>1</v>
      </c>
      <c r="F444" s="93" t="str">
        <f t="shared" si="53"/>
        <v>1'h0</v>
      </c>
      <c r="G444" s="93" t="s">
        <v>129</v>
      </c>
      <c r="H444" s="183" t="s">
        <v>2374</v>
      </c>
      <c r="I444" s="51" t="s">
        <v>759</v>
      </c>
      <c r="J444" s="93">
        <v>0</v>
      </c>
      <c r="K444" s="93" t="str">
        <f t="shared" si="55"/>
        <v>0</v>
      </c>
      <c r="L444" s="93">
        <f t="shared" si="54"/>
        <v>0</v>
      </c>
      <c r="M444" s="185"/>
    </row>
    <row r="445" spans="1:13" ht="15">
      <c r="A445" s="49"/>
      <c r="B445" s="49"/>
      <c r="C445" s="93">
        <v>6</v>
      </c>
      <c r="D445" s="93">
        <v>6</v>
      </c>
      <c r="E445" s="93">
        <f t="shared" si="52"/>
        <v>1</v>
      </c>
      <c r="F445" s="93" t="str">
        <f t="shared" si="53"/>
        <v>1'h0</v>
      </c>
      <c r="G445" s="93" t="s">
        <v>129</v>
      </c>
      <c r="H445" s="183" t="s">
        <v>2375</v>
      </c>
      <c r="I445" s="51" t="s">
        <v>759</v>
      </c>
      <c r="J445" s="93">
        <v>0</v>
      </c>
      <c r="K445" s="93" t="str">
        <f t="shared" si="55"/>
        <v>0</v>
      </c>
      <c r="L445" s="93">
        <f t="shared" si="54"/>
        <v>0</v>
      </c>
      <c r="M445" s="185"/>
    </row>
    <row r="446" spans="1:13" ht="15">
      <c r="A446" s="49"/>
      <c r="B446" s="49"/>
      <c r="C446" s="93">
        <v>5</v>
      </c>
      <c r="D446" s="93">
        <v>5</v>
      </c>
      <c r="E446" s="93">
        <f t="shared" si="52"/>
        <v>1</v>
      </c>
      <c r="F446" s="93" t="str">
        <f t="shared" si="53"/>
        <v>1'h0</v>
      </c>
      <c r="G446" s="93" t="s">
        <v>129</v>
      </c>
      <c r="H446" s="183" t="s">
        <v>2376</v>
      </c>
      <c r="I446" s="51" t="s">
        <v>759</v>
      </c>
      <c r="J446" s="93">
        <v>0</v>
      </c>
      <c r="K446" s="93" t="str">
        <f t="shared" si="55"/>
        <v>0</v>
      </c>
      <c r="L446" s="93">
        <f t="shared" si="54"/>
        <v>0</v>
      </c>
      <c r="M446" s="185"/>
    </row>
    <row r="447" spans="1:13" ht="15">
      <c r="A447" s="49"/>
      <c r="B447" s="49"/>
      <c r="C447" s="93">
        <v>4</v>
      </c>
      <c r="D447" s="93">
        <v>4</v>
      </c>
      <c r="E447" s="93">
        <f t="shared" si="52"/>
        <v>1</v>
      </c>
      <c r="F447" s="93" t="str">
        <f t="shared" si="53"/>
        <v>1'h0</v>
      </c>
      <c r="G447" s="93" t="s">
        <v>129</v>
      </c>
      <c r="H447" s="183" t="s">
        <v>2377</v>
      </c>
      <c r="I447" s="51" t="s">
        <v>759</v>
      </c>
      <c r="J447" s="93">
        <v>0</v>
      </c>
      <c r="K447" s="93" t="str">
        <f t="shared" si="55"/>
        <v>0</v>
      </c>
      <c r="L447" s="93">
        <f t="shared" si="54"/>
        <v>0</v>
      </c>
      <c r="M447" s="185"/>
    </row>
    <row r="448" spans="1:13" ht="15">
      <c r="A448" s="49"/>
      <c r="B448" s="49"/>
      <c r="C448" s="93">
        <v>3</v>
      </c>
      <c r="D448" s="93">
        <v>3</v>
      </c>
      <c r="E448" s="93">
        <f t="shared" si="52"/>
        <v>1</v>
      </c>
      <c r="F448" s="93" t="str">
        <f t="shared" si="53"/>
        <v>1'h0</v>
      </c>
      <c r="G448" s="93" t="s">
        <v>129</v>
      </c>
      <c r="H448" s="183" t="s">
        <v>2378</v>
      </c>
      <c r="I448" s="51" t="s">
        <v>759</v>
      </c>
      <c r="J448" s="93">
        <v>0</v>
      </c>
      <c r="K448" s="93" t="str">
        <f t="shared" si="55"/>
        <v>0</v>
      </c>
      <c r="L448" s="93">
        <f t="shared" si="54"/>
        <v>0</v>
      </c>
      <c r="M448" s="185"/>
    </row>
    <row r="449" spans="1:13" ht="15">
      <c r="A449" s="49"/>
      <c r="B449" s="49"/>
      <c r="C449" s="93">
        <v>2</v>
      </c>
      <c r="D449" s="93">
        <v>2</v>
      </c>
      <c r="E449" s="93">
        <f t="shared" si="52"/>
        <v>1</v>
      </c>
      <c r="F449" s="93" t="str">
        <f t="shared" si="53"/>
        <v>1'h0</v>
      </c>
      <c r="G449" s="93" t="s">
        <v>129</v>
      </c>
      <c r="H449" s="183" t="s">
        <v>2379</v>
      </c>
      <c r="I449" s="51" t="s">
        <v>759</v>
      </c>
      <c r="J449" s="93">
        <v>0</v>
      </c>
      <c r="K449" s="93" t="str">
        <f t="shared" si="55"/>
        <v>0</v>
      </c>
      <c r="L449" s="93">
        <f t="shared" si="54"/>
        <v>0</v>
      </c>
      <c r="M449" s="185"/>
    </row>
    <row r="450" spans="1:13" ht="15">
      <c r="A450" s="49"/>
      <c r="B450" s="49"/>
      <c r="C450" s="93">
        <v>1</v>
      </c>
      <c r="D450" s="93">
        <v>1</v>
      </c>
      <c r="E450" s="93">
        <f t="shared" si="52"/>
        <v>1</v>
      </c>
      <c r="F450" s="93" t="str">
        <f t="shared" si="53"/>
        <v>1'h0</v>
      </c>
      <c r="G450" s="93" t="s">
        <v>129</v>
      </c>
      <c r="H450" s="183" t="s">
        <v>2380</v>
      </c>
      <c r="I450" s="51" t="s">
        <v>759</v>
      </c>
      <c r="J450" s="93">
        <v>0</v>
      </c>
      <c r="K450" s="93" t="str">
        <f t="shared" si="55"/>
        <v>0</v>
      </c>
      <c r="L450" s="93">
        <f t="shared" si="54"/>
        <v>0</v>
      </c>
      <c r="M450" s="185"/>
    </row>
    <row r="451" spans="1:13" ht="15">
      <c r="A451" s="49"/>
      <c r="B451" s="49"/>
      <c r="C451" s="93">
        <v>0</v>
      </c>
      <c r="D451" s="93">
        <v>0</v>
      </c>
      <c r="E451" s="93">
        <f t="shared" si="52"/>
        <v>1</v>
      </c>
      <c r="F451" s="93" t="str">
        <f t="shared" si="53"/>
        <v>1'h0</v>
      </c>
      <c r="G451" s="93" t="s">
        <v>129</v>
      </c>
      <c r="H451" s="183" t="s">
        <v>2381</v>
      </c>
      <c r="I451" s="51" t="s">
        <v>759</v>
      </c>
      <c r="J451" s="93">
        <v>0</v>
      </c>
      <c r="K451" s="93" t="str">
        <f t="shared" si="55"/>
        <v>0</v>
      </c>
      <c r="L451" s="93">
        <f t="shared" si="54"/>
        <v>0</v>
      </c>
      <c r="M451" s="185"/>
    </row>
    <row r="452" spans="1:13" ht="15">
      <c r="A452" s="43"/>
      <c r="B452" s="44" t="s">
        <v>2382</v>
      </c>
      <c r="C452" s="43"/>
      <c r="D452" s="43"/>
      <c r="E452" s="43">
        <f>SUM(E453:E477)</f>
        <v>32</v>
      </c>
      <c r="F452" s="45" t="str">
        <f>CONCATENATE("32'h",K452)</f>
        <v>32'h00000000</v>
      </c>
      <c r="G452" s="45"/>
      <c r="H452" s="46" t="s">
        <v>761</v>
      </c>
      <c r="I452" s="46"/>
      <c r="J452" s="43"/>
      <c r="K452" s="43" t="str">
        <f>LOWER(DEC2HEX(L452,8))</f>
        <v>00000000</v>
      </c>
      <c r="L452" s="43">
        <f>SUM(L453:L477)</f>
        <v>0</v>
      </c>
      <c r="M452" s="185"/>
    </row>
    <row r="453" spans="1:13" ht="15">
      <c r="A453" s="49"/>
      <c r="B453" s="49"/>
      <c r="C453" s="93">
        <v>24</v>
      </c>
      <c r="D453" s="93">
        <v>31</v>
      </c>
      <c r="E453" s="93">
        <f>D453+1-C453</f>
        <v>8</v>
      </c>
      <c r="F453" s="93" t="str">
        <f>CONCATENATE(E453,"'h",K453)</f>
        <v>8'h0</v>
      </c>
      <c r="G453" s="93" t="s">
        <v>129</v>
      </c>
      <c r="H453" s="183" t="s">
        <v>19</v>
      </c>
      <c r="I453" s="184" t="s">
        <v>130</v>
      </c>
      <c r="J453" s="93">
        <v>0</v>
      </c>
      <c r="K453" s="93" t="str">
        <f>LOWER(DEC2HEX((J453)))</f>
        <v>0</v>
      </c>
      <c r="L453" s="93">
        <f>J453*(2^C453)</f>
        <v>0</v>
      </c>
      <c r="M453" s="185"/>
    </row>
    <row r="454" spans="1:13" ht="15">
      <c r="A454" s="49"/>
      <c r="B454" s="49"/>
      <c r="C454" s="93">
        <v>23</v>
      </c>
      <c r="D454" s="93">
        <v>23</v>
      </c>
      <c r="E454" s="93">
        <f>D454+1-C454</f>
        <v>1</v>
      </c>
      <c r="F454" s="93" t="str">
        <f>CONCATENATE(E454,"'h",K454)</f>
        <v>1'h0</v>
      </c>
      <c r="G454" s="93" t="s">
        <v>1981</v>
      </c>
      <c r="H454" s="183" t="s">
        <v>2383</v>
      </c>
      <c r="I454" s="51" t="s">
        <v>762</v>
      </c>
      <c r="J454" s="93">
        <v>0</v>
      </c>
      <c r="K454" s="93" t="str">
        <f>LOWER(DEC2HEX((J454)))</f>
        <v>0</v>
      </c>
      <c r="L454" s="93">
        <f>J454*(2^C454)</f>
        <v>0</v>
      </c>
      <c r="M454" s="185"/>
    </row>
    <row r="455" spans="1:13" ht="15">
      <c r="A455" s="49"/>
      <c r="B455" s="49"/>
      <c r="C455" s="93">
        <v>22</v>
      </c>
      <c r="D455" s="93">
        <v>22</v>
      </c>
      <c r="E455" s="93">
        <f>D455+1-C455</f>
        <v>1</v>
      </c>
      <c r="F455" s="93" t="str">
        <f>CONCATENATE(E455,"'h",K455)</f>
        <v>1'h0</v>
      </c>
      <c r="G455" s="93" t="s">
        <v>1981</v>
      </c>
      <c r="H455" s="183" t="s">
        <v>2384</v>
      </c>
      <c r="I455" s="51" t="s">
        <v>762</v>
      </c>
      <c r="J455" s="93">
        <v>0</v>
      </c>
      <c r="K455" s="93" t="str">
        <f>LOWER(DEC2HEX((J455)))</f>
        <v>0</v>
      </c>
      <c r="L455" s="93">
        <f>J455*(2^C455)</f>
        <v>0</v>
      </c>
      <c r="M455" s="185"/>
    </row>
    <row r="456" spans="1:13" ht="15">
      <c r="A456" s="49"/>
      <c r="B456" s="49"/>
      <c r="C456" s="93">
        <v>21</v>
      </c>
      <c r="D456" s="93">
        <v>21</v>
      </c>
      <c r="E456" s="93">
        <f t="shared" ref="E456:E477" si="56">D456+1-C456</f>
        <v>1</v>
      </c>
      <c r="F456" s="93" t="str">
        <f t="shared" ref="F456:F477" si="57">CONCATENATE(E456,"'h",K456)</f>
        <v>1'h0</v>
      </c>
      <c r="G456" s="93" t="s">
        <v>1981</v>
      </c>
      <c r="H456" s="183" t="s">
        <v>2385</v>
      </c>
      <c r="I456" s="51" t="s">
        <v>762</v>
      </c>
      <c r="J456" s="93">
        <v>0</v>
      </c>
      <c r="K456" s="93" t="str">
        <f t="shared" ref="K456:K477" si="58">LOWER(DEC2HEX((J456)))</f>
        <v>0</v>
      </c>
      <c r="L456" s="93">
        <f t="shared" ref="L456:L477" si="59">J456*(2^C456)</f>
        <v>0</v>
      </c>
      <c r="M456" s="185"/>
    </row>
    <row r="457" spans="1:13" ht="15">
      <c r="A457" s="49"/>
      <c r="B457" s="49"/>
      <c r="C457" s="93">
        <v>20</v>
      </c>
      <c r="D457" s="93">
        <v>20</v>
      </c>
      <c r="E457" s="93">
        <f t="shared" si="56"/>
        <v>1</v>
      </c>
      <c r="F457" s="93" t="str">
        <f t="shared" si="57"/>
        <v>1'h0</v>
      </c>
      <c r="G457" s="93" t="s">
        <v>1981</v>
      </c>
      <c r="H457" s="183" t="s">
        <v>2493</v>
      </c>
      <c r="I457" s="51" t="s">
        <v>762</v>
      </c>
      <c r="J457" s="93">
        <v>0</v>
      </c>
      <c r="K457" s="93" t="str">
        <f t="shared" si="58"/>
        <v>0</v>
      </c>
      <c r="L457" s="93">
        <f t="shared" si="59"/>
        <v>0</v>
      </c>
      <c r="M457" s="185"/>
    </row>
    <row r="458" spans="1:13" ht="15">
      <c r="A458" s="49"/>
      <c r="B458" s="49"/>
      <c r="C458" s="93">
        <v>19</v>
      </c>
      <c r="D458" s="93">
        <v>19</v>
      </c>
      <c r="E458" s="93">
        <f t="shared" si="56"/>
        <v>1</v>
      </c>
      <c r="F458" s="93" t="str">
        <f t="shared" si="57"/>
        <v>1'h0</v>
      </c>
      <c r="G458" s="93" t="s">
        <v>1981</v>
      </c>
      <c r="H458" s="183" t="s">
        <v>2494</v>
      </c>
      <c r="I458" s="51" t="s">
        <v>762</v>
      </c>
      <c r="J458" s="93">
        <v>0</v>
      </c>
      <c r="K458" s="93" t="str">
        <f t="shared" si="58"/>
        <v>0</v>
      </c>
      <c r="L458" s="93">
        <f t="shared" si="59"/>
        <v>0</v>
      </c>
      <c r="M458" s="185"/>
    </row>
    <row r="459" spans="1:13" ht="15">
      <c r="A459" s="49"/>
      <c r="B459" s="49"/>
      <c r="C459" s="93">
        <v>18</v>
      </c>
      <c r="D459" s="93">
        <v>18</v>
      </c>
      <c r="E459" s="93">
        <f t="shared" si="56"/>
        <v>1</v>
      </c>
      <c r="F459" s="93" t="str">
        <f t="shared" si="57"/>
        <v>1'h0</v>
      </c>
      <c r="G459" s="93" t="s">
        <v>1981</v>
      </c>
      <c r="H459" s="183" t="s">
        <v>2495</v>
      </c>
      <c r="I459" s="51" t="s">
        <v>762</v>
      </c>
      <c r="J459" s="93">
        <v>0</v>
      </c>
      <c r="K459" s="93" t="str">
        <f t="shared" si="58"/>
        <v>0</v>
      </c>
      <c r="L459" s="93">
        <f t="shared" si="59"/>
        <v>0</v>
      </c>
      <c r="M459" s="185"/>
    </row>
    <row r="460" spans="1:13" ht="15">
      <c r="A460" s="49"/>
      <c r="B460" s="49"/>
      <c r="C460" s="93">
        <v>17</v>
      </c>
      <c r="D460" s="93">
        <v>17</v>
      </c>
      <c r="E460" s="93">
        <f t="shared" si="56"/>
        <v>1</v>
      </c>
      <c r="F460" s="93" t="str">
        <f t="shared" si="57"/>
        <v>1'h0</v>
      </c>
      <c r="G460" s="93" t="s">
        <v>1981</v>
      </c>
      <c r="H460" s="183" t="s">
        <v>2496</v>
      </c>
      <c r="I460" s="51" t="s">
        <v>762</v>
      </c>
      <c r="J460" s="93">
        <v>0</v>
      </c>
      <c r="K460" s="93" t="str">
        <f t="shared" si="58"/>
        <v>0</v>
      </c>
      <c r="L460" s="93">
        <f t="shared" si="59"/>
        <v>0</v>
      </c>
      <c r="M460" s="185"/>
    </row>
    <row r="461" spans="1:13" ht="15">
      <c r="A461" s="49"/>
      <c r="B461" s="49"/>
      <c r="C461" s="93">
        <v>16</v>
      </c>
      <c r="D461" s="93">
        <v>16</v>
      </c>
      <c r="E461" s="93">
        <f t="shared" si="56"/>
        <v>1</v>
      </c>
      <c r="F461" s="93" t="str">
        <f t="shared" si="57"/>
        <v>1'h0</v>
      </c>
      <c r="G461" s="93" t="s">
        <v>1981</v>
      </c>
      <c r="H461" s="183" t="s">
        <v>2497</v>
      </c>
      <c r="I461" s="51" t="s">
        <v>762</v>
      </c>
      <c r="J461" s="93">
        <v>0</v>
      </c>
      <c r="K461" s="93" t="str">
        <f t="shared" si="58"/>
        <v>0</v>
      </c>
      <c r="L461" s="93">
        <f t="shared" si="59"/>
        <v>0</v>
      </c>
      <c r="M461" s="185"/>
    </row>
    <row r="462" spans="1:13" ht="15">
      <c r="A462" s="49"/>
      <c r="B462" s="49"/>
      <c r="C462" s="93">
        <v>15</v>
      </c>
      <c r="D462" s="93">
        <v>15</v>
      </c>
      <c r="E462" s="93">
        <f t="shared" si="56"/>
        <v>1</v>
      </c>
      <c r="F462" s="93" t="str">
        <f t="shared" si="57"/>
        <v>1'h0</v>
      </c>
      <c r="G462" s="93" t="s">
        <v>1981</v>
      </c>
      <c r="H462" s="183" t="s">
        <v>2498</v>
      </c>
      <c r="I462" s="51" t="s">
        <v>762</v>
      </c>
      <c r="J462" s="93">
        <v>0</v>
      </c>
      <c r="K462" s="93" t="str">
        <f t="shared" si="58"/>
        <v>0</v>
      </c>
      <c r="L462" s="93">
        <f t="shared" si="59"/>
        <v>0</v>
      </c>
      <c r="M462" s="185"/>
    </row>
    <row r="463" spans="1:13" ht="15">
      <c r="A463" s="49"/>
      <c r="B463" s="49"/>
      <c r="C463" s="93">
        <v>14</v>
      </c>
      <c r="D463" s="93">
        <v>14</v>
      </c>
      <c r="E463" s="93">
        <f t="shared" si="56"/>
        <v>1</v>
      </c>
      <c r="F463" s="93" t="str">
        <f t="shared" si="57"/>
        <v>1'h0</v>
      </c>
      <c r="G463" s="93" t="s">
        <v>1981</v>
      </c>
      <c r="H463" s="183" t="s">
        <v>2499</v>
      </c>
      <c r="I463" s="51" t="s">
        <v>762</v>
      </c>
      <c r="J463" s="93">
        <v>0</v>
      </c>
      <c r="K463" s="93" t="str">
        <f t="shared" si="58"/>
        <v>0</v>
      </c>
      <c r="L463" s="93">
        <f t="shared" si="59"/>
        <v>0</v>
      </c>
      <c r="M463" s="185"/>
    </row>
    <row r="464" spans="1:13" ht="15">
      <c r="A464" s="49"/>
      <c r="B464" s="49"/>
      <c r="C464" s="93">
        <v>13</v>
      </c>
      <c r="D464" s="93">
        <v>13</v>
      </c>
      <c r="E464" s="93">
        <f t="shared" si="56"/>
        <v>1</v>
      </c>
      <c r="F464" s="93" t="str">
        <f t="shared" si="57"/>
        <v>1'h0</v>
      </c>
      <c r="G464" s="93" t="s">
        <v>1981</v>
      </c>
      <c r="H464" s="183" t="s">
        <v>2500</v>
      </c>
      <c r="I464" s="51" t="s">
        <v>762</v>
      </c>
      <c r="J464" s="93">
        <v>0</v>
      </c>
      <c r="K464" s="93" t="str">
        <f t="shared" si="58"/>
        <v>0</v>
      </c>
      <c r="L464" s="93">
        <f t="shared" si="59"/>
        <v>0</v>
      </c>
      <c r="M464" s="185"/>
    </row>
    <row r="465" spans="1:13" ht="15">
      <c r="A465" s="49"/>
      <c r="B465" s="49"/>
      <c r="C465" s="93">
        <v>12</v>
      </c>
      <c r="D465" s="93">
        <v>12</v>
      </c>
      <c r="E465" s="93">
        <f t="shared" si="56"/>
        <v>1</v>
      </c>
      <c r="F465" s="93" t="str">
        <f t="shared" si="57"/>
        <v>1'h0</v>
      </c>
      <c r="G465" s="93" t="s">
        <v>1981</v>
      </c>
      <c r="H465" s="183" t="s">
        <v>2501</v>
      </c>
      <c r="I465" s="51" t="s">
        <v>762</v>
      </c>
      <c r="J465" s="93">
        <v>0</v>
      </c>
      <c r="K465" s="93" t="str">
        <f t="shared" si="58"/>
        <v>0</v>
      </c>
      <c r="L465" s="93">
        <f t="shared" si="59"/>
        <v>0</v>
      </c>
      <c r="M465" s="185"/>
    </row>
    <row r="466" spans="1:13" ht="15">
      <c r="A466" s="49"/>
      <c r="B466" s="49"/>
      <c r="C466" s="93">
        <v>11</v>
      </c>
      <c r="D466" s="93">
        <v>11</v>
      </c>
      <c r="E466" s="93">
        <f t="shared" si="56"/>
        <v>1</v>
      </c>
      <c r="F466" s="93" t="str">
        <f t="shared" si="57"/>
        <v>1'h0</v>
      </c>
      <c r="G466" s="93" t="s">
        <v>1981</v>
      </c>
      <c r="H466" s="183" t="s">
        <v>2502</v>
      </c>
      <c r="I466" s="51" t="s">
        <v>762</v>
      </c>
      <c r="J466" s="93">
        <v>0</v>
      </c>
      <c r="K466" s="93" t="str">
        <f t="shared" si="58"/>
        <v>0</v>
      </c>
      <c r="L466" s="93">
        <f t="shared" si="59"/>
        <v>0</v>
      </c>
      <c r="M466" s="185"/>
    </row>
    <row r="467" spans="1:13" ht="15">
      <c r="A467" s="49"/>
      <c r="B467" s="49"/>
      <c r="C467" s="93">
        <v>10</v>
      </c>
      <c r="D467" s="93">
        <v>10</v>
      </c>
      <c r="E467" s="93">
        <f t="shared" si="56"/>
        <v>1</v>
      </c>
      <c r="F467" s="93" t="str">
        <f t="shared" si="57"/>
        <v>1'h0</v>
      </c>
      <c r="G467" s="93" t="s">
        <v>1981</v>
      </c>
      <c r="H467" s="183" t="s">
        <v>2503</v>
      </c>
      <c r="I467" s="51" t="s">
        <v>762</v>
      </c>
      <c r="J467" s="93">
        <v>0</v>
      </c>
      <c r="K467" s="93" t="str">
        <f t="shared" si="58"/>
        <v>0</v>
      </c>
      <c r="L467" s="93">
        <f t="shared" si="59"/>
        <v>0</v>
      </c>
      <c r="M467" s="185"/>
    </row>
    <row r="468" spans="1:13" ht="15">
      <c r="A468" s="49"/>
      <c r="B468" s="49"/>
      <c r="C468" s="93">
        <v>9</v>
      </c>
      <c r="D468" s="93">
        <v>9</v>
      </c>
      <c r="E468" s="93">
        <f t="shared" si="56"/>
        <v>1</v>
      </c>
      <c r="F468" s="93" t="str">
        <f t="shared" si="57"/>
        <v>1'h0</v>
      </c>
      <c r="G468" s="93" t="s">
        <v>1981</v>
      </c>
      <c r="H468" s="183" t="s">
        <v>2386</v>
      </c>
      <c r="I468" s="51" t="s">
        <v>762</v>
      </c>
      <c r="J468" s="93">
        <v>0</v>
      </c>
      <c r="K468" s="93" t="str">
        <f t="shared" si="58"/>
        <v>0</v>
      </c>
      <c r="L468" s="93">
        <f t="shared" si="59"/>
        <v>0</v>
      </c>
      <c r="M468" s="185"/>
    </row>
    <row r="469" spans="1:13" ht="15">
      <c r="A469" s="49"/>
      <c r="B469" s="49"/>
      <c r="C469" s="93">
        <v>8</v>
      </c>
      <c r="D469" s="93">
        <v>8</v>
      </c>
      <c r="E469" s="93">
        <f t="shared" si="56"/>
        <v>1</v>
      </c>
      <c r="F469" s="93" t="str">
        <f t="shared" si="57"/>
        <v>1'h0</v>
      </c>
      <c r="G469" s="93" t="s">
        <v>1981</v>
      </c>
      <c r="H469" s="183" t="s">
        <v>2387</v>
      </c>
      <c r="I469" s="51" t="s">
        <v>762</v>
      </c>
      <c r="J469" s="93">
        <v>0</v>
      </c>
      <c r="K469" s="93" t="str">
        <f t="shared" si="58"/>
        <v>0</v>
      </c>
      <c r="L469" s="93">
        <f t="shared" si="59"/>
        <v>0</v>
      </c>
      <c r="M469" s="185"/>
    </row>
    <row r="470" spans="1:13" ht="15">
      <c r="A470" s="49"/>
      <c r="B470" s="49"/>
      <c r="C470" s="93">
        <v>7</v>
      </c>
      <c r="D470" s="93">
        <v>7</v>
      </c>
      <c r="E470" s="93">
        <f t="shared" si="56"/>
        <v>1</v>
      </c>
      <c r="F470" s="93" t="str">
        <f t="shared" si="57"/>
        <v>1'h0</v>
      </c>
      <c r="G470" s="93" t="s">
        <v>1981</v>
      </c>
      <c r="H470" s="183" t="s">
        <v>2388</v>
      </c>
      <c r="I470" s="51" t="s">
        <v>762</v>
      </c>
      <c r="J470" s="93">
        <v>0</v>
      </c>
      <c r="K470" s="93" t="str">
        <f t="shared" si="58"/>
        <v>0</v>
      </c>
      <c r="L470" s="93">
        <f t="shared" si="59"/>
        <v>0</v>
      </c>
      <c r="M470" s="185"/>
    </row>
    <row r="471" spans="1:13" ht="15">
      <c r="A471" s="49"/>
      <c r="B471" s="49"/>
      <c r="C471" s="93">
        <v>6</v>
      </c>
      <c r="D471" s="93">
        <v>6</v>
      </c>
      <c r="E471" s="93">
        <f t="shared" si="56"/>
        <v>1</v>
      </c>
      <c r="F471" s="93" t="str">
        <f t="shared" si="57"/>
        <v>1'h0</v>
      </c>
      <c r="G471" s="93" t="s">
        <v>1981</v>
      </c>
      <c r="H471" s="183" t="s">
        <v>2389</v>
      </c>
      <c r="I471" s="51" t="s">
        <v>762</v>
      </c>
      <c r="J471" s="93">
        <v>0</v>
      </c>
      <c r="K471" s="93" t="str">
        <f t="shared" si="58"/>
        <v>0</v>
      </c>
      <c r="L471" s="93">
        <f t="shared" si="59"/>
        <v>0</v>
      </c>
      <c r="M471" s="185"/>
    </row>
    <row r="472" spans="1:13" ht="15">
      <c r="A472" s="49"/>
      <c r="B472" s="49"/>
      <c r="C472" s="93">
        <v>5</v>
      </c>
      <c r="D472" s="93">
        <v>5</v>
      </c>
      <c r="E472" s="93">
        <f t="shared" si="56"/>
        <v>1</v>
      </c>
      <c r="F472" s="93" t="str">
        <f t="shared" si="57"/>
        <v>1'h0</v>
      </c>
      <c r="G472" s="93" t="s">
        <v>1981</v>
      </c>
      <c r="H472" s="183" t="s">
        <v>2390</v>
      </c>
      <c r="I472" s="51" t="s">
        <v>762</v>
      </c>
      <c r="J472" s="93">
        <v>0</v>
      </c>
      <c r="K472" s="93" t="str">
        <f t="shared" si="58"/>
        <v>0</v>
      </c>
      <c r="L472" s="93">
        <f t="shared" si="59"/>
        <v>0</v>
      </c>
      <c r="M472" s="185"/>
    </row>
    <row r="473" spans="1:13" ht="15">
      <c r="A473" s="49"/>
      <c r="B473" s="49"/>
      <c r="C473" s="93">
        <v>4</v>
      </c>
      <c r="D473" s="93">
        <v>4</v>
      </c>
      <c r="E473" s="93">
        <f t="shared" si="56"/>
        <v>1</v>
      </c>
      <c r="F473" s="93" t="str">
        <f t="shared" si="57"/>
        <v>1'h0</v>
      </c>
      <c r="G473" s="93" t="s">
        <v>1981</v>
      </c>
      <c r="H473" s="183" t="s">
        <v>2391</v>
      </c>
      <c r="I473" s="51" t="s">
        <v>762</v>
      </c>
      <c r="J473" s="93">
        <v>0</v>
      </c>
      <c r="K473" s="93" t="str">
        <f t="shared" si="58"/>
        <v>0</v>
      </c>
      <c r="L473" s="93">
        <f t="shared" si="59"/>
        <v>0</v>
      </c>
      <c r="M473" s="185"/>
    </row>
    <row r="474" spans="1:13" ht="15">
      <c r="A474" s="49"/>
      <c r="B474" s="49"/>
      <c r="C474" s="93">
        <v>3</v>
      </c>
      <c r="D474" s="93">
        <v>3</v>
      </c>
      <c r="E474" s="93">
        <f t="shared" si="56"/>
        <v>1</v>
      </c>
      <c r="F474" s="93" t="str">
        <f t="shared" si="57"/>
        <v>1'h0</v>
      </c>
      <c r="G474" s="93" t="s">
        <v>1981</v>
      </c>
      <c r="H474" s="183" t="s">
        <v>2392</v>
      </c>
      <c r="I474" s="51" t="s">
        <v>762</v>
      </c>
      <c r="J474" s="93">
        <v>0</v>
      </c>
      <c r="K474" s="93" t="str">
        <f t="shared" si="58"/>
        <v>0</v>
      </c>
      <c r="L474" s="93">
        <f t="shared" si="59"/>
        <v>0</v>
      </c>
      <c r="M474" s="185"/>
    </row>
    <row r="475" spans="1:13" ht="15">
      <c r="A475" s="49"/>
      <c r="B475" s="49"/>
      <c r="C475" s="93">
        <v>2</v>
      </c>
      <c r="D475" s="93">
        <v>2</v>
      </c>
      <c r="E475" s="93">
        <f t="shared" si="56"/>
        <v>1</v>
      </c>
      <c r="F475" s="93" t="str">
        <f t="shared" si="57"/>
        <v>1'h0</v>
      </c>
      <c r="G475" s="93" t="s">
        <v>1981</v>
      </c>
      <c r="H475" s="183" t="s">
        <v>2393</v>
      </c>
      <c r="I475" s="51" t="s">
        <v>762</v>
      </c>
      <c r="J475" s="93">
        <v>0</v>
      </c>
      <c r="K475" s="93" t="str">
        <f t="shared" si="58"/>
        <v>0</v>
      </c>
      <c r="L475" s="93">
        <f t="shared" si="59"/>
        <v>0</v>
      </c>
      <c r="M475" s="185"/>
    </row>
    <row r="476" spans="1:13" ht="15">
      <c r="A476" s="49"/>
      <c r="B476" s="49"/>
      <c r="C476" s="93">
        <v>1</v>
      </c>
      <c r="D476" s="93">
        <v>1</v>
      </c>
      <c r="E476" s="93">
        <f t="shared" si="56"/>
        <v>1</v>
      </c>
      <c r="F476" s="93" t="str">
        <f t="shared" si="57"/>
        <v>1'h0</v>
      </c>
      <c r="G476" s="93" t="s">
        <v>1981</v>
      </c>
      <c r="H476" s="183" t="s">
        <v>2394</v>
      </c>
      <c r="I476" s="51" t="s">
        <v>762</v>
      </c>
      <c r="J476" s="93">
        <v>0</v>
      </c>
      <c r="K476" s="93" t="str">
        <f t="shared" si="58"/>
        <v>0</v>
      </c>
      <c r="L476" s="93">
        <f t="shared" si="59"/>
        <v>0</v>
      </c>
      <c r="M476" s="185"/>
    </row>
    <row r="477" spans="1:13" ht="15">
      <c r="A477" s="49"/>
      <c r="B477" s="49"/>
      <c r="C477" s="93">
        <v>0</v>
      </c>
      <c r="D477" s="93">
        <v>0</v>
      </c>
      <c r="E477" s="93">
        <f t="shared" si="56"/>
        <v>1</v>
      </c>
      <c r="F477" s="93" t="str">
        <f t="shared" si="57"/>
        <v>1'h0</v>
      </c>
      <c r="G477" s="93" t="s">
        <v>1981</v>
      </c>
      <c r="H477" s="183" t="s">
        <v>2395</v>
      </c>
      <c r="I477" s="51" t="s">
        <v>762</v>
      </c>
      <c r="J477" s="93">
        <v>0</v>
      </c>
      <c r="K477" s="93" t="str">
        <f t="shared" si="58"/>
        <v>0</v>
      </c>
      <c r="L477" s="93">
        <f t="shared" si="59"/>
        <v>0</v>
      </c>
      <c r="M477" s="185"/>
    </row>
    <row r="478" spans="1:13" ht="15">
      <c r="A478" s="43"/>
      <c r="B478" s="44" t="s">
        <v>2396</v>
      </c>
      <c r="C478" s="43"/>
      <c r="D478" s="43"/>
      <c r="E478" s="43">
        <f>SUM(E479:E499)</f>
        <v>32</v>
      </c>
      <c r="F478" s="45" t="str">
        <f>CONCATENATE("32'h",K478)</f>
        <v>32'h00000000</v>
      </c>
      <c r="G478" s="45"/>
      <c r="H478" s="46" t="s">
        <v>763</v>
      </c>
      <c r="I478" s="46"/>
      <c r="J478" s="43"/>
      <c r="K478" s="43" t="str">
        <f>LOWER(DEC2HEX(L478,8))</f>
        <v>00000000</v>
      </c>
      <c r="L478" s="43">
        <f>SUM(L479:L499)</f>
        <v>0</v>
      </c>
      <c r="M478" s="185"/>
    </row>
    <row r="479" spans="1:13" ht="15">
      <c r="A479" s="49"/>
      <c r="B479" s="49"/>
      <c r="C479" s="93">
        <v>20</v>
      </c>
      <c r="D479" s="93">
        <v>31</v>
      </c>
      <c r="E479" s="93">
        <f t="shared" ref="E479:E499" si="60">D479+1-C479</f>
        <v>12</v>
      </c>
      <c r="F479" s="93" t="str">
        <f t="shared" ref="F479:F499" si="61">CONCATENATE(E479,"'h",K479)</f>
        <v>12'h0</v>
      </c>
      <c r="G479" s="93" t="s">
        <v>129</v>
      </c>
      <c r="H479" s="183" t="s">
        <v>19</v>
      </c>
      <c r="I479" s="184" t="s">
        <v>130</v>
      </c>
      <c r="J479" s="93">
        <v>0</v>
      </c>
      <c r="K479" s="93" t="str">
        <f>LOWER(DEC2HEX((J479)))</f>
        <v>0</v>
      </c>
      <c r="L479" s="93">
        <f t="shared" ref="L479:L499" si="62">J479*(2^C479)</f>
        <v>0</v>
      </c>
      <c r="M479" s="185"/>
    </row>
    <row r="480" spans="1:13" ht="15">
      <c r="A480" s="49"/>
      <c r="B480" s="49"/>
      <c r="C480" s="93">
        <v>19</v>
      </c>
      <c r="D480" s="93">
        <v>19</v>
      </c>
      <c r="E480" s="93">
        <f t="shared" si="60"/>
        <v>1</v>
      </c>
      <c r="F480" s="93" t="str">
        <f t="shared" si="61"/>
        <v>1'h0</v>
      </c>
      <c r="G480" s="93" t="s">
        <v>129</v>
      </c>
      <c r="H480" s="183" t="s">
        <v>2504</v>
      </c>
      <c r="I480" s="51" t="s">
        <v>762</v>
      </c>
      <c r="J480" s="93">
        <v>0</v>
      </c>
      <c r="K480" s="93" t="str">
        <f t="shared" ref="K480:K499" si="63">LOWER(DEC2HEX((J480)))</f>
        <v>0</v>
      </c>
      <c r="L480" s="93">
        <f t="shared" si="62"/>
        <v>0</v>
      </c>
      <c r="M480" s="185"/>
    </row>
    <row r="481" spans="1:13" ht="15">
      <c r="A481" s="49"/>
      <c r="B481" s="49"/>
      <c r="C481" s="93">
        <v>18</v>
      </c>
      <c r="D481" s="93">
        <v>18</v>
      </c>
      <c r="E481" s="93">
        <f t="shared" si="60"/>
        <v>1</v>
      </c>
      <c r="F481" s="93" t="str">
        <f t="shared" si="61"/>
        <v>1'h0</v>
      </c>
      <c r="G481" s="93" t="s">
        <v>129</v>
      </c>
      <c r="H481" s="183" t="s">
        <v>2505</v>
      </c>
      <c r="I481" s="51" t="s">
        <v>762</v>
      </c>
      <c r="J481" s="93">
        <v>0</v>
      </c>
      <c r="K481" s="93" t="str">
        <f t="shared" si="63"/>
        <v>0</v>
      </c>
      <c r="L481" s="93">
        <f t="shared" si="62"/>
        <v>0</v>
      </c>
      <c r="M481" s="185"/>
    </row>
    <row r="482" spans="1:13" ht="15">
      <c r="A482" s="49"/>
      <c r="B482" s="49"/>
      <c r="C482" s="93">
        <v>17</v>
      </c>
      <c r="D482" s="93">
        <v>17</v>
      </c>
      <c r="E482" s="93">
        <f t="shared" si="60"/>
        <v>1</v>
      </c>
      <c r="F482" s="93" t="str">
        <f t="shared" si="61"/>
        <v>1'h0</v>
      </c>
      <c r="G482" s="93" t="s">
        <v>129</v>
      </c>
      <c r="H482" s="183" t="s">
        <v>2506</v>
      </c>
      <c r="I482" s="51" t="s">
        <v>762</v>
      </c>
      <c r="J482" s="93">
        <v>0</v>
      </c>
      <c r="K482" s="93" t="str">
        <f t="shared" si="63"/>
        <v>0</v>
      </c>
      <c r="L482" s="93">
        <f t="shared" si="62"/>
        <v>0</v>
      </c>
      <c r="M482" s="185"/>
    </row>
    <row r="483" spans="1:13" ht="15">
      <c r="A483" s="49"/>
      <c r="B483" s="49"/>
      <c r="C483" s="93">
        <v>16</v>
      </c>
      <c r="D483" s="93">
        <v>16</v>
      </c>
      <c r="E483" s="93">
        <f t="shared" si="60"/>
        <v>1</v>
      </c>
      <c r="F483" s="93" t="str">
        <f t="shared" si="61"/>
        <v>1'h0</v>
      </c>
      <c r="G483" s="93" t="s">
        <v>129</v>
      </c>
      <c r="H483" s="183" t="s">
        <v>2507</v>
      </c>
      <c r="I483" s="51" t="s">
        <v>762</v>
      </c>
      <c r="J483" s="93">
        <v>0</v>
      </c>
      <c r="K483" s="93" t="str">
        <f t="shared" si="63"/>
        <v>0</v>
      </c>
      <c r="L483" s="93">
        <f t="shared" si="62"/>
        <v>0</v>
      </c>
      <c r="M483" s="185"/>
    </row>
    <row r="484" spans="1:13" ht="15">
      <c r="A484" s="49"/>
      <c r="B484" s="49"/>
      <c r="C484" s="93">
        <v>15</v>
      </c>
      <c r="D484" s="93">
        <v>15</v>
      </c>
      <c r="E484" s="93">
        <f t="shared" si="60"/>
        <v>1</v>
      </c>
      <c r="F484" s="93" t="str">
        <f t="shared" si="61"/>
        <v>1'h0</v>
      </c>
      <c r="G484" s="93" t="s">
        <v>129</v>
      </c>
      <c r="H484" s="183" t="s">
        <v>2508</v>
      </c>
      <c r="I484" s="51" t="s">
        <v>762</v>
      </c>
      <c r="J484" s="93">
        <v>0</v>
      </c>
      <c r="K484" s="93" t="str">
        <f t="shared" si="63"/>
        <v>0</v>
      </c>
      <c r="L484" s="93">
        <f t="shared" si="62"/>
        <v>0</v>
      </c>
      <c r="M484" s="185"/>
    </row>
    <row r="485" spans="1:13" ht="15">
      <c r="A485" s="49"/>
      <c r="B485" s="49"/>
      <c r="C485" s="93">
        <v>14</v>
      </c>
      <c r="D485" s="93">
        <v>14</v>
      </c>
      <c r="E485" s="93">
        <f t="shared" si="60"/>
        <v>1</v>
      </c>
      <c r="F485" s="93" t="str">
        <f t="shared" si="61"/>
        <v>1'h0</v>
      </c>
      <c r="G485" s="93" t="s">
        <v>129</v>
      </c>
      <c r="H485" s="183" t="s">
        <v>2509</v>
      </c>
      <c r="I485" s="51" t="s">
        <v>762</v>
      </c>
      <c r="J485" s="93">
        <v>0</v>
      </c>
      <c r="K485" s="93" t="str">
        <f t="shared" si="63"/>
        <v>0</v>
      </c>
      <c r="L485" s="93">
        <f t="shared" si="62"/>
        <v>0</v>
      </c>
      <c r="M485" s="185"/>
    </row>
    <row r="486" spans="1:13" ht="15">
      <c r="A486" s="49"/>
      <c r="B486" s="49"/>
      <c r="C486" s="93">
        <v>13</v>
      </c>
      <c r="D486" s="93">
        <v>13</v>
      </c>
      <c r="E486" s="93">
        <f t="shared" si="60"/>
        <v>1</v>
      </c>
      <c r="F486" s="93" t="str">
        <f t="shared" si="61"/>
        <v>1'h0</v>
      </c>
      <c r="G486" s="93" t="s">
        <v>129</v>
      </c>
      <c r="H486" s="183" t="s">
        <v>2510</v>
      </c>
      <c r="I486" s="51" t="s">
        <v>762</v>
      </c>
      <c r="J486" s="93">
        <v>0</v>
      </c>
      <c r="K486" s="93" t="str">
        <f t="shared" si="63"/>
        <v>0</v>
      </c>
      <c r="L486" s="93">
        <f t="shared" si="62"/>
        <v>0</v>
      </c>
      <c r="M486" s="185"/>
    </row>
    <row r="487" spans="1:13" ht="15">
      <c r="A487" s="49"/>
      <c r="B487" s="49"/>
      <c r="C487" s="93">
        <v>12</v>
      </c>
      <c r="D487" s="93">
        <v>12</v>
      </c>
      <c r="E487" s="93">
        <f t="shared" si="60"/>
        <v>1</v>
      </c>
      <c r="F487" s="93" t="str">
        <f t="shared" si="61"/>
        <v>1'h0</v>
      </c>
      <c r="G487" s="93" t="s">
        <v>129</v>
      </c>
      <c r="H487" s="183" t="s">
        <v>2511</v>
      </c>
      <c r="I487" s="51" t="s">
        <v>762</v>
      </c>
      <c r="J487" s="93">
        <v>0</v>
      </c>
      <c r="K487" s="93" t="str">
        <f t="shared" si="63"/>
        <v>0</v>
      </c>
      <c r="L487" s="93">
        <f t="shared" si="62"/>
        <v>0</v>
      </c>
      <c r="M487" s="185"/>
    </row>
    <row r="488" spans="1:13" ht="15">
      <c r="A488" s="49"/>
      <c r="B488" s="49"/>
      <c r="C488" s="93">
        <v>11</v>
      </c>
      <c r="D488" s="93">
        <v>11</v>
      </c>
      <c r="E488" s="93">
        <f t="shared" si="60"/>
        <v>1</v>
      </c>
      <c r="F488" s="93" t="str">
        <f t="shared" si="61"/>
        <v>1'h0</v>
      </c>
      <c r="G488" s="93" t="s">
        <v>129</v>
      </c>
      <c r="H488" s="183" t="s">
        <v>2512</v>
      </c>
      <c r="I488" s="51" t="s">
        <v>762</v>
      </c>
      <c r="J488" s="93">
        <v>0</v>
      </c>
      <c r="K488" s="93" t="str">
        <f t="shared" si="63"/>
        <v>0</v>
      </c>
      <c r="L488" s="93">
        <f t="shared" si="62"/>
        <v>0</v>
      </c>
      <c r="M488" s="185"/>
    </row>
    <row r="489" spans="1:13" ht="15">
      <c r="A489" s="49"/>
      <c r="B489" s="49"/>
      <c r="C489" s="93">
        <v>10</v>
      </c>
      <c r="D489" s="93">
        <v>10</v>
      </c>
      <c r="E489" s="93">
        <f t="shared" si="60"/>
        <v>1</v>
      </c>
      <c r="F489" s="93" t="str">
        <f t="shared" si="61"/>
        <v>1'h0</v>
      </c>
      <c r="G489" s="93" t="s">
        <v>129</v>
      </c>
      <c r="H489" s="183" t="s">
        <v>2513</v>
      </c>
      <c r="I489" s="51" t="s">
        <v>762</v>
      </c>
      <c r="J489" s="93">
        <v>0</v>
      </c>
      <c r="K489" s="93" t="str">
        <f t="shared" si="63"/>
        <v>0</v>
      </c>
      <c r="L489" s="93">
        <f t="shared" si="62"/>
        <v>0</v>
      </c>
      <c r="M489" s="185"/>
    </row>
    <row r="490" spans="1:13" ht="15">
      <c r="A490" s="49"/>
      <c r="B490" s="49"/>
      <c r="C490" s="93">
        <v>9</v>
      </c>
      <c r="D490" s="93">
        <v>9</v>
      </c>
      <c r="E490" s="93">
        <f t="shared" si="60"/>
        <v>1</v>
      </c>
      <c r="F490" s="93" t="str">
        <f t="shared" si="61"/>
        <v>1'h0</v>
      </c>
      <c r="G490" s="93" t="s">
        <v>129</v>
      </c>
      <c r="H490" s="183" t="s">
        <v>2397</v>
      </c>
      <c r="I490" s="51" t="s">
        <v>762</v>
      </c>
      <c r="J490" s="93">
        <v>0</v>
      </c>
      <c r="K490" s="93" t="str">
        <f t="shared" si="63"/>
        <v>0</v>
      </c>
      <c r="L490" s="93">
        <f t="shared" si="62"/>
        <v>0</v>
      </c>
      <c r="M490" s="185"/>
    </row>
    <row r="491" spans="1:13" ht="15">
      <c r="A491" s="49"/>
      <c r="B491" s="49"/>
      <c r="C491" s="93">
        <v>8</v>
      </c>
      <c r="D491" s="93">
        <v>8</v>
      </c>
      <c r="E491" s="93">
        <f t="shared" si="60"/>
        <v>1</v>
      </c>
      <c r="F491" s="93" t="str">
        <f t="shared" si="61"/>
        <v>1'h0</v>
      </c>
      <c r="G491" s="93" t="s">
        <v>129</v>
      </c>
      <c r="H491" s="183" t="s">
        <v>2398</v>
      </c>
      <c r="I491" s="51" t="s">
        <v>762</v>
      </c>
      <c r="J491" s="93">
        <v>0</v>
      </c>
      <c r="K491" s="93" t="str">
        <f t="shared" si="63"/>
        <v>0</v>
      </c>
      <c r="L491" s="93">
        <f t="shared" si="62"/>
        <v>0</v>
      </c>
      <c r="M491" s="185"/>
    </row>
    <row r="492" spans="1:13" ht="15">
      <c r="A492" s="49"/>
      <c r="B492" s="49"/>
      <c r="C492" s="93">
        <v>7</v>
      </c>
      <c r="D492" s="93">
        <v>7</v>
      </c>
      <c r="E492" s="93">
        <f t="shared" si="60"/>
        <v>1</v>
      </c>
      <c r="F492" s="93" t="str">
        <f t="shared" si="61"/>
        <v>1'h0</v>
      </c>
      <c r="G492" s="93" t="s">
        <v>129</v>
      </c>
      <c r="H492" s="183" t="s">
        <v>2399</v>
      </c>
      <c r="I492" s="51" t="s">
        <v>762</v>
      </c>
      <c r="J492" s="93">
        <v>0</v>
      </c>
      <c r="K492" s="93" t="str">
        <f t="shared" si="63"/>
        <v>0</v>
      </c>
      <c r="L492" s="93">
        <f t="shared" si="62"/>
        <v>0</v>
      </c>
      <c r="M492" s="185"/>
    </row>
    <row r="493" spans="1:13" ht="15">
      <c r="A493" s="49"/>
      <c r="B493" s="49"/>
      <c r="C493" s="93">
        <v>6</v>
      </c>
      <c r="D493" s="93">
        <v>6</v>
      </c>
      <c r="E493" s="93">
        <f t="shared" si="60"/>
        <v>1</v>
      </c>
      <c r="F493" s="93" t="str">
        <f t="shared" si="61"/>
        <v>1'h0</v>
      </c>
      <c r="G493" s="93" t="s">
        <v>129</v>
      </c>
      <c r="H493" s="183" t="s">
        <v>2400</v>
      </c>
      <c r="I493" s="51" t="s">
        <v>762</v>
      </c>
      <c r="J493" s="93">
        <v>0</v>
      </c>
      <c r="K493" s="93" t="str">
        <f t="shared" si="63"/>
        <v>0</v>
      </c>
      <c r="L493" s="93">
        <f t="shared" si="62"/>
        <v>0</v>
      </c>
      <c r="M493" s="185"/>
    </row>
    <row r="494" spans="1:13" ht="15">
      <c r="A494" s="49"/>
      <c r="B494" s="49"/>
      <c r="C494" s="93">
        <v>5</v>
      </c>
      <c r="D494" s="93">
        <v>5</v>
      </c>
      <c r="E494" s="93">
        <f t="shared" si="60"/>
        <v>1</v>
      </c>
      <c r="F494" s="93" t="str">
        <f t="shared" si="61"/>
        <v>1'h0</v>
      </c>
      <c r="G494" s="93" t="s">
        <v>129</v>
      </c>
      <c r="H494" s="183" t="s">
        <v>2401</v>
      </c>
      <c r="I494" s="51" t="s">
        <v>762</v>
      </c>
      <c r="J494" s="93">
        <v>0</v>
      </c>
      <c r="K494" s="93" t="str">
        <f t="shared" si="63"/>
        <v>0</v>
      </c>
      <c r="L494" s="93">
        <f t="shared" si="62"/>
        <v>0</v>
      </c>
      <c r="M494" s="185"/>
    </row>
    <row r="495" spans="1:13" ht="15">
      <c r="A495" s="49"/>
      <c r="B495" s="49"/>
      <c r="C495" s="93">
        <v>4</v>
      </c>
      <c r="D495" s="93">
        <v>4</v>
      </c>
      <c r="E495" s="93">
        <f t="shared" si="60"/>
        <v>1</v>
      </c>
      <c r="F495" s="93" t="str">
        <f t="shared" si="61"/>
        <v>1'h0</v>
      </c>
      <c r="G495" s="93" t="s">
        <v>129</v>
      </c>
      <c r="H495" s="183" t="s">
        <v>2402</v>
      </c>
      <c r="I495" s="51" t="s">
        <v>762</v>
      </c>
      <c r="J495" s="93">
        <v>0</v>
      </c>
      <c r="K495" s="93" t="str">
        <f t="shared" si="63"/>
        <v>0</v>
      </c>
      <c r="L495" s="93">
        <f t="shared" si="62"/>
        <v>0</v>
      </c>
      <c r="M495" s="185"/>
    </row>
    <row r="496" spans="1:13" ht="15">
      <c r="A496" s="49"/>
      <c r="B496" s="49"/>
      <c r="C496" s="93">
        <v>3</v>
      </c>
      <c r="D496" s="93">
        <v>3</v>
      </c>
      <c r="E496" s="93">
        <f t="shared" si="60"/>
        <v>1</v>
      </c>
      <c r="F496" s="93" t="str">
        <f t="shared" si="61"/>
        <v>1'h0</v>
      </c>
      <c r="G496" s="93" t="s">
        <v>129</v>
      </c>
      <c r="H496" s="183" t="s">
        <v>2403</v>
      </c>
      <c r="I496" s="51" t="s">
        <v>762</v>
      </c>
      <c r="J496" s="93">
        <v>0</v>
      </c>
      <c r="K496" s="93" t="str">
        <f t="shared" si="63"/>
        <v>0</v>
      </c>
      <c r="L496" s="93">
        <f t="shared" si="62"/>
        <v>0</v>
      </c>
      <c r="M496" s="185"/>
    </row>
    <row r="497" spans="1:13" ht="15">
      <c r="A497" s="49"/>
      <c r="B497" s="49"/>
      <c r="C497" s="93">
        <v>2</v>
      </c>
      <c r="D497" s="93">
        <v>2</v>
      </c>
      <c r="E497" s="93">
        <f t="shared" si="60"/>
        <v>1</v>
      </c>
      <c r="F497" s="93" t="str">
        <f t="shared" si="61"/>
        <v>1'h0</v>
      </c>
      <c r="G497" s="93" t="s">
        <v>129</v>
      </c>
      <c r="H497" s="183" t="s">
        <v>2404</v>
      </c>
      <c r="I497" s="51" t="s">
        <v>762</v>
      </c>
      <c r="J497" s="93">
        <v>0</v>
      </c>
      <c r="K497" s="93" t="str">
        <f t="shared" si="63"/>
        <v>0</v>
      </c>
      <c r="L497" s="93">
        <f t="shared" si="62"/>
        <v>0</v>
      </c>
      <c r="M497" s="185"/>
    </row>
    <row r="498" spans="1:13" ht="15">
      <c r="A498" s="49"/>
      <c r="B498" s="49"/>
      <c r="C498" s="93">
        <v>1</v>
      </c>
      <c r="D498" s="93">
        <v>1</v>
      </c>
      <c r="E498" s="93">
        <f t="shared" si="60"/>
        <v>1</v>
      </c>
      <c r="F498" s="93" t="str">
        <f t="shared" si="61"/>
        <v>1'h0</v>
      </c>
      <c r="G498" s="93" t="s">
        <v>129</v>
      </c>
      <c r="H498" s="183" t="s">
        <v>2405</v>
      </c>
      <c r="I498" s="51" t="s">
        <v>762</v>
      </c>
      <c r="J498" s="93">
        <v>0</v>
      </c>
      <c r="K498" s="93" t="str">
        <f t="shared" si="63"/>
        <v>0</v>
      </c>
      <c r="L498" s="93">
        <f t="shared" si="62"/>
        <v>0</v>
      </c>
      <c r="M498" s="185"/>
    </row>
    <row r="499" spans="1:13" ht="15">
      <c r="A499" s="49"/>
      <c r="B499" s="49"/>
      <c r="C499" s="93">
        <v>0</v>
      </c>
      <c r="D499" s="93">
        <v>0</v>
      </c>
      <c r="E499" s="93">
        <f t="shared" si="60"/>
        <v>1</v>
      </c>
      <c r="F499" s="93" t="str">
        <f t="shared" si="61"/>
        <v>1'h0</v>
      </c>
      <c r="G499" s="93" t="s">
        <v>129</v>
      </c>
      <c r="H499" s="183" t="s">
        <v>2406</v>
      </c>
      <c r="I499" s="51" t="s">
        <v>762</v>
      </c>
      <c r="J499" s="93">
        <v>0</v>
      </c>
      <c r="K499" s="93" t="str">
        <f t="shared" si="63"/>
        <v>0</v>
      </c>
      <c r="L499" s="93">
        <f t="shared" si="62"/>
        <v>0</v>
      </c>
      <c r="M499" s="185"/>
    </row>
    <row r="500" spans="1:13" ht="15">
      <c r="A500" s="43"/>
      <c r="B500" s="44" t="s">
        <v>2407</v>
      </c>
      <c r="C500" s="43"/>
      <c r="D500" s="43"/>
      <c r="E500" s="43">
        <f>SUM(E501:E502)</f>
        <v>32</v>
      </c>
      <c r="F500" s="45" t="str">
        <f>CONCATENATE("32'h",K500)</f>
        <v>32'h00000000</v>
      </c>
      <c r="G500" s="45"/>
      <c r="H500" s="46" t="s">
        <v>2408</v>
      </c>
      <c r="I500" s="46"/>
      <c r="J500" s="43"/>
      <c r="K500" s="43" t="str">
        <f>LOWER(DEC2HEX(L500,8))</f>
        <v>00000000</v>
      </c>
      <c r="L500" s="43">
        <f>SUM(L501:L502)</f>
        <v>0</v>
      </c>
      <c r="M500" s="185"/>
    </row>
    <row r="501" spans="1:13" ht="15">
      <c r="A501" s="49"/>
      <c r="B501" s="49"/>
      <c r="C501" s="93">
        <v>1</v>
      </c>
      <c r="D501" s="93">
        <v>31</v>
      </c>
      <c r="E501" s="93">
        <f>D501+1-C501</f>
        <v>31</v>
      </c>
      <c r="F501" s="93" t="str">
        <f>CONCATENATE(E501,"'h",K501)</f>
        <v>31'h0</v>
      </c>
      <c r="G501" s="93" t="s">
        <v>129</v>
      </c>
      <c r="H501" s="183" t="s">
        <v>19</v>
      </c>
      <c r="I501" s="184" t="s">
        <v>130</v>
      </c>
      <c r="J501" s="93">
        <v>0</v>
      </c>
      <c r="K501" s="93" t="str">
        <f>LOWER(DEC2HEX((J501)))</f>
        <v>0</v>
      </c>
      <c r="L501" s="93">
        <f>J501*(2^C501)</f>
        <v>0</v>
      </c>
      <c r="M501" s="185"/>
    </row>
    <row r="502" spans="1:13" ht="45">
      <c r="A502" s="94"/>
      <c r="B502" s="94"/>
      <c r="C502" s="93">
        <v>0</v>
      </c>
      <c r="D502" s="93">
        <v>0</v>
      </c>
      <c r="E502" s="93">
        <f>D502+1-C502</f>
        <v>1</v>
      </c>
      <c r="F502" s="93" t="str">
        <f>CONCATENATE(E502,"'h",K502)</f>
        <v>1'h0</v>
      </c>
      <c r="G502" s="93" t="s">
        <v>132</v>
      </c>
      <c r="H502" s="183" t="s">
        <v>2409</v>
      </c>
      <c r="I502" s="51" t="s">
        <v>2410</v>
      </c>
      <c r="J502" s="93">
        <v>0</v>
      </c>
      <c r="K502" s="93" t="str">
        <f>LOWER(DEC2HEX((J502)))</f>
        <v>0</v>
      </c>
      <c r="L502" s="93">
        <f>J502*(2^C502)</f>
        <v>0</v>
      </c>
      <c r="M502" s="185"/>
    </row>
    <row r="503" spans="1:13" ht="15">
      <c r="A503" s="43"/>
      <c r="B503" s="44" t="s">
        <v>2411</v>
      </c>
      <c r="C503" s="43"/>
      <c r="D503" s="43"/>
      <c r="E503" s="43">
        <f>SUM(E504:E504)</f>
        <v>32</v>
      </c>
      <c r="F503" s="45" t="str">
        <f>CONCATENATE("32'h",K503)</f>
        <v>32'h00000000</v>
      </c>
      <c r="G503" s="45"/>
      <c r="H503" s="46" t="s">
        <v>2412</v>
      </c>
      <c r="I503" s="46"/>
      <c r="J503" s="43"/>
      <c r="K503" s="43" t="str">
        <f>LOWER(DEC2HEX(L503,8))</f>
        <v>00000000</v>
      </c>
      <c r="L503" s="43">
        <f>SUM(L504:L504)</f>
        <v>0</v>
      </c>
      <c r="M503" s="185"/>
    </row>
    <row r="504" spans="1:13" ht="15">
      <c r="A504" s="94"/>
      <c r="B504" s="94"/>
      <c r="C504" s="93">
        <v>0</v>
      </c>
      <c r="D504" s="93">
        <v>31</v>
      </c>
      <c r="E504" s="93">
        <f>D504+1-C504</f>
        <v>32</v>
      </c>
      <c r="F504" s="93" t="str">
        <f>CONCATENATE(E504,"'h",K504)</f>
        <v>32'h0</v>
      </c>
      <c r="G504" s="93" t="s">
        <v>132</v>
      </c>
      <c r="H504" s="183" t="s">
        <v>2413</v>
      </c>
      <c r="I504" s="51" t="s">
        <v>764</v>
      </c>
      <c r="J504" s="93">
        <v>0</v>
      </c>
      <c r="K504" s="93" t="str">
        <f>LOWER(DEC2HEX((J504)))</f>
        <v>0</v>
      </c>
      <c r="L504" s="93">
        <f>J504*(2^C504)</f>
        <v>0</v>
      </c>
      <c r="M504" s="185"/>
    </row>
    <row r="505" spans="1:13" ht="15">
      <c r="A505" s="43"/>
      <c r="B505" s="44" t="s">
        <v>2414</v>
      </c>
      <c r="C505" s="43"/>
      <c r="D505" s="43"/>
      <c r="E505" s="43">
        <f>SUM(E506:E506)</f>
        <v>32</v>
      </c>
      <c r="F505" s="45" t="str">
        <f>CONCATENATE("32'h",K505)</f>
        <v>32'h00000000</v>
      </c>
      <c r="G505" s="45"/>
      <c r="H505" s="46" t="s">
        <v>2415</v>
      </c>
      <c r="I505" s="46"/>
      <c r="J505" s="43"/>
      <c r="K505" s="43" t="str">
        <f>LOWER(DEC2HEX(L505,8))</f>
        <v>00000000</v>
      </c>
      <c r="L505" s="43">
        <f>SUM(L506:L506)</f>
        <v>0</v>
      </c>
      <c r="M505" s="185"/>
    </row>
    <row r="506" spans="1:13" ht="15">
      <c r="A506" s="94"/>
      <c r="B506" s="94"/>
      <c r="C506" s="93">
        <v>0</v>
      </c>
      <c r="D506" s="93">
        <v>31</v>
      </c>
      <c r="E506" s="93">
        <f>D506+1-C506</f>
        <v>32</v>
      </c>
      <c r="F506" s="93" t="str">
        <f>CONCATENATE(E506,"'h",K506)</f>
        <v>32'h0</v>
      </c>
      <c r="G506" s="93" t="s">
        <v>132</v>
      </c>
      <c r="H506" s="183" t="s">
        <v>2416</v>
      </c>
      <c r="I506" s="51" t="s">
        <v>764</v>
      </c>
      <c r="J506" s="93">
        <v>0</v>
      </c>
      <c r="K506" s="93" t="str">
        <f>LOWER(DEC2HEX((J506)))</f>
        <v>0</v>
      </c>
      <c r="L506" s="93">
        <f>J506*(2^C506)</f>
        <v>0</v>
      </c>
      <c r="M506" s="185"/>
    </row>
    <row r="507" spans="1:13" ht="15">
      <c r="A507" s="43"/>
      <c r="B507" s="44" t="s">
        <v>2417</v>
      </c>
      <c r="C507" s="43"/>
      <c r="D507" s="43"/>
      <c r="E507" s="43">
        <f>SUM(E508:E508)</f>
        <v>32</v>
      </c>
      <c r="F507" s="45" t="str">
        <f>CONCATENATE("32'h",K507)</f>
        <v>32'h00000000</v>
      </c>
      <c r="G507" s="45"/>
      <c r="H507" s="46" t="s">
        <v>2418</v>
      </c>
      <c r="I507" s="46"/>
      <c r="J507" s="43"/>
      <c r="K507" s="43" t="str">
        <f>LOWER(DEC2HEX(L507,8))</f>
        <v>00000000</v>
      </c>
      <c r="L507" s="43">
        <f>SUM(L508:L508)</f>
        <v>0</v>
      </c>
      <c r="M507" s="185"/>
    </row>
    <row r="508" spans="1:13" ht="15">
      <c r="A508" s="94"/>
      <c r="B508" s="94"/>
      <c r="C508" s="93">
        <v>0</v>
      </c>
      <c r="D508" s="93">
        <v>31</v>
      </c>
      <c r="E508" s="93">
        <f>D508+1-C508</f>
        <v>32</v>
      </c>
      <c r="F508" s="93" t="str">
        <f>CONCATENATE(E508,"'h",K508)</f>
        <v>32'h0</v>
      </c>
      <c r="G508" s="93" t="s">
        <v>765</v>
      </c>
      <c r="H508" s="183" t="s">
        <v>2419</v>
      </c>
      <c r="I508" s="51" t="s">
        <v>764</v>
      </c>
      <c r="J508" s="93">
        <v>0</v>
      </c>
      <c r="K508" s="93" t="str">
        <f>LOWER(DEC2HEX((J508)))</f>
        <v>0</v>
      </c>
      <c r="L508" s="93">
        <f>J508*(2^C508)</f>
        <v>0</v>
      </c>
      <c r="M508" s="185"/>
    </row>
    <row r="509" spans="1:13" ht="15">
      <c r="A509" s="43"/>
      <c r="B509" s="44" t="s">
        <v>2420</v>
      </c>
      <c r="C509" s="43"/>
      <c r="D509" s="43"/>
      <c r="E509" s="43">
        <f>SUM(E510:E510)</f>
        <v>32</v>
      </c>
      <c r="F509" s="45" t="str">
        <f>CONCATENATE("32'h",K509)</f>
        <v>32'h00000000</v>
      </c>
      <c r="G509" s="45"/>
      <c r="H509" s="46" t="s">
        <v>2421</v>
      </c>
      <c r="I509" s="46"/>
      <c r="J509" s="43"/>
      <c r="K509" s="43" t="str">
        <f>LOWER(DEC2HEX(L509,8))</f>
        <v>00000000</v>
      </c>
      <c r="L509" s="43">
        <f>SUM(L510:L510)</f>
        <v>0</v>
      </c>
      <c r="M509" s="185"/>
    </row>
    <row r="510" spans="1:13" ht="15">
      <c r="A510" s="94"/>
      <c r="B510" s="94"/>
      <c r="C510" s="93">
        <v>0</v>
      </c>
      <c r="D510" s="93">
        <v>31</v>
      </c>
      <c r="E510" s="93">
        <f>D510+1-C510</f>
        <v>32</v>
      </c>
      <c r="F510" s="93" t="str">
        <f>CONCATENATE(E510,"'h",K510)</f>
        <v>32'h0</v>
      </c>
      <c r="G510" s="93" t="s">
        <v>2422</v>
      </c>
      <c r="H510" s="183" t="s">
        <v>2423</v>
      </c>
      <c r="I510" s="51" t="s">
        <v>764</v>
      </c>
      <c r="J510" s="93">
        <v>0</v>
      </c>
      <c r="K510" s="93" t="str">
        <f>LOWER(DEC2HEX((J510)))</f>
        <v>0</v>
      </c>
      <c r="L510" s="93">
        <f>J510*(2^C510)</f>
        <v>0</v>
      </c>
      <c r="M510" s="185"/>
    </row>
  </sheetData>
  <phoneticPr fontId="43"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7"/>
  <sheetViews>
    <sheetView topLeftCell="A111" zoomScale="145" zoomScaleNormal="145" workbookViewId="0">
      <selection activeCell="H118" sqref="H118"/>
    </sheetView>
  </sheetViews>
  <sheetFormatPr defaultRowHeight="13.5"/>
  <cols>
    <col min="1" max="1" width="7.75" style="56" bestFit="1" customWidth="1"/>
    <col min="2" max="2" width="8.75" style="56" bestFit="1" customWidth="1"/>
    <col min="3" max="3" width="5.25" style="56" bestFit="1" customWidth="1"/>
    <col min="4" max="4" width="4.375" style="56" bestFit="1" customWidth="1"/>
    <col min="5" max="5" width="6.25" style="56" bestFit="1" customWidth="1"/>
    <col min="6" max="6" width="13.25" style="56" bestFit="1" customWidth="1"/>
    <col min="7" max="7" width="8.375" style="56" bestFit="1" customWidth="1"/>
    <col min="8" max="8" width="24.5" style="56" bestFit="1" customWidth="1"/>
    <col min="9" max="9" width="26.25" style="56" customWidth="1"/>
    <col min="10" max="10" width="8.25" style="56" bestFit="1" customWidth="1"/>
    <col min="11" max="11" width="9.25" style="56" bestFit="1" customWidth="1"/>
    <col min="12" max="12" width="11.25" style="56" bestFit="1" customWidth="1"/>
    <col min="13" max="13" width="8.25" style="56" bestFit="1" customWidth="1"/>
    <col min="14" max="16384" width="9" style="56"/>
  </cols>
  <sheetData>
    <row r="1" spans="1:13" ht="45">
      <c r="A1" s="133" t="s">
        <v>162</v>
      </c>
      <c r="B1" s="134" t="s">
        <v>113</v>
      </c>
      <c r="C1" s="133" t="s">
        <v>114</v>
      </c>
      <c r="D1" s="133" t="s">
        <v>115</v>
      </c>
      <c r="E1" s="133" t="s">
        <v>116</v>
      </c>
      <c r="F1" s="133" t="s">
        <v>117</v>
      </c>
      <c r="G1" s="133" t="s">
        <v>118</v>
      </c>
      <c r="H1" s="133" t="s">
        <v>119</v>
      </c>
      <c r="I1" s="133" t="s">
        <v>120</v>
      </c>
      <c r="J1" s="133" t="s">
        <v>121</v>
      </c>
      <c r="K1" s="133" t="s">
        <v>122</v>
      </c>
      <c r="L1" s="133" t="s">
        <v>123</v>
      </c>
      <c r="M1" s="133" t="s">
        <v>4392</v>
      </c>
    </row>
    <row r="2" spans="1:13" ht="15">
      <c r="A2" s="57"/>
      <c r="B2" s="58" t="s">
        <v>4393</v>
      </c>
      <c r="C2" s="57"/>
      <c r="D2" s="57"/>
      <c r="E2" s="57">
        <f>SUM(E3:E4)</f>
        <v>32</v>
      </c>
      <c r="F2" s="45" t="str">
        <f>CONCATENATE("32'h",K2)</f>
        <v>32'h00000000</v>
      </c>
      <c r="G2" s="57"/>
      <c r="H2" s="60" t="s">
        <v>4394</v>
      </c>
      <c r="I2" s="60"/>
      <c r="J2" s="147"/>
      <c r="K2" s="147" t="str">
        <f>LOWER(DEC2HEX(L2,8))</f>
        <v>00000000</v>
      </c>
      <c r="L2" s="147">
        <f>SUM(L3:L4)</f>
        <v>0</v>
      </c>
      <c r="M2" s="57"/>
    </row>
    <row r="3" spans="1:13" ht="15">
      <c r="A3" s="62"/>
      <c r="B3" s="62"/>
      <c r="C3" s="72">
        <v>16</v>
      </c>
      <c r="D3" s="72">
        <v>31</v>
      </c>
      <c r="E3" s="63">
        <f>D3+1-C3</f>
        <v>16</v>
      </c>
      <c r="F3" s="63" t="str">
        <f>CONCATENATE(E3,"'h",K3)</f>
        <v>16'h0</v>
      </c>
      <c r="G3" s="63" t="s">
        <v>4395</v>
      </c>
      <c r="H3" s="80" t="s">
        <v>4396</v>
      </c>
      <c r="I3" s="76" t="s">
        <v>4397</v>
      </c>
      <c r="J3" s="148">
        <v>0</v>
      </c>
      <c r="K3" s="148" t="str">
        <f>LOWER(DEC2HEX((J3)))</f>
        <v>0</v>
      </c>
      <c r="L3" s="148">
        <f>J3*(2^C3)</f>
        <v>0</v>
      </c>
      <c r="M3" s="81"/>
    </row>
    <row r="4" spans="1:13" ht="15">
      <c r="A4" s="62"/>
      <c r="B4" s="62"/>
      <c r="C4" s="72">
        <v>0</v>
      </c>
      <c r="D4" s="72">
        <v>15</v>
      </c>
      <c r="E4" s="63">
        <f>D4+1-C4</f>
        <v>16</v>
      </c>
      <c r="F4" s="63" t="str">
        <f>CONCATENATE(E4,"'h",K4)</f>
        <v>16'h0</v>
      </c>
      <c r="G4" s="63" t="s">
        <v>4398</v>
      </c>
      <c r="H4" s="80" t="s">
        <v>4399</v>
      </c>
      <c r="I4" s="76" t="s">
        <v>4400</v>
      </c>
      <c r="J4" s="148">
        <v>0</v>
      </c>
      <c r="K4" s="148" t="str">
        <f>LOWER(DEC2HEX((J4)))</f>
        <v>0</v>
      </c>
      <c r="L4" s="148">
        <f>J4*(2^C4)</f>
        <v>0</v>
      </c>
      <c r="M4" s="81"/>
    </row>
    <row r="5" spans="1:13" ht="15">
      <c r="A5" s="57"/>
      <c r="B5" s="58" t="s">
        <v>4401</v>
      </c>
      <c r="C5" s="57"/>
      <c r="D5" s="57"/>
      <c r="E5" s="57">
        <f>SUM(E6:E14)</f>
        <v>32</v>
      </c>
      <c r="F5" s="45" t="str">
        <f>CONCATENATE("32'h",K5)</f>
        <v>32'h00000000</v>
      </c>
      <c r="G5" s="45"/>
      <c r="H5" s="60" t="s">
        <v>4402</v>
      </c>
      <c r="I5" s="60"/>
      <c r="J5" s="147"/>
      <c r="K5" s="147" t="str">
        <f>LOWER(DEC2HEX(L5,8))</f>
        <v>00000000</v>
      </c>
      <c r="L5" s="147">
        <f>SUM(L6:L14)</f>
        <v>0</v>
      </c>
      <c r="M5" s="57"/>
    </row>
    <row r="6" spans="1:13" ht="15">
      <c r="A6" s="62"/>
      <c r="B6" s="62"/>
      <c r="C6" s="72">
        <v>19</v>
      </c>
      <c r="D6" s="72">
        <v>31</v>
      </c>
      <c r="E6" s="63">
        <f t="shared" ref="E6:E14" si="0">D6+1-C6</f>
        <v>13</v>
      </c>
      <c r="F6" s="63" t="str">
        <f t="shared" ref="F6:F14" si="1">CONCATENATE(E6,"'h",K6)</f>
        <v>13'h0</v>
      </c>
      <c r="G6" s="63" t="s">
        <v>4403</v>
      </c>
      <c r="H6" s="80" t="s">
        <v>4404</v>
      </c>
      <c r="I6" s="76" t="s">
        <v>4405</v>
      </c>
      <c r="J6" s="148">
        <v>0</v>
      </c>
      <c r="K6" s="148" t="str">
        <f t="shared" ref="K6:K14" si="2">LOWER(DEC2HEX((J6)))</f>
        <v>0</v>
      </c>
      <c r="L6" s="148">
        <f t="shared" ref="L6:L14" si="3">J6*(2^C6)</f>
        <v>0</v>
      </c>
      <c r="M6" s="81"/>
    </row>
    <row r="7" spans="1:13" ht="30">
      <c r="A7" s="62"/>
      <c r="B7" s="62"/>
      <c r="C7" s="72">
        <v>18</v>
      </c>
      <c r="D7" s="72">
        <v>18</v>
      </c>
      <c r="E7" s="63">
        <f t="shared" si="0"/>
        <v>1</v>
      </c>
      <c r="F7" s="63" t="str">
        <f t="shared" si="1"/>
        <v>1'h0</v>
      </c>
      <c r="G7" s="63" t="s">
        <v>4398</v>
      </c>
      <c r="H7" s="80" t="s">
        <v>4406</v>
      </c>
      <c r="I7" s="76" t="s">
        <v>4407</v>
      </c>
      <c r="J7" s="148">
        <v>0</v>
      </c>
      <c r="K7" s="148" t="str">
        <f t="shared" si="2"/>
        <v>0</v>
      </c>
      <c r="L7" s="148">
        <f t="shared" si="3"/>
        <v>0</v>
      </c>
      <c r="M7" s="81"/>
    </row>
    <row r="8" spans="1:13" ht="15">
      <c r="A8" s="62"/>
      <c r="B8" s="62"/>
      <c r="C8" s="72">
        <v>17</v>
      </c>
      <c r="D8" s="72">
        <v>17</v>
      </c>
      <c r="E8" s="63">
        <f t="shared" si="0"/>
        <v>1</v>
      </c>
      <c r="F8" s="63" t="str">
        <f t="shared" si="1"/>
        <v>1'h0</v>
      </c>
      <c r="G8" s="63" t="s">
        <v>4398</v>
      </c>
      <c r="H8" s="80" t="s">
        <v>4408</v>
      </c>
      <c r="I8" s="76"/>
      <c r="J8" s="148">
        <v>0</v>
      </c>
      <c r="K8" s="148" t="str">
        <f t="shared" si="2"/>
        <v>0</v>
      </c>
      <c r="L8" s="148">
        <f t="shared" si="3"/>
        <v>0</v>
      </c>
      <c r="M8" s="81"/>
    </row>
    <row r="9" spans="1:13" ht="15">
      <c r="A9" s="62"/>
      <c r="B9" s="62"/>
      <c r="C9" s="72">
        <v>16</v>
      </c>
      <c r="D9" s="72">
        <v>16</v>
      </c>
      <c r="E9" s="63">
        <f t="shared" si="0"/>
        <v>1</v>
      </c>
      <c r="F9" s="63" t="str">
        <f t="shared" si="1"/>
        <v>1'h0</v>
      </c>
      <c r="G9" s="63" t="s">
        <v>4409</v>
      </c>
      <c r="H9" s="80" t="s">
        <v>4410</v>
      </c>
      <c r="I9" s="76"/>
      <c r="J9" s="148">
        <v>0</v>
      </c>
      <c r="K9" s="148" t="str">
        <f t="shared" si="2"/>
        <v>0</v>
      </c>
      <c r="L9" s="148">
        <f t="shared" si="3"/>
        <v>0</v>
      </c>
      <c r="M9" s="81"/>
    </row>
    <row r="10" spans="1:13" ht="15">
      <c r="A10" s="62"/>
      <c r="B10" s="62"/>
      <c r="C10" s="72">
        <v>15</v>
      </c>
      <c r="D10" s="72">
        <v>15</v>
      </c>
      <c r="E10" s="63">
        <f t="shared" si="0"/>
        <v>1</v>
      </c>
      <c r="F10" s="63" t="str">
        <f t="shared" si="1"/>
        <v>1'h0</v>
      </c>
      <c r="G10" s="63" t="s">
        <v>4398</v>
      </c>
      <c r="H10" s="80" t="s">
        <v>4411</v>
      </c>
      <c r="I10" s="76"/>
      <c r="J10" s="148">
        <v>0</v>
      </c>
      <c r="K10" s="148" t="str">
        <f t="shared" si="2"/>
        <v>0</v>
      </c>
      <c r="L10" s="148">
        <f t="shared" si="3"/>
        <v>0</v>
      </c>
      <c r="M10" s="81"/>
    </row>
    <row r="11" spans="1:13" ht="360">
      <c r="A11" s="62"/>
      <c r="B11" s="62"/>
      <c r="C11" s="72">
        <v>10</v>
      </c>
      <c r="D11" s="72">
        <v>14</v>
      </c>
      <c r="E11" s="63">
        <f t="shared" si="0"/>
        <v>5</v>
      </c>
      <c r="F11" s="63" t="str">
        <f t="shared" si="1"/>
        <v>5'h0</v>
      </c>
      <c r="G11" s="63" t="s">
        <v>4398</v>
      </c>
      <c r="H11" s="80" t="s">
        <v>4412</v>
      </c>
      <c r="I11" s="76" t="s">
        <v>4413</v>
      </c>
      <c r="J11" s="148">
        <v>0</v>
      </c>
      <c r="K11" s="148" t="str">
        <f t="shared" si="2"/>
        <v>0</v>
      </c>
      <c r="L11" s="148">
        <f t="shared" si="3"/>
        <v>0</v>
      </c>
      <c r="M11" s="81"/>
    </row>
    <row r="12" spans="1:13" ht="195">
      <c r="A12" s="62"/>
      <c r="B12" s="62"/>
      <c r="C12" s="72">
        <v>6</v>
      </c>
      <c r="D12" s="72">
        <v>9</v>
      </c>
      <c r="E12" s="63">
        <f t="shared" si="0"/>
        <v>4</v>
      </c>
      <c r="F12" s="63" t="str">
        <f t="shared" si="1"/>
        <v>4'h0</v>
      </c>
      <c r="G12" s="63" t="s">
        <v>4409</v>
      </c>
      <c r="H12" s="80" t="s">
        <v>4414</v>
      </c>
      <c r="I12" s="76" t="s">
        <v>4415</v>
      </c>
      <c r="J12" s="148">
        <v>0</v>
      </c>
      <c r="K12" s="148" t="str">
        <f t="shared" si="2"/>
        <v>0</v>
      </c>
      <c r="L12" s="148">
        <f t="shared" si="3"/>
        <v>0</v>
      </c>
      <c r="M12" s="81"/>
    </row>
    <row r="13" spans="1:13" ht="120">
      <c r="A13" s="62"/>
      <c r="B13" s="62"/>
      <c r="C13" s="72">
        <v>3</v>
      </c>
      <c r="D13" s="72">
        <v>5</v>
      </c>
      <c r="E13" s="63">
        <f t="shared" si="0"/>
        <v>3</v>
      </c>
      <c r="F13" s="63" t="str">
        <f t="shared" si="1"/>
        <v>3'h0</v>
      </c>
      <c r="G13" s="63" t="s">
        <v>4409</v>
      </c>
      <c r="H13" s="80" t="s">
        <v>4416</v>
      </c>
      <c r="I13" s="76" t="s">
        <v>4417</v>
      </c>
      <c r="J13" s="148">
        <v>0</v>
      </c>
      <c r="K13" s="148" t="str">
        <f t="shared" si="2"/>
        <v>0</v>
      </c>
      <c r="L13" s="148">
        <f t="shared" si="3"/>
        <v>0</v>
      </c>
      <c r="M13" s="81"/>
    </row>
    <row r="14" spans="1:13" ht="165">
      <c r="A14" s="62"/>
      <c r="B14" s="62"/>
      <c r="C14" s="72">
        <v>0</v>
      </c>
      <c r="D14" s="72">
        <v>2</v>
      </c>
      <c r="E14" s="63">
        <f t="shared" si="0"/>
        <v>3</v>
      </c>
      <c r="F14" s="63" t="str">
        <f t="shared" si="1"/>
        <v>3'h0</v>
      </c>
      <c r="G14" s="63" t="s">
        <v>4409</v>
      </c>
      <c r="H14" s="80" t="s">
        <v>4418</v>
      </c>
      <c r="I14" s="76" t="s">
        <v>4419</v>
      </c>
      <c r="J14" s="148">
        <v>0</v>
      </c>
      <c r="K14" s="148" t="str">
        <f t="shared" si="2"/>
        <v>0</v>
      </c>
      <c r="L14" s="148">
        <f t="shared" si="3"/>
        <v>0</v>
      </c>
      <c r="M14" s="81"/>
    </row>
    <row r="15" spans="1:13" ht="15">
      <c r="A15" s="57"/>
      <c r="B15" s="58" t="s">
        <v>4420</v>
      </c>
      <c r="C15" s="57"/>
      <c r="D15" s="57"/>
      <c r="E15" s="57">
        <f>SUM(E16:E23)</f>
        <v>32</v>
      </c>
      <c r="F15" s="45" t="str">
        <f>CONCATENATE("32'h",K15)</f>
        <v>32'h00000004</v>
      </c>
      <c r="G15" s="45"/>
      <c r="H15" s="60" t="s">
        <v>4421</v>
      </c>
      <c r="I15" s="60"/>
      <c r="J15" s="147"/>
      <c r="K15" s="147" t="str">
        <f>LOWER(DEC2HEX(L15,8))</f>
        <v>00000004</v>
      </c>
      <c r="L15" s="147">
        <f>SUM(L16:L23)</f>
        <v>4</v>
      </c>
      <c r="M15" s="57"/>
    </row>
    <row r="16" spans="1:13" ht="15">
      <c r="A16" s="62"/>
      <c r="B16" s="62"/>
      <c r="C16" s="72">
        <v>9</v>
      </c>
      <c r="D16" s="72">
        <v>31</v>
      </c>
      <c r="E16" s="63">
        <f t="shared" ref="E16:E23" si="4">D16+1-C16</f>
        <v>23</v>
      </c>
      <c r="F16" s="63" t="str">
        <f t="shared" ref="F16:F23" si="5">CONCATENATE(E16,"'h",K16)</f>
        <v>23'h0</v>
      </c>
      <c r="G16" s="63" t="s">
        <v>4403</v>
      </c>
      <c r="H16" s="80" t="s">
        <v>4422</v>
      </c>
      <c r="I16" s="76" t="s">
        <v>4405</v>
      </c>
      <c r="J16" s="148">
        <v>0</v>
      </c>
      <c r="K16" s="148" t="str">
        <f t="shared" ref="K16:K23" si="6">LOWER(DEC2HEX((J16)))</f>
        <v>0</v>
      </c>
      <c r="L16" s="148">
        <f t="shared" ref="L16:L23" si="7">J16*(2^C16)</f>
        <v>0</v>
      </c>
      <c r="M16" s="81"/>
    </row>
    <row r="17" spans="1:13" ht="15">
      <c r="A17" s="62"/>
      <c r="B17" s="62"/>
      <c r="C17" s="72">
        <v>8</v>
      </c>
      <c r="D17" s="72">
        <v>8</v>
      </c>
      <c r="E17" s="63">
        <f t="shared" si="4"/>
        <v>1</v>
      </c>
      <c r="F17" s="63" t="str">
        <f t="shared" si="5"/>
        <v>1'h0</v>
      </c>
      <c r="G17" s="63" t="s">
        <v>4409</v>
      </c>
      <c r="H17" s="80" t="s">
        <v>4423</v>
      </c>
      <c r="I17" s="76"/>
      <c r="J17" s="148">
        <v>0</v>
      </c>
      <c r="K17" s="148" t="str">
        <f t="shared" si="6"/>
        <v>0</v>
      </c>
      <c r="L17" s="148">
        <f t="shared" si="7"/>
        <v>0</v>
      </c>
      <c r="M17" s="81"/>
    </row>
    <row r="18" spans="1:13" ht="15">
      <c r="A18" s="62"/>
      <c r="B18" s="62"/>
      <c r="C18" s="72">
        <v>7</v>
      </c>
      <c r="D18" s="72">
        <v>7</v>
      </c>
      <c r="E18" s="63">
        <f t="shared" si="4"/>
        <v>1</v>
      </c>
      <c r="F18" s="63" t="str">
        <f t="shared" si="5"/>
        <v>1'h0</v>
      </c>
      <c r="G18" s="63" t="s">
        <v>4398</v>
      </c>
      <c r="H18" s="80" t="s">
        <v>4424</v>
      </c>
      <c r="I18" s="76"/>
      <c r="J18" s="148">
        <v>0</v>
      </c>
      <c r="K18" s="148" t="str">
        <f t="shared" si="6"/>
        <v>0</v>
      </c>
      <c r="L18" s="148">
        <f t="shared" si="7"/>
        <v>0</v>
      </c>
      <c r="M18" s="81"/>
    </row>
    <row r="19" spans="1:13" ht="15">
      <c r="A19" s="62"/>
      <c r="B19" s="62"/>
      <c r="C19" s="72">
        <v>6</v>
      </c>
      <c r="D19" s="72">
        <v>6</v>
      </c>
      <c r="E19" s="63">
        <f t="shared" si="4"/>
        <v>1</v>
      </c>
      <c r="F19" s="63" t="str">
        <f t="shared" si="5"/>
        <v>1'h0</v>
      </c>
      <c r="G19" s="63" t="s">
        <v>4409</v>
      </c>
      <c r="H19" s="80" t="s">
        <v>4425</v>
      </c>
      <c r="I19" s="76"/>
      <c r="J19" s="148">
        <v>0</v>
      </c>
      <c r="K19" s="148" t="str">
        <f t="shared" si="6"/>
        <v>0</v>
      </c>
      <c r="L19" s="148">
        <f t="shared" si="7"/>
        <v>0</v>
      </c>
      <c r="M19" s="81"/>
    </row>
    <row r="20" spans="1:13" ht="15">
      <c r="A20" s="62"/>
      <c r="B20" s="62"/>
      <c r="C20" s="72">
        <v>3</v>
      </c>
      <c r="D20" s="72">
        <v>5</v>
      </c>
      <c r="E20" s="63">
        <f t="shared" si="4"/>
        <v>3</v>
      </c>
      <c r="F20" s="63" t="str">
        <f t="shared" si="5"/>
        <v>3'h0</v>
      </c>
      <c r="G20" s="63" t="s">
        <v>4398</v>
      </c>
      <c r="H20" s="80" t="s">
        <v>4426</v>
      </c>
      <c r="I20" s="76"/>
      <c r="J20" s="148">
        <v>0</v>
      </c>
      <c r="K20" s="148" t="str">
        <f t="shared" si="6"/>
        <v>0</v>
      </c>
      <c r="L20" s="148">
        <f t="shared" si="7"/>
        <v>0</v>
      </c>
      <c r="M20" s="81"/>
    </row>
    <row r="21" spans="1:13" ht="15">
      <c r="A21" s="62"/>
      <c r="B21" s="62"/>
      <c r="C21" s="72">
        <v>2</v>
      </c>
      <c r="D21" s="72">
        <v>2</v>
      </c>
      <c r="E21" s="63">
        <f t="shared" si="4"/>
        <v>1</v>
      </c>
      <c r="F21" s="63" t="str">
        <f t="shared" si="5"/>
        <v>1'h1</v>
      </c>
      <c r="G21" s="63" t="s">
        <v>4409</v>
      </c>
      <c r="H21" s="80" t="s">
        <v>4427</v>
      </c>
      <c r="I21" s="76"/>
      <c r="J21" s="148">
        <v>1</v>
      </c>
      <c r="K21" s="148" t="str">
        <f t="shared" si="6"/>
        <v>1</v>
      </c>
      <c r="L21" s="148">
        <f t="shared" si="7"/>
        <v>4</v>
      </c>
      <c r="M21" s="81"/>
    </row>
    <row r="22" spans="1:13" ht="45">
      <c r="A22" s="62"/>
      <c r="B22" s="62"/>
      <c r="C22" s="72">
        <v>1</v>
      </c>
      <c r="D22" s="72">
        <v>1</v>
      </c>
      <c r="E22" s="63">
        <f t="shared" si="4"/>
        <v>1</v>
      </c>
      <c r="F22" s="63" t="str">
        <f t="shared" si="5"/>
        <v>1'h0</v>
      </c>
      <c r="G22" s="63" t="s">
        <v>4409</v>
      </c>
      <c r="H22" s="80" t="s">
        <v>4428</v>
      </c>
      <c r="I22" s="76" t="s">
        <v>4429</v>
      </c>
      <c r="J22" s="148">
        <v>0</v>
      </c>
      <c r="K22" s="148" t="str">
        <f t="shared" si="6"/>
        <v>0</v>
      </c>
      <c r="L22" s="148">
        <f t="shared" si="7"/>
        <v>0</v>
      </c>
      <c r="M22" s="81"/>
    </row>
    <row r="23" spans="1:13" ht="45">
      <c r="A23" s="62"/>
      <c r="B23" s="62"/>
      <c r="C23" s="72">
        <v>0</v>
      </c>
      <c r="D23" s="72">
        <v>0</v>
      </c>
      <c r="E23" s="63">
        <f t="shared" si="4"/>
        <v>1</v>
      </c>
      <c r="F23" s="63" t="str">
        <f t="shared" si="5"/>
        <v>1'h0</v>
      </c>
      <c r="G23" s="63" t="s">
        <v>4398</v>
      </c>
      <c r="H23" s="80" t="s">
        <v>4430</v>
      </c>
      <c r="I23" s="76" t="s">
        <v>4431</v>
      </c>
      <c r="J23" s="148">
        <v>0</v>
      </c>
      <c r="K23" s="148" t="str">
        <f t="shared" si="6"/>
        <v>0</v>
      </c>
      <c r="L23" s="148">
        <f t="shared" si="7"/>
        <v>0</v>
      </c>
      <c r="M23" s="81"/>
    </row>
    <row r="24" spans="1:13" ht="15">
      <c r="A24" s="57"/>
      <c r="B24" s="58" t="s">
        <v>4432</v>
      </c>
      <c r="C24" s="57"/>
      <c r="D24" s="57"/>
      <c r="E24" s="57">
        <f>SUM(E25:E25)</f>
        <v>32</v>
      </c>
      <c r="F24" s="45" t="str">
        <f>CONCATENATE("32'h",K24)</f>
        <v>32'h00000000</v>
      </c>
      <c r="G24" s="45"/>
      <c r="H24" s="60" t="s">
        <v>4433</v>
      </c>
      <c r="I24" s="60"/>
      <c r="J24" s="147"/>
      <c r="K24" s="147" t="str">
        <f>LOWER(DEC2HEX(L24,8))</f>
        <v>00000000</v>
      </c>
      <c r="L24" s="147">
        <f>SUM(L25:L25)</f>
        <v>0</v>
      </c>
      <c r="M24" s="57"/>
    </row>
    <row r="25" spans="1:13" ht="15">
      <c r="A25" s="62"/>
      <c r="B25" s="62"/>
      <c r="C25" s="72">
        <v>0</v>
      </c>
      <c r="D25" s="72">
        <v>31</v>
      </c>
      <c r="E25" s="63">
        <f>D25+1-C25</f>
        <v>32</v>
      </c>
      <c r="F25" s="63" t="str">
        <f>CONCATENATE(E25,"'h",K25)</f>
        <v>32'h0</v>
      </c>
      <c r="G25" s="63" t="s">
        <v>4403</v>
      </c>
      <c r="H25" s="80" t="s">
        <v>4404</v>
      </c>
      <c r="I25" s="76" t="s">
        <v>4434</v>
      </c>
      <c r="J25" s="148">
        <v>0</v>
      </c>
      <c r="K25" s="148" t="str">
        <f>LOWER(DEC2HEX((J25)))</f>
        <v>0</v>
      </c>
      <c r="L25" s="148">
        <f>J25*(2^C25)</f>
        <v>0</v>
      </c>
      <c r="M25" s="81"/>
    </row>
    <row r="26" spans="1:13" ht="15">
      <c r="A26" s="57"/>
      <c r="B26" s="58" t="s">
        <v>4435</v>
      </c>
      <c r="C26" s="57"/>
      <c r="D26" s="57"/>
      <c r="E26" s="57">
        <f>SUM(E27:E27)</f>
        <v>32</v>
      </c>
      <c r="F26" s="45" t="str">
        <f>CONCATENATE("32'h",K26)</f>
        <v>32'h00000000</v>
      </c>
      <c r="G26" s="45"/>
      <c r="H26" s="60" t="s">
        <v>4436</v>
      </c>
      <c r="I26" s="60"/>
      <c r="J26" s="147"/>
      <c r="K26" s="147" t="str">
        <f>LOWER(DEC2HEX(L26,8))</f>
        <v>00000000</v>
      </c>
      <c r="L26" s="147">
        <f>SUM(L27:L27)</f>
        <v>0</v>
      </c>
      <c r="M26" s="57"/>
    </row>
    <row r="27" spans="1:13" ht="15">
      <c r="A27" s="62"/>
      <c r="B27" s="62"/>
      <c r="C27" s="72">
        <v>0</v>
      </c>
      <c r="D27" s="72">
        <v>31</v>
      </c>
      <c r="E27" s="63">
        <f>D27+1-C27</f>
        <v>32</v>
      </c>
      <c r="F27" s="63" t="str">
        <f>CONCATENATE(E27,"'h",K27)</f>
        <v>32'h0</v>
      </c>
      <c r="G27" s="63" t="s">
        <v>4437</v>
      </c>
      <c r="H27" s="80" t="s">
        <v>4404</v>
      </c>
      <c r="I27" s="76" t="s">
        <v>4438</v>
      </c>
      <c r="J27" s="148">
        <v>0</v>
      </c>
      <c r="K27" s="148" t="str">
        <f>LOWER(DEC2HEX((J27)))</f>
        <v>0</v>
      </c>
      <c r="L27" s="148">
        <f>J27*(2^C27)</f>
        <v>0</v>
      </c>
      <c r="M27" s="81"/>
    </row>
    <row r="28" spans="1:13" ht="15">
      <c r="A28" s="57"/>
      <c r="B28" s="58" t="s">
        <v>4439</v>
      </c>
      <c r="C28" s="57"/>
      <c r="D28" s="57"/>
      <c r="E28" s="57">
        <f>SUM(E29:E38)</f>
        <v>32</v>
      </c>
      <c r="F28" s="45" t="str">
        <f>CONCATENATE("32'h",K28)</f>
        <v>32'h00000613</v>
      </c>
      <c r="G28" s="45"/>
      <c r="H28" s="60" t="s">
        <v>4440</v>
      </c>
      <c r="I28" s="60"/>
      <c r="J28" s="147"/>
      <c r="K28" s="147" t="str">
        <f>LOWER(DEC2HEX(L28,8))</f>
        <v>00000613</v>
      </c>
      <c r="L28" s="147">
        <f>SUM(L29:L38)</f>
        <v>1555</v>
      </c>
      <c r="M28" s="57"/>
    </row>
    <row r="29" spans="1:13" ht="15">
      <c r="A29" s="62"/>
      <c r="B29" s="62"/>
      <c r="C29" s="72">
        <v>14</v>
      </c>
      <c r="D29" s="72">
        <v>31</v>
      </c>
      <c r="E29" s="63">
        <f t="shared" ref="E29:E38" si="8">D29+1-C29</f>
        <v>18</v>
      </c>
      <c r="F29" s="63" t="str">
        <f t="shared" ref="F29:F38" si="9">CONCATENATE(E29,"'h",K29)</f>
        <v>18'h0</v>
      </c>
      <c r="G29" s="63" t="s">
        <v>4403</v>
      </c>
      <c r="H29" s="80" t="s">
        <v>4404</v>
      </c>
      <c r="I29" s="76" t="s">
        <v>4441</v>
      </c>
      <c r="J29" s="148">
        <v>0</v>
      </c>
      <c r="K29" s="148" t="str">
        <f t="shared" ref="K29:K38" si="10">LOWER(DEC2HEX((J29)))</f>
        <v>0</v>
      </c>
      <c r="L29" s="148">
        <f t="shared" ref="L29:L38" si="11">J29*(2^C29)</f>
        <v>0</v>
      </c>
      <c r="M29" s="81"/>
    </row>
    <row r="30" spans="1:13" ht="23.25" customHeight="1">
      <c r="A30" s="62"/>
      <c r="B30" s="62"/>
      <c r="C30" s="72">
        <v>13</v>
      </c>
      <c r="D30" s="72">
        <v>13</v>
      </c>
      <c r="E30" s="63">
        <f t="shared" si="8"/>
        <v>1</v>
      </c>
      <c r="F30" s="63" t="str">
        <f t="shared" si="9"/>
        <v>1'h0</v>
      </c>
      <c r="G30" s="63" t="s">
        <v>4409</v>
      </c>
      <c r="H30" s="80" t="s">
        <v>4442</v>
      </c>
      <c r="I30" s="76" t="s">
        <v>4443</v>
      </c>
      <c r="J30" s="148">
        <v>0</v>
      </c>
      <c r="K30" s="148" t="str">
        <f t="shared" si="10"/>
        <v>0</v>
      </c>
      <c r="L30" s="148">
        <f t="shared" si="11"/>
        <v>0</v>
      </c>
      <c r="M30" s="81"/>
    </row>
    <row r="31" spans="1:13" ht="105">
      <c r="A31" s="62"/>
      <c r="B31" s="62"/>
      <c r="C31" s="72">
        <v>12</v>
      </c>
      <c r="D31" s="72">
        <v>12</v>
      </c>
      <c r="E31" s="63">
        <f t="shared" si="8"/>
        <v>1</v>
      </c>
      <c r="F31" s="63" t="str">
        <f t="shared" si="9"/>
        <v>1'h0</v>
      </c>
      <c r="G31" s="63" t="s">
        <v>133</v>
      </c>
      <c r="H31" s="80" t="s">
        <v>4444</v>
      </c>
      <c r="I31" s="76" t="s">
        <v>4445</v>
      </c>
      <c r="J31" s="148">
        <v>0</v>
      </c>
      <c r="K31" s="148" t="str">
        <f t="shared" si="10"/>
        <v>0</v>
      </c>
      <c r="L31" s="148">
        <f t="shared" si="11"/>
        <v>0</v>
      </c>
      <c r="M31" s="81"/>
    </row>
    <row r="32" spans="1:13" ht="15">
      <c r="A32" s="62"/>
      <c r="B32" s="62"/>
      <c r="C32" s="72">
        <v>11</v>
      </c>
      <c r="D32" s="72">
        <v>11</v>
      </c>
      <c r="E32" s="63">
        <f t="shared" si="8"/>
        <v>1</v>
      </c>
      <c r="F32" s="63" t="str">
        <f t="shared" si="9"/>
        <v>1'h0</v>
      </c>
      <c r="G32" s="63" t="s">
        <v>4409</v>
      </c>
      <c r="H32" s="80" t="s">
        <v>4446</v>
      </c>
      <c r="I32" s="76" t="s">
        <v>4447</v>
      </c>
      <c r="J32" s="148">
        <v>0</v>
      </c>
      <c r="K32" s="148" t="str">
        <f t="shared" si="10"/>
        <v>0</v>
      </c>
      <c r="L32" s="148">
        <f t="shared" si="11"/>
        <v>0</v>
      </c>
      <c r="M32" s="81"/>
    </row>
    <row r="33" spans="1:13" ht="45">
      <c r="A33" s="62"/>
      <c r="B33" s="62"/>
      <c r="C33" s="72">
        <v>10</v>
      </c>
      <c r="D33" s="72">
        <v>10</v>
      </c>
      <c r="E33" s="63">
        <f t="shared" si="8"/>
        <v>1</v>
      </c>
      <c r="F33" s="63" t="str">
        <f t="shared" si="9"/>
        <v>1'h1</v>
      </c>
      <c r="G33" s="63" t="s">
        <v>4409</v>
      </c>
      <c r="H33" s="80" t="s">
        <v>4448</v>
      </c>
      <c r="I33" s="76" t="s">
        <v>4449</v>
      </c>
      <c r="J33" s="148">
        <v>1</v>
      </c>
      <c r="K33" s="148" t="str">
        <f t="shared" si="10"/>
        <v>1</v>
      </c>
      <c r="L33" s="148">
        <f t="shared" si="11"/>
        <v>1024</v>
      </c>
      <c r="M33" s="81"/>
    </row>
    <row r="34" spans="1:13" ht="45">
      <c r="A34" s="62"/>
      <c r="B34" s="62"/>
      <c r="C34" s="72">
        <v>9</v>
      </c>
      <c r="D34" s="72">
        <v>9</v>
      </c>
      <c r="E34" s="63">
        <f t="shared" si="8"/>
        <v>1</v>
      </c>
      <c r="F34" s="63" t="str">
        <f t="shared" si="9"/>
        <v>1'h1</v>
      </c>
      <c r="G34" s="63" t="s">
        <v>4409</v>
      </c>
      <c r="H34" s="80" t="s">
        <v>4450</v>
      </c>
      <c r="I34" s="76" t="s">
        <v>4451</v>
      </c>
      <c r="J34" s="148">
        <v>1</v>
      </c>
      <c r="K34" s="148" t="str">
        <f t="shared" si="10"/>
        <v>1</v>
      </c>
      <c r="L34" s="148">
        <f t="shared" si="11"/>
        <v>512</v>
      </c>
      <c r="M34" s="81"/>
    </row>
    <row r="35" spans="1:13" ht="60">
      <c r="A35" s="62"/>
      <c r="B35" s="62"/>
      <c r="C35" s="72">
        <v>8</v>
      </c>
      <c r="D35" s="72">
        <v>8</v>
      </c>
      <c r="E35" s="63">
        <f t="shared" si="8"/>
        <v>1</v>
      </c>
      <c r="F35" s="63" t="str">
        <f t="shared" si="9"/>
        <v>1'h0</v>
      </c>
      <c r="G35" s="63" t="s">
        <v>4409</v>
      </c>
      <c r="H35" s="80" t="s">
        <v>4452</v>
      </c>
      <c r="I35" s="76" t="s">
        <v>4453</v>
      </c>
      <c r="J35" s="148">
        <v>0</v>
      </c>
      <c r="K35" s="148" t="str">
        <f t="shared" si="10"/>
        <v>0</v>
      </c>
      <c r="L35" s="148">
        <f t="shared" si="11"/>
        <v>0</v>
      </c>
      <c r="M35" s="81"/>
    </row>
    <row r="36" spans="1:13" ht="75">
      <c r="A36" s="62"/>
      <c r="B36" s="62"/>
      <c r="C36" s="72">
        <v>7</v>
      </c>
      <c r="D36" s="72">
        <v>7</v>
      </c>
      <c r="E36" s="63">
        <f t="shared" si="8"/>
        <v>1</v>
      </c>
      <c r="F36" s="63" t="str">
        <f t="shared" si="9"/>
        <v>1'h0</v>
      </c>
      <c r="G36" s="63" t="s">
        <v>4409</v>
      </c>
      <c r="H36" s="80" t="s">
        <v>4454</v>
      </c>
      <c r="I36" s="76" t="s">
        <v>4455</v>
      </c>
      <c r="J36" s="148">
        <v>0</v>
      </c>
      <c r="K36" s="148" t="str">
        <f t="shared" si="10"/>
        <v>0</v>
      </c>
      <c r="L36" s="148">
        <f t="shared" si="11"/>
        <v>0</v>
      </c>
      <c r="M36" s="81"/>
    </row>
    <row r="37" spans="1:13" ht="75">
      <c r="A37" s="62"/>
      <c r="B37" s="62"/>
      <c r="C37" s="72">
        <v>4</v>
      </c>
      <c r="D37" s="72">
        <v>6</v>
      </c>
      <c r="E37" s="63">
        <f t="shared" si="8"/>
        <v>3</v>
      </c>
      <c r="F37" s="63" t="str">
        <f t="shared" si="9"/>
        <v>3'h1</v>
      </c>
      <c r="G37" s="63" t="s">
        <v>4409</v>
      </c>
      <c r="H37" s="80" t="s">
        <v>4456</v>
      </c>
      <c r="I37" s="76" t="s">
        <v>4457</v>
      </c>
      <c r="J37" s="148">
        <v>1</v>
      </c>
      <c r="K37" s="148" t="str">
        <f t="shared" si="10"/>
        <v>1</v>
      </c>
      <c r="L37" s="148">
        <f t="shared" si="11"/>
        <v>16</v>
      </c>
      <c r="M37" s="81"/>
    </row>
    <row r="38" spans="1:13" ht="105">
      <c r="A38" s="62"/>
      <c r="B38" s="62"/>
      <c r="C38" s="72">
        <v>0</v>
      </c>
      <c r="D38" s="72">
        <v>3</v>
      </c>
      <c r="E38" s="63">
        <f t="shared" si="8"/>
        <v>4</v>
      </c>
      <c r="F38" s="63" t="str">
        <f t="shared" si="9"/>
        <v>4'h3</v>
      </c>
      <c r="G38" s="63" t="s">
        <v>4409</v>
      </c>
      <c r="H38" s="80" t="s">
        <v>4458</v>
      </c>
      <c r="I38" s="76" t="s">
        <v>4459</v>
      </c>
      <c r="J38" s="148">
        <v>3</v>
      </c>
      <c r="K38" s="148" t="str">
        <f t="shared" si="10"/>
        <v>3</v>
      </c>
      <c r="L38" s="148">
        <f t="shared" si="11"/>
        <v>3</v>
      </c>
      <c r="M38" s="81"/>
    </row>
    <row r="39" spans="1:13" ht="15">
      <c r="A39" s="57"/>
      <c r="B39" s="58" t="s">
        <v>4460</v>
      </c>
      <c r="C39" s="57"/>
      <c r="D39" s="57"/>
      <c r="E39" s="57">
        <f>SUM(E40:E49)</f>
        <v>32</v>
      </c>
      <c r="F39" s="45" t="str">
        <f>CONCATENATE("32'h",K39)</f>
        <v>32'h0cc62ad5</v>
      </c>
      <c r="G39" s="45"/>
      <c r="H39" s="60" t="s">
        <v>4461</v>
      </c>
      <c r="I39" s="60"/>
      <c r="J39" s="147"/>
      <c r="K39" s="147" t="str">
        <f>LOWER(DEC2HEX(L39,8))</f>
        <v>0cc62ad5</v>
      </c>
      <c r="L39" s="147">
        <f>SUM(L40:L49)</f>
        <v>214313685</v>
      </c>
      <c r="M39" s="57"/>
    </row>
    <row r="40" spans="1:13" ht="15">
      <c r="A40" s="62"/>
      <c r="B40" s="62"/>
      <c r="C40" s="72">
        <v>31</v>
      </c>
      <c r="D40" s="72">
        <v>31</v>
      </c>
      <c r="E40" s="63">
        <f t="shared" ref="E40:E49" si="12">D40+1-C40</f>
        <v>1</v>
      </c>
      <c r="F40" s="63" t="str">
        <f t="shared" ref="F40:F49" si="13">CONCATENATE(E40,"'h",K40)</f>
        <v>1'h0</v>
      </c>
      <c r="G40" s="63" t="s">
        <v>4403</v>
      </c>
      <c r="H40" s="80" t="s">
        <v>4404</v>
      </c>
      <c r="I40" s="76" t="s">
        <v>4441</v>
      </c>
      <c r="J40" s="148">
        <v>0</v>
      </c>
      <c r="K40" s="148" t="str">
        <f t="shared" ref="K40:K49" si="14">LOWER(DEC2HEX((J40)))</f>
        <v>0</v>
      </c>
      <c r="L40" s="148">
        <f t="shared" ref="L40:L49" si="15">J40*(2^C40)</f>
        <v>0</v>
      </c>
      <c r="M40" s="81"/>
    </row>
    <row r="41" spans="1:13" ht="60">
      <c r="A41" s="62"/>
      <c r="B41" s="62"/>
      <c r="C41" s="72">
        <v>30</v>
      </c>
      <c r="D41" s="72">
        <v>30</v>
      </c>
      <c r="E41" s="63">
        <f t="shared" si="12"/>
        <v>1</v>
      </c>
      <c r="F41" s="63" t="str">
        <f t="shared" si="13"/>
        <v>1'h0</v>
      </c>
      <c r="G41" s="63" t="s">
        <v>4409</v>
      </c>
      <c r="H41" s="80" t="s">
        <v>4462</v>
      </c>
      <c r="I41" s="76" t="s">
        <v>4463</v>
      </c>
      <c r="J41" s="148">
        <v>0</v>
      </c>
      <c r="K41" s="148" t="str">
        <f t="shared" si="14"/>
        <v>0</v>
      </c>
      <c r="L41" s="148">
        <f t="shared" si="15"/>
        <v>0</v>
      </c>
      <c r="M41" s="81"/>
    </row>
    <row r="42" spans="1:13" ht="90">
      <c r="A42" s="62"/>
      <c r="B42" s="62"/>
      <c r="C42" s="72">
        <v>29</v>
      </c>
      <c r="D42" s="72">
        <v>29</v>
      </c>
      <c r="E42" s="63">
        <f t="shared" si="12"/>
        <v>1</v>
      </c>
      <c r="F42" s="63" t="str">
        <f t="shared" si="13"/>
        <v>1'h0</v>
      </c>
      <c r="G42" s="63" t="s">
        <v>4409</v>
      </c>
      <c r="H42" s="80" t="s">
        <v>4464</v>
      </c>
      <c r="I42" s="76" t="s">
        <v>4465</v>
      </c>
      <c r="J42" s="148">
        <v>0</v>
      </c>
      <c r="K42" s="148" t="str">
        <f t="shared" si="14"/>
        <v>0</v>
      </c>
      <c r="L42" s="148">
        <f t="shared" si="15"/>
        <v>0</v>
      </c>
      <c r="M42" s="81"/>
    </row>
    <row r="43" spans="1:13" ht="409.5">
      <c r="A43" s="62"/>
      <c r="B43" s="62"/>
      <c r="C43" s="72">
        <v>26</v>
      </c>
      <c r="D43" s="72">
        <v>28</v>
      </c>
      <c r="E43" s="63">
        <f t="shared" si="12"/>
        <v>3</v>
      </c>
      <c r="F43" s="63" t="str">
        <f t="shared" si="13"/>
        <v>3'h3</v>
      </c>
      <c r="G43" s="63" t="s">
        <v>4409</v>
      </c>
      <c r="H43" s="80" t="s">
        <v>4466</v>
      </c>
      <c r="I43" s="76" t="s">
        <v>4467</v>
      </c>
      <c r="J43" s="148">
        <v>3</v>
      </c>
      <c r="K43" s="148" t="str">
        <f t="shared" si="14"/>
        <v>3</v>
      </c>
      <c r="L43" s="148">
        <f t="shared" si="15"/>
        <v>201326592</v>
      </c>
      <c r="M43" s="81"/>
    </row>
    <row r="44" spans="1:13" ht="135">
      <c r="A44" s="62"/>
      <c r="B44" s="62"/>
      <c r="C44" s="72">
        <v>21</v>
      </c>
      <c r="D44" s="72">
        <v>25</v>
      </c>
      <c r="E44" s="63">
        <f t="shared" si="12"/>
        <v>5</v>
      </c>
      <c r="F44" s="63" t="str">
        <f t="shared" si="13"/>
        <v>5'h6</v>
      </c>
      <c r="G44" s="63" t="s">
        <v>4409</v>
      </c>
      <c r="H44" s="80" t="s">
        <v>4468</v>
      </c>
      <c r="I44" s="76" t="s">
        <v>4469</v>
      </c>
      <c r="J44" s="148">
        <v>6</v>
      </c>
      <c r="K44" s="148" t="str">
        <f t="shared" si="14"/>
        <v>6</v>
      </c>
      <c r="L44" s="148">
        <f t="shared" si="15"/>
        <v>12582912</v>
      </c>
      <c r="M44" s="81"/>
    </row>
    <row r="45" spans="1:13" ht="135">
      <c r="A45" s="62"/>
      <c r="B45" s="62"/>
      <c r="C45" s="72">
        <v>16</v>
      </c>
      <c r="D45" s="72">
        <v>20</v>
      </c>
      <c r="E45" s="63">
        <f t="shared" si="12"/>
        <v>5</v>
      </c>
      <c r="F45" s="63" t="str">
        <f t="shared" si="13"/>
        <v>5'h6</v>
      </c>
      <c r="G45" s="63" t="s">
        <v>4409</v>
      </c>
      <c r="H45" s="80" t="s">
        <v>4470</v>
      </c>
      <c r="I45" s="76" t="s">
        <v>4471</v>
      </c>
      <c r="J45" s="148">
        <v>6</v>
      </c>
      <c r="K45" s="148" t="str">
        <f t="shared" si="14"/>
        <v>6</v>
      </c>
      <c r="L45" s="148">
        <f t="shared" si="15"/>
        <v>393216</v>
      </c>
      <c r="M45" s="81"/>
    </row>
    <row r="46" spans="1:13" ht="30">
      <c r="A46" s="62"/>
      <c r="B46" s="62"/>
      <c r="C46" s="72">
        <v>15</v>
      </c>
      <c r="D46" s="72">
        <v>15</v>
      </c>
      <c r="E46" s="63">
        <f t="shared" si="12"/>
        <v>1</v>
      </c>
      <c r="F46" s="63" t="str">
        <f t="shared" si="13"/>
        <v>1'h0</v>
      </c>
      <c r="G46" s="63" t="s">
        <v>4409</v>
      </c>
      <c r="H46" s="80" t="s">
        <v>4472</v>
      </c>
      <c r="I46" s="76" t="s">
        <v>4473</v>
      </c>
      <c r="J46" s="148">
        <v>0</v>
      </c>
      <c r="K46" s="148" t="str">
        <f t="shared" si="14"/>
        <v>0</v>
      </c>
      <c r="L46" s="148">
        <f t="shared" si="15"/>
        <v>0</v>
      </c>
      <c r="M46" s="81"/>
    </row>
    <row r="47" spans="1:13" ht="30">
      <c r="A47" s="62"/>
      <c r="B47" s="62"/>
      <c r="C47" s="72">
        <v>14</v>
      </c>
      <c r="D47" s="72">
        <v>14</v>
      </c>
      <c r="E47" s="63">
        <f t="shared" si="12"/>
        <v>1</v>
      </c>
      <c r="F47" s="63" t="str">
        <f t="shared" si="13"/>
        <v>1'h0</v>
      </c>
      <c r="G47" s="63" t="s">
        <v>4409</v>
      </c>
      <c r="H47" s="80" t="s">
        <v>4474</v>
      </c>
      <c r="I47" s="76" t="s">
        <v>4475</v>
      </c>
      <c r="J47" s="148">
        <v>0</v>
      </c>
      <c r="K47" s="148" t="str">
        <f t="shared" si="14"/>
        <v>0</v>
      </c>
      <c r="L47" s="148">
        <f t="shared" si="15"/>
        <v>0</v>
      </c>
      <c r="M47" s="81"/>
    </row>
    <row r="48" spans="1:13" ht="165">
      <c r="A48" s="62"/>
      <c r="B48" s="62"/>
      <c r="C48" s="72">
        <v>7</v>
      </c>
      <c r="D48" s="72">
        <v>13</v>
      </c>
      <c r="E48" s="63">
        <f t="shared" si="12"/>
        <v>7</v>
      </c>
      <c r="F48" s="63" t="str">
        <f t="shared" si="13"/>
        <v>7'h55</v>
      </c>
      <c r="G48" s="63" t="s">
        <v>4409</v>
      </c>
      <c r="H48" s="80" t="s">
        <v>4476</v>
      </c>
      <c r="I48" s="76" t="s">
        <v>4477</v>
      </c>
      <c r="J48" s="148">
        <v>85</v>
      </c>
      <c r="K48" s="148" t="str">
        <f t="shared" si="14"/>
        <v>55</v>
      </c>
      <c r="L48" s="148">
        <f t="shared" si="15"/>
        <v>10880</v>
      </c>
      <c r="M48" s="81"/>
    </row>
    <row r="49" spans="1:13" ht="165">
      <c r="A49" s="62"/>
      <c r="B49" s="62"/>
      <c r="C49" s="72">
        <v>0</v>
      </c>
      <c r="D49" s="72">
        <v>6</v>
      </c>
      <c r="E49" s="63">
        <f t="shared" si="12"/>
        <v>7</v>
      </c>
      <c r="F49" s="63" t="str">
        <f t="shared" si="13"/>
        <v>7'h55</v>
      </c>
      <c r="G49" s="63" t="s">
        <v>4409</v>
      </c>
      <c r="H49" s="80" t="s">
        <v>4478</v>
      </c>
      <c r="I49" s="76" t="s">
        <v>4479</v>
      </c>
      <c r="J49" s="148">
        <v>85</v>
      </c>
      <c r="K49" s="148" t="str">
        <f t="shared" si="14"/>
        <v>55</v>
      </c>
      <c r="L49" s="148">
        <f t="shared" si="15"/>
        <v>85</v>
      </c>
      <c r="M49" s="81"/>
    </row>
    <row r="50" spans="1:13" ht="15">
      <c r="A50" s="57"/>
      <c r="B50" s="58" t="s">
        <v>4480</v>
      </c>
      <c r="C50" s="57"/>
      <c r="D50" s="57"/>
      <c r="E50" s="57">
        <f>SUM(E51:E55)</f>
        <v>32</v>
      </c>
      <c r="F50" s="45" t="str">
        <f>CONCATENATE("32'h",K50)</f>
        <v>32'h00000000</v>
      </c>
      <c r="G50" s="45"/>
      <c r="H50" s="60" t="s">
        <v>4481</v>
      </c>
      <c r="I50" s="60"/>
      <c r="J50" s="147"/>
      <c r="K50" s="147" t="str">
        <f>LOWER(DEC2HEX(L50,8))</f>
        <v>00000000</v>
      </c>
      <c r="L50" s="147">
        <f>SUM(L51:L55)</f>
        <v>0</v>
      </c>
      <c r="M50" s="57"/>
    </row>
    <row r="51" spans="1:13" ht="15">
      <c r="A51" s="62"/>
      <c r="B51" s="62"/>
      <c r="C51" s="72">
        <v>30</v>
      </c>
      <c r="D51" s="72">
        <v>31</v>
      </c>
      <c r="E51" s="63">
        <f>D51+1-C51</f>
        <v>2</v>
      </c>
      <c r="F51" s="63" t="str">
        <f>CONCATENATE(E51,"'h",K51)</f>
        <v>2'h0</v>
      </c>
      <c r="G51" s="63" t="s">
        <v>4403</v>
      </c>
      <c r="H51" s="80" t="s">
        <v>4404</v>
      </c>
      <c r="I51" s="76" t="s">
        <v>4441</v>
      </c>
      <c r="J51" s="148">
        <v>0</v>
      </c>
      <c r="K51" s="148" t="str">
        <f>LOWER(DEC2HEX((J51)))</f>
        <v>0</v>
      </c>
      <c r="L51" s="148">
        <f>J51*(2^C51)</f>
        <v>0</v>
      </c>
      <c r="M51" s="81"/>
    </row>
    <row r="52" spans="1:13" ht="30">
      <c r="A52" s="62"/>
      <c r="B52" s="62"/>
      <c r="C52" s="72">
        <v>16</v>
      </c>
      <c r="D52" s="72">
        <v>29</v>
      </c>
      <c r="E52" s="63">
        <f>D52+1-C52</f>
        <v>14</v>
      </c>
      <c r="F52" s="63" t="str">
        <f>CONCATENATE(E52,"'h",K52)</f>
        <v>14'h0</v>
      </c>
      <c r="G52" s="63" t="s">
        <v>4409</v>
      </c>
      <c r="H52" s="80" t="s">
        <v>4482</v>
      </c>
      <c r="I52" s="76" t="s">
        <v>4483</v>
      </c>
      <c r="J52" s="148">
        <v>0</v>
      </c>
      <c r="K52" s="148" t="str">
        <f>LOWER(DEC2HEX((J52)))</f>
        <v>0</v>
      </c>
      <c r="L52" s="148">
        <f>J52*(2^C52)</f>
        <v>0</v>
      </c>
      <c r="M52" s="81"/>
    </row>
    <row r="53" spans="1:13" ht="15">
      <c r="A53" s="62"/>
      <c r="B53" s="62"/>
      <c r="C53" s="72">
        <v>15</v>
      </c>
      <c r="D53" s="72">
        <v>15</v>
      </c>
      <c r="E53" s="63">
        <f>D53+1-C53</f>
        <v>1</v>
      </c>
      <c r="F53" s="63" t="str">
        <f>CONCATENATE(E53,"'h",K53)</f>
        <v>1'h0</v>
      </c>
      <c r="G53" s="63" t="s">
        <v>4403</v>
      </c>
      <c r="H53" s="80" t="s">
        <v>4404</v>
      </c>
      <c r="I53" s="76" t="s">
        <v>4441</v>
      </c>
      <c r="J53" s="148">
        <v>0</v>
      </c>
      <c r="K53" s="148" t="str">
        <f>LOWER(DEC2HEX((J53)))</f>
        <v>0</v>
      </c>
      <c r="L53" s="148">
        <f>J53*(2^C53)</f>
        <v>0</v>
      </c>
      <c r="M53" s="81"/>
    </row>
    <row r="54" spans="1:13" ht="30">
      <c r="A54" s="62"/>
      <c r="B54" s="62"/>
      <c r="C54" s="72">
        <v>14</v>
      </c>
      <c r="D54" s="72">
        <v>14</v>
      </c>
      <c r="E54" s="63">
        <f>D54+1-C54</f>
        <v>1</v>
      </c>
      <c r="F54" s="63" t="str">
        <f>CONCATENATE(E54,"'h",K54)</f>
        <v>1'h0</v>
      </c>
      <c r="G54" s="63" t="s">
        <v>4409</v>
      </c>
      <c r="H54" s="80" t="s">
        <v>4484</v>
      </c>
      <c r="I54" s="76" t="s">
        <v>4485</v>
      </c>
      <c r="J54" s="148">
        <v>0</v>
      </c>
      <c r="K54" s="148" t="str">
        <f>LOWER(DEC2HEX((J54)))</f>
        <v>0</v>
      </c>
      <c r="L54" s="148">
        <f>J54*(2^C54)</f>
        <v>0</v>
      </c>
      <c r="M54" s="81"/>
    </row>
    <row r="55" spans="1:13" ht="30">
      <c r="A55" s="62"/>
      <c r="B55" s="62"/>
      <c r="C55" s="72">
        <v>0</v>
      </c>
      <c r="D55" s="72">
        <v>13</v>
      </c>
      <c r="E55" s="63">
        <f>D55+1-C55</f>
        <v>14</v>
      </c>
      <c r="F55" s="63" t="str">
        <f>CONCATENATE(E55,"'h",K55)</f>
        <v>14'h0</v>
      </c>
      <c r="G55" s="63" t="s">
        <v>4409</v>
      </c>
      <c r="H55" s="80" t="s">
        <v>4486</v>
      </c>
      <c r="I55" s="76" t="s">
        <v>4487</v>
      </c>
      <c r="J55" s="148">
        <v>0</v>
      </c>
      <c r="K55" s="148" t="str">
        <f>LOWER(DEC2HEX((J55)))</f>
        <v>0</v>
      </c>
      <c r="L55" s="148">
        <f>J55*(2^C55)</f>
        <v>0</v>
      </c>
      <c r="M55" s="81"/>
    </row>
    <row r="56" spans="1:13" ht="15">
      <c r="A56" s="57"/>
      <c r="B56" s="58" t="s">
        <v>4488</v>
      </c>
      <c r="C56" s="57"/>
      <c r="D56" s="57"/>
      <c r="E56" s="57">
        <f>SUM(E57:E66)</f>
        <v>32</v>
      </c>
      <c r="F56" s="45" t="str">
        <f>CONCATENATE("32'h",K56)</f>
        <v>32'h63182b00</v>
      </c>
      <c r="G56" s="45"/>
      <c r="H56" s="60" t="s">
        <v>4489</v>
      </c>
      <c r="I56" s="60"/>
      <c r="J56" s="147"/>
      <c r="K56" s="147" t="str">
        <f>LOWER(DEC2HEX(L56,8))</f>
        <v>63182b00</v>
      </c>
      <c r="L56" s="147">
        <f>SUM(L57:L66)</f>
        <v>1662528256</v>
      </c>
      <c r="M56" s="57"/>
    </row>
    <row r="57" spans="1:13" ht="75">
      <c r="A57" s="62"/>
      <c r="B57" s="62"/>
      <c r="C57" s="72">
        <v>29</v>
      </c>
      <c r="D57" s="72">
        <v>31</v>
      </c>
      <c r="E57" s="63">
        <f t="shared" ref="E57:E66" si="16">D57+1-C57</f>
        <v>3</v>
      </c>
      <c r="F57" s="63" t="str">
        <f t="shared" ref="F57:F66" si="17">CONCATENATE(E57,"'h",K57)</f>
        <v>3'h3</v>
      </c>
      <c r="G57" s="63" t="s">
        <v>4409</v>
      </c>
      <c r="H57" s="80" t="s">
        <v>4490</v>
      </c>
      <c r="I57" s="76" t="s">
        <v>4491</v>
      </c>
      <c r="J57" s="148">
        <v>3</v>
      </c>
      <c r="K57" s="148" t="str">
        <f t="shared" ref="K57:K66" si="18">LOWER(DEC2HEX((J57)))</f>
        <v>3</v>
      </c>
      <c r="L57" s="148">
        <f t="shared" ref="L57:L66" si="19">J57*(2^C57)</f>
        <v>1610612736</v>
      </c>
      <c r="M57" s="81"/>
    </row>
    <row r="58" spans="1:13" ht="120">
      <c r="A58" s="62"/>
      <c r="B58" s="62"/>
      <c r="C58" s="72">
        <v>24</v>
      </c>
      <c r="D58" s="72">
        <v>28</v>
      </c>
      <c r="E58" s="63">
        <f t="shared" si="16"/>
        <v>5</v>
      </c>
      <c r="F58" s="63" t="str">
        <f t="shared" si="17"/>
        <v>5'h3</v>
      </c>
      <c r="G58" s="63" t="s">
        <v>4492</v>
      </c>
      <c r="H58" s="80" t="s">
        <v>4493</v>
      </c>
      <c r="I58" s="76" t="s">
        <v>4494</v>
      </c>
      <c r="J58" s="148">
        <v>3</v>
      </c>
      <c r="K58" s="148" t="str">
        <f t="shared" si="18"/>
        <v>3</v>
      </c>
      <c r="L58" s="148">
        <f t="shared" si="19"/>
        <v>50331648</v>
      </c>
      <c r="M58" s="81"/>
    </row>
    <row r="59" spans="1:13" ht="120">
      <c r="A59" s="62"/>
      <c r="B59" s="62"/>
      <c r="C59" s="72">
        <v>19</v>
      </c>
      <c r="D59" s="72">
        <v>23</v>
      </c>
      <c r="E59" s="63">
        <f t="shared" si="16"/>
        <v>5</v>
      </c>
      <c r="F59" s="63" t="str">
        <f t="shared" si="17"/>
        <v>5'h3</v>
      </c>
      <c r="G59" s="63" t="s">
        <v>4409</v>
      </c>
      <c r="H59" s="80" t="s">
        <v>4495</v>
      </c>
      <c r="I59" s="76" t="s">
        <v>4496</v>
      </c>
      <c r="J59" s="148">
        <v>3</v>
      </c>
      <c r="K59" s="148" t="str">
        <f t="shared" si="18"/>
        <v>3</v>
      </c>
      <c r="L59" s="148">
        <f t="shared" si="19"/>
        <v>1572864</v>
      </c>
      <c r="M59" s="81"/>
    </row>
    <row r="60" spans="1:13" ht="45">
      <c r="A60" s="62"/>
      <c r="B60" s="62"/>
      <c r="C60" s="72">
        <v>18</v>
      </c>
      <c r="D60" s="72">
        <v>18</v>
      </c>
      <c r="E60" s="63">
        <f t="shared" si="16"/>
        <v>1</v>
      </c>
      <c r="F60" s="63" t="str">
        <f t="shared" si="17"/>
        <v>1'h0</v>
      </c>
      <c r="G60" s="63" t="s">
        <v>4492</v>
      </c>
      <c r="H60" s="80" t="s">
        <v>4497</v>
      </c>
      <c r="I60" s="76" t="s">
        <v>4498</v>
      </c>
      <c r="J60" s="148">
        <v>0</v>
      </c>
      <c r="K60" s="148" t="str">
        <f t="shared" si="18"/>
        <v>0</v>
      </c>
      <c r="L60" s="148">
        <f t="shared" si="19"/>
        <v>0</v>
      </c>
      <c r="M60" s="81"/>
    </row>
    <row r="61" spans="1:13" ht="45">
      <c r="A61" s="62"/>
      <c r="B61" s="62"/>
      <c r="C61" s="72">
        <v>17</v>
      </c>
      <c r="D61" s="72">
        <v>17</v>
      </c>
      <c r="E61" s="63">
        <f t="shared" si="16"/>
        <v>1</v>
      </c>
      <c r="F61" s="63" t="str">
        <f t="shared" si="17"/>
        <v>1'h0</v>
      </c>
      <c r="G61" s="63" t="s">
        <v>4409</v>
      </c>
      <c r="H61" s="80" t="s">
        <v>4499</v>
      </c>
      <c r="I61" s="76" t="s">
        <v>4500</v>
      </c>
      <c r="J61" s="148">
        <v>0</v>
      </c>
      <c r="K61" s="148" t="str">
        <f t="shared" si="18"/>
        <v>0</v>
      </c>
      <c r="L61" s="148">
        <f t="shared" si="19"/>
        <v>0</v>
      </c>
      <c r="M61" s="81"/>
    </row>
    <row r="62" spans="1:13" ht="45">
      <c r="A62" s="62"/>
      <c r="B62" s="62"/>
      <c r="C62" s="72">
        <v>16</v>
      </c>
      <c r="D62" s="72">
        <v>16</v>
      </c>
      <c r="E62" s="63">
        <f t="shared" si="16"/>
        <v>1</v>
      </c>
      <c r="F62" s="63" t="str">
        <f t="shared" si="17"/>
        <v>1'h0</v>
      </c>
      <c r="G62" s="63" t="s">
        <v>4409</v>
      </c>
      <c r="H62" s="80" t="s">
        <v>4501</v>
      </c>
      <c r="I62" s="76" t="s">
        <v>4502</v>
      </c>
      <c r="J62" s="148">
        <v>0</v>
      </c>
      <c r="K62" s="148" t="str">
        <f t="shared" si="18"/>
        <v>0</v>
      </c>
      <c r="L62" s="148">
        <f t="shared" si="19"/>
        <v>0</v>
      </c>
      <c r="M62" s="81"/>
    </row>
    <row r="63" spans="1:13" ht="45">
      <c r="A63" s="62"/>
      <c r="B63" s="62"/>
      <c r="C63" s="72">
        <v>15</v>
      </c>
      <c r="D63" s="72">
        <v>15</v>
      </c>
      <c r="E63" s="63">
        <f t="shared" si="16"/>
        <v>1</v>
      </c>
      <c r="F63" s="63" t="str">
        <f t="shared" si="17"/>
        <v>1'h0</v>
      </c>
      <c r="G63" s="63" t="s">
        <v>4409</v>
      </c>
      <c r="H63" s="80" t="s">
        <v>4503</v>
      </c>
      <c r="I63" s="76" t="s">
        <v>4504</v>
      </c>
      <c r="J63" s="148">
        <v>0</v>
      </c>
      <c r="K63" s="148" t="str">
        <f t="shared" si="18"/>
        <v>0</v>
      </c>
      <c r="L63" s="148">
        <f t="shared" si="19"/>
        <v>0</v>
      </c>
      <c r="M63" s="81"/>
    </row>
    <row r="64" spans="1:13" ht="135.75" thickBot="1">
      <c r="A64" s="62"/>
      <c r="B64" s="62"/>
      <c r="C64" s="72">
        <v>10</v>
      </c>
      <c r="D64" s="72">
        <v>14</v>
      </c>
      <c r="E64" s="63">
        <f t="shared" si="16"/>
        <v>5</v>
      </c>
      <c r="F64" s="63" t="str">
        <f t="shared" si="17"/>
        <v>5'ha</v>
      </c>
      <c r="G64" s="63" t="s">
        <v>133</v>
      </c>
      <c r="H64" s="80" t="s">
        <v>1499</v>
      </c>
      <c r="I64" s="76" t="s">
        <v>4505</v>
      </c>
      <c r="J64" s="148">
        <v>10</v>
      </c>
      <c r="K64" s="148" t="str">
        <f t="shared" si="18"/>
        <v>a</v>
      </c>
      <c r="L64" s="148">
        <f t="shared" si="19"/>
        <v>10240</v>
      </c>
      <c r="M64" s="81"/>
    </row>
    <row r="65" spans="1:13" ht="54.75" thickBot="1">
      <c r="A65" s="62"/>
      <c r="B65" s="62"/>
      <c r="C65" s="72">
        <v>5</v>
      </c>
      <c r="D65" s="72">
        <v>9</v>
      </c>
      <c r="E65" s="63">
        <f t="shared" si="16"/>
        <v>5</v>
      </c>
      <c r="F65" s="63" t="str">
        <f t="shared" si="17"/>
        <v>5'h18</v>
      </c>
      <c r="G65" s="63" t="s">
        <v>4409</v>
      </c>
      <c r="H65" s="80" t="s">
        <v>4506</v>
      </c>
      <c r="I65" s="149" t="s">
        <v>2425</v>
      </c>
      <c r="J65" s="148">
        <v>24</v>
      </c>
      <c r="K65" s="148" t="str">
        <f t="shared" si="18"/>
        <v>18</v>
      </c>
      <c r="L65" s="148">
        <f t="shared" si="19"/>
        <v>768</v>
      </c>
      <c r="M65" s="81"/>
    </row>
    <row r="66" spans="1:13" ht="54.75" thickBot="1">
      <c r="A66" s="62"/>
      <c r="B66" s="62"/>
      <c r="C66" s="72">
        <v>0</v>
      </c>
      <c r="D66" s="72">
        <v>4</v>
      </c>
      <c r="E66" s="63">
        <f t="shared" si="16"/>
        <v>5</v>
      </c>
      <c r="F66" s="63" t="str">
        <f t="shared" si="17"/>
        <v>5'h0</v>
      </c>
      <c r="G66" s="63" t="s">
        <v>4409</v>
      </c>
      <c r="H66" s="80" t="s">
        <v>1500</v>
      </c>
      <c r="I66" s="150" t="s">
        <v>4507</v>
      </c>
      <c r="J66" s="148">
        <v>0</v>
      </c>
      <c r="K66" s="148" t="str">
        <f t="shared" si="18"/>
        <v>0</v>
      </c>
      <c r="L66" s="148">
        <f t="shared" si="19"/>
        <v>0</v>
      </c>
      <c r="M66" s="81"/>
    </row>
    <row r="67" spans="1:13" ht="15">
      <c r="A67" s="57"/>
      <c r="B67" s="58" t="s">
        <v>4508</v>
      </c>
      <c r="C67" s="57"/>
      <c r="D67" s="57"/>
      <c r="E67" s="57">
        <f>SUM(E68:E81)</f>
        <v>32</v>
      </c>
      <c r="F67" s="45" t="str">
        <f>CONCATENATE("32'h",K67)</f>
        <v>32'h00810146</v>
      </c>
      <c r="G67" s="45"/>
      <c r="H67" s="60" t="s">
        <v>4509</v>
      </c>
      <c r="I67" s="60"/>
      <c r="J67" s="147"/>
      <c r="K67" s="147" t="str">
        <f>LOWER(DEC2HEX(L67,8))</f>
        <v>00810146</v>
      </c>
      <c r="L67" s="147">
        <f>SUM(L68:L81)</f>
        <v>8454470</v>
      </c>
      <c r="M67" s="57"/>
    </row>
    <row r="68" spans="1:13" ht="15">
      <c r="A68" s="62"/>
      <c r="B68" s="62"/>
      <c r="C68" s="72">
        <v>28</v>
      </c>
      <c r="D68" s="72">
        <v>31</v>
      </c>
      <c r="E68" s="63">
        <f t="shared" ref="E68:E81" si="20">D68+1-C68</f>
        <v>4</v>
      </c>
      <c r="F68" s="63" t="str">
        <f t="shared" ref="F68:F81" si="21">CONCATENATE(E68,"'h",K68)</f>
        <v>4'h0</v>
      </c>
      <c r="G68" s="63" t="s">
        <v>4403</v>
      </c>
      <c r="H68" s="80" t="s">
        <v>4404</v>
      </c>
      <c r="I68" s="76" t="s">
        <v>4441</v>
      </c>
      <c r="J68" s="148">
        <v>0</v>
      </c>
      <c r="K68" s="148" t="str">
        <f t="shared" ref="K68:K81" si="22">LOWER(DEC2HEX((J68)))</f>
        <v>0</v>
      </c>
      <c r="L68" s="148">
        <f t="shared" ref="L68:L81" si="23">J68*(2^C68)</f>
        <v>0</v>
      </c>
      <c r="M68" s="81"/>
    </row>
    <row r="69" spans="1:13" ht="105">
      <c r="A69" s="62"/>
      <c r="B69" s="62"/>
      <c r="C69" s="72">
        <v>27</v>
      </c>
      <c r="D69" s="72">
        <v>27</v>
      </c>
      <c r="E69" s="63">
        <f t="shared" si="20"/>
        <v>1</v>
      </c>
      <c r="F69" s="63" t="str">
        <f t="shared" si="21"/>
        <v>1'h0</v>
      </c>
      <c r="G69" s="63" t="s">
        <v>4510</v>
      </c>
      <c r="H69" s="80" t="s">
        <v>4511</v>
      </c>
      <c r="I69" s="76" t="s">
        <v>4512</v>
      </c>
      <c r="J69" s="148">
        <v>0</v>
      </c>
      <c r="K69" s="148" t="str">
        <f t="shared" si="22"/>
        <v>0</v>
      </c>
      <c r="L69" s="148">
        <f t="shared" si="23"/>
        <v>0</v>
      </c>
      <c r="M69" s="81"/>
    </row>
    <row r="70" spans="1:13" ht="105">
      <c r="A70" s="62"/>
      <c r="B70" s="62"/>
      <c r="C70" s="72">
        <v>26</v>
      </c>
      <c r="D70" s="72">
        <v>26</v>
      </c>
      <c r="E70" s="63">
        <f t="shared" si="20"/>
        <v>1</v>
      </c>
      <c r="F70" s="63" t="str">
        <f t="shared" si="21"/>
        <v>1'h0</v>
      </c>
      <c r="G70" s="63" t="s">
        <v>4510</v>
      </c>
      <c r="H70" s="80" t="s">
        <v>4513</v>
      </c>
      <c r="I70" s="76" t="s">
        <v>4514</v>
      </c>
      <c r="J70" s="148">
        <v>0</v>
      </c>
      <c r="K70" s="148" t="str">
        <f t="shared" si="22"/>
        <v>0</v>
      </c>
      <c r="L70" s="148">
        <f t="shared" si="23"/>
        <v>0</v>
      </c>
      <c r="M70" s="81"/>
    </row>
    <row r="71" spans="1:13" ht="75">
      <c r="A71" s="62"/>
      <c r="B71" s="62"/>
      <c r="C71" s="72">
        <v>23</v>
      </c>
      <c r="D71" s="72">
        <v>25</v>
      </c>
      <c r="E71" s="63">
        <f t="shared" si="20"/>
        <v>3</v>
      </c>
      <c r="F71" s="63" t="str">
        <f t="shared" si="21"/>
        <v>3'h1</v>
      </c>
      <c r="G71" s="63" t="s">
        <v>4515</v>
      </c>
      <c r="H71" s="80" t="s">
        <v>4516</v>
      </c>
      <c r="I71" s="76" t="s">
        <v>4517</v>
      </c>
      <c r="J71" s="148">
        <v>1</v>
      </c>
      <c r="K71" s="148" t="str">
        <f t="shared" si="22"/>
        <v>1</v>
      </c>
      <c r="L71" s="148">
        <f t="shared" si="23"/>
        <v>8388608</v>
      </c>
      <c r="M71" s="81"/>
    </row>
    <row r="72" spans="1:13" ht="75">
      <c r="A72" s="62"/>
      <c r="B72" s="62"/>
      <c r="C72" s="72">
        <v>22</v>
      </c>
      <c r="D72" s="72">
        <v>22</v>
      </c>
      <c r="E72" s="63">
        <f t="shared" si="20"/>
        <v>1</v>
      </c>
      <c r="F72" s="63" t="str">
        <f t="shared" si="21"/>
        <v>1'h0</v>
      </c>
      <c r="G72" s="63" t="s">
        <v>4515</v>
      </c>
      <c r="H72" s="80" t="s">
        <v>4518</v>
      </c>
      <c r="I72" s="76" t="s">
        <v>4519</v>
      </c>
      <c r="J72" s="148">
        <v>0</v>
      </c>
      <c r="K72" s="148" t="str">
        <f t="shared" si="22"/>
        <v>0</v>
      </c>
      <c r="L72" s="148">
        <f t="shared" si="23"/>
        <v>0</v>
      </c>
      <c r="M72" s="81"/>
    </row>
    <row r="73" spans="1:13" ht="60">
      <c r="A73" s="62"/>
      <c r="B73" s="62"/>
      <c r="C73" s="72">
        <v>21</v>
      </c>
      <c r="D73" s="72">
        <v>21</v>
      </c>
      <c r="E73" s="63">
        <f t="shared" si="20"/>
        <v>1</v>
      </c>
      <c r="F73" s="63" t="str">
        <f t="shared" si="21"/>
        <v>1'h0</v>
      </c>
      <c r="G73" s="63" t="s">
        <v>4515</v>
      </c>
      <c r="H73" s="80" t="s">
        <v>4520</v>
      </c>
      <c r="I73" s="76" t="s">
        <v>4521</v>
      </c>
      <c r="J73" s="148">
        <v>0</v>
      </c>
      <c r="K73" s="148" t="str">
        <f t="shared" si="22"/>
        <v>0</v>
      </c>
      <c r="L73" s="148">
        <f t="shared" si="23"/>
        <v>0</v>
      </c>
      <c r="M73" s="81"/>
    </row>
    <row r="74" spans="1:13" ht="90">
      <c r="A74" s="62"/>
      <c r="B74" s="62"/>
      <c r="C74" s="72">
        <v>19</v>
      </c>
      <c r="D74" s="72">
        <v>20</v>
      </c>
      <c r="E74" s="63">
        <f t="shared" si="20"/>
        <v>2</v>
      </c>
      <c r="F74" s="63" t="str">
        <f t="shared" si="21"/>
        <v>2'h0</v>
      </c>
      <c r="G74" s="63" t="s">
        <v>4515</v>
      </c>
      <c r="H74" s="80" t="s">
        <v>4522</v>
      </c>
      <c r="I74" s="76" t="s">
        <v>4523</v>
      </c>
      <c r="J74" s="148">
        <v>0</v>
      </c>
      <c r="K74" s="148" t="str">
        <f t="shared" si="22"/>
        <v>0</v>
      </c>
      <c r="L74" s="148">
        <f t="shared" si="23"/>
        <v>0</v>
      </c>
      <c r="M74" s="81"/>
    </row>
    <row r="75" spans="1:13" ht="15">
      <c r="A75" s="62"/>
      <c r="B75" s="62"/>
      <c r="C75" s="72">
        <v>17</v>
      </c>
      <c r="D75" s="72">
        <v>18</v>
      </c>
      <c r="E75" s="63">
        <f t="shared" si="20"/>
        <v>2</v>
      </c>
      <c r="F75" s="63" t="str">
        <f t="shared" si="21"/>
        <v>2'h0</v>
      </c>
      <c r="G75" s="63" t="s">
        <v>4515</v>
      </c>
      <c r="H75" s="80" t="s">
        <v>4524</v>
      </c>
      <c r="I75" s="76"/>
      <c r="J75" s="148">
        <v>0</v>
      </c>
      <c r="K75" s="148" t="str">
        <f t="shared" si="22"/>
        <v>0</v>
      </c>
      <c r="L75" s="148">
        <f t="shared" si="23"/>
        <v>0</v>
      </c>
      <c r="M75" s="81"/>
    </row>
    <row r="76" spans="1:13" ht="135">
      <c r="A76" s="62"/>
      <c r="B76" s="62"/>
      <c r="C76" s="72">
        <v>16</v>
      </c>
      <c r="D76" s="72">
        <v>16</v>
      </c>
      <c r="E76" s="63">
        <f t="shared" si="20"/>
        <v>1</v>
      </c>
      <c r="F76" s="63" t="str">
        <f t="shared" si="21"/>
        <v>1'h1</v>
      </c>
      <c r="G76" s="63" t="s">
        <v>4525</v>
      </c>
      <c r="H76" s="80" t="s">
        <v>4526</v>
      </c>
      <c r="I76" s="76" t="s">
        <v>4527</v>
      </c>
      <c r="J76" s="148">
        <v>1</v>
      </c>
      <c r="K76" s="148" t="str">
        <f t="shared" si="22"/>
        <v>1</v>
      </c>
      <c r="L76" s="148">
        <f t="shared" si="23"/>
        <v>65536</v>
      </c>
      <c r="M76" s="81"/>
    </row>
    <row r="77" spans="1:13" ht="15">
      <c r="A77" s="62"/>
      <c r="B77" s="62"/>
      <c r="C77" s="72">
        <v>13</v>
      </c>
      <c r="D77" s="72">
        <v>15</v>
      </c>
      <c r="E77" s="63">
        <f t="shared" si="20"/>
        <v>3</v>
      </c>
      <c r="F77" s="63" t="str">
        <f t="shared" si="21"/>
        <v>3'h0</v>
      </c>
      <c r="G77" s="63" t="s">
        <v>4528</v>
      </c>
      <c r="H77" s="80" t="s">
        <v>4529</v>
      </c>
      <c r="I77" s="76" t="s">
        <v>4530</v>
      </c>
      <c r="J77" s="148">
        <v>0</v>
      </c>
      <c r="K77" s="148" t="str">
        <f t="shared" si="22"/>
        <v>0</v>
      </c>
      <c r="L77" s="148">
        <f t="shared" si="23"/>
        <v>0</v>
      </c>
      <c r="M77" s="81"/>
    </row>
    <row r="78" spans="1:13" ht="45">
      <c r="A78" s="62"/>
      <c r="B78" s="62"/>
      <c r="C78" s="72">
        <v>12</v>
      </c>
      <c r="D78" s="72">
        <v>12</v>
      </c>
      <c r="E78" s="63">
        <f t="shared" si="20"/>
        <v>1</v>
      </c>
      <c r="F78" s="63" t="str">
        <f t="shared" si="21"/>
        <v>1'h0</v>
      </c>
      <c r="G78" s="63" t="s">
        <v>4515</v>
      </c>
      <c r="H78" s="80" t="s">
        <v>4531</v>
      </c>
      <c r="I78" s="76" t="s">
        <v>4532</v>
      </c>
      <c r="J78" s="148">
        <v>0</v>
      </c>
      <c r="K78" s="148" t="str">
        <f t="shared" si="22"/>
        <v>0</v>
      </c>
      <c r="L78" s="148">
        <f t="shared" si="23"/>
        <v>0</v>
      </c>
      <c r="M78" s="81"/>
    </row>
    <row r="79" spans="1:13" ht="180">
      <c r="A79" s="62"/>
      <c r="B79" s="62"/>
      <c r="C79" s="72">
        <v>8</v>
      </c>
      <c r="D79" s="72">
        <v>11</v>
      </c>
      <c r="E79" s="63">
        <f t="shared" si="20"/>
        <v>4</v>
      </c>
      <c r="F79" s="63" t="str">
        <f t="shared" si="21"/>
        <v>4'h1</v>
      </c>
      <c r="G79" s="63" t="s">
        <v>4525</v>
      </c>
      <c r="H79" s="80" t="s">
        <v>4533</v>
      </c>
      <c r="I79" s="76" t="s">
        <v>4534</v>
      </c>
      <c r="J79" s="148">
        <v>1</v>
      </c>
      <c r="K79" s="148" t="str">
        <f t="shared" si="22"/>
        <v>1</v>
      </c>
      <c r="L79" s="148">
        <f t="shared" si="23"/>
        <v>256</v>
      </c>
      <c r="M79" s="81"/>
    </row>
    <row r="80" spans="1:13" ht="270">
      <c r="A80" s="62"/>
      <c r="B80" s="62"/>
      <c r="C80" s="72">
        <v>4</v>
      </c>
      <c r="D80" s="72">
        <v>7</v>
      </c>
      <c r="E80" s="63">
        <f t="shared" si="20"/>
        <v>4</v>
      </c>
      <c r="F80" s="63" t="str">
        <f t="shared" si="21"/>
        <v>4'h4</v>
      </c>
      <c r="G80" s="63" t="s">
        <v>4525</v>
      </c>
      <c r="H80" s="80" t="s">
        <v>4535</v>
      </c>
      <c r="I80" s="76" t="s">
        <v>4536</v>
      </c>
      <c r="J80" s="148">
        <v>4</v>
      </c>
      <c r="K80" s="148" t="str">
        <f t="shared" si="22"/>
        <v>4</v>
      </c>
      <c r="L80" s="148">
        <f t="shared" si="23"/>
        <v>64</v>
      </c>
      <c r="M80" s="81"/>
    </row>
    <row r="81" spans="1:13" ht="240">
      <c r="A81" s="62"/>
      <c r="B81" s="62"/>
      <c r="C81" s="72">
        <v>0</v>
      </c>
      <c r="D81" s="72">
        <v>3</v>
      </c>
      <c r="E81" s="63">
        <f t="shared" si="20"/>
        <v>4</v>
      </c>
      <c r="F81" s="63" t="str">
        <f t="shared" si="21"/>
        <v>4'h6</v>
      </c>
      <c r="G81" s="63" t="s">
        <v>4515</v>
      </c>
      <c r="H81" s="80" t="s">
        <v>4537</v>
      </c>
      <c r="I81" s="76" t="s">
        <v>4538</v>
      </c>
      <c r="J81" s="148">
        <v>6</v>
      </c>
      <c r="K81" s="148" t="str">
        <f t="shared" si="22"/>
        <v>6</v>
      </c>
      <c r="L81" s="148">
        <f t="shared" si="23"/>
        <v>6</v>
      </c>
      <c r="M81" s="81"/>
    </row>
    <row r="82" spans="1:13" ht="15">
      <c r="A82" s="57"/>
      <c r="B82" s="58" t="s">
        <v>4539</v>
      </c>
      <c r="C82" s="57"/>
      <c r="D82" s="57"/>
      <c r="E82" s="57">
        <f>SUM(E83:E86)</f>
        <v>32</v>
      </c>
      <c r="F82" s="45" t="str">
        <f>CONCATENATE("32'h",K82)</f>
        <v>32'h000188b4</v>
      </c>
      <c r="G82" s="45"/>
      <c r="H82" s="60" t="s">
        <v>4540</v>
      </c>
      <c r="I82" s="60"/>
      <c r="J82" s="147"/>
      <c r="K82" s="147" t="str">
        <f>LOWER(DEC2HEX(L82,8))</f>
        <v>000188b4</v>
      </c>
      <c r="L82" s="147">
        <f>SUM(L83:L86)</f>
        <v>100532</v>
      </c>
      <c r="M82" s="57"/>
    </row>
    <row r="83" spans="1:13" ht="45">
      <c r="A83" s="62"/>
      <c r="B83" s="62"/>
      <c r="C83" s="72">
        <v>31</v>
      </c>
      <c r="D83" s="72">
        <v>31</v>
      </c>
      <c r="E83" s="63">
        <f>D83+1-C83</f>
        <v>1</v>
      </c>
      <c r="F83" s="63" t="str">
        <f>CONCATENATE(E83,"'h",K83)</f>
        <v>1'h0</v>
      </c>
      <c r="G83" s="63" t="s">
        <v>4515</v>
      </c>
      <c r="H83" s="80" t="s">
        <v>4541</v>
      </c>
      <c r="I83" s="76" t="s">
        <v>4542</v>
      </c>
      <c r="J83" s="148">
        <v>0</v>
      </c>
      <c r="K83" s="148" t="str">
        <f>LOWER(DEC2HEX((J83)))</f>
        <v>0</v>
      </c>
      <c r="L83" s="148">
        <f>J83*(2^C83)</f>
        <v>0</v>
      </c>
      <c r="M83" s="81"/>
    </row>
    <row r="84" spans="1:13" ht="30">
      <c r="A84" s="62"/>
      <c r="B84" s="62"/>
      <c r="C84" s="72">
        <v>21</v>
      </c>
      <c r="D84" s="72">
        <v>30</v>
      </c>
      <c r="E84" s="63">
        <f>D84+1-C84</f>
        <v>10</v>
      </c>
      <c r="F84" s="63" t="str">
        <f>CONCATENATE(E84,"'h",K84)</f>
        <v>10'h0</v>
      </c>
      <c r="G84" s="63" t="s">
        <v>4515</v>
      </c>
      <c r="H84" s="80" t="s">
        <v>4543</v>
      </c>
      <c r="I84" s="76" t="s">
        <v>4544</v>
      </c>
      <c r="J84" s="148">
        <v>0</v>
      </c>
      <c r="K84" s="148" t="str">
        <f>LOWER(DEC2HEX((J84)))</f>
        <v>0</v>
      </c>
      <c r="L84" s="148">
        <f>J84*(2^C84)</f>
        <v>0</v>
      </c>
      <c r="M84" s="81"/>
    </row>
    <row r="85" spans="1:13" ht="45">
      <c r="A85" s="62"/>
      <c r="B85" s="62"/>
      <c r="C85" s="72">
        <v>20</v>
      </c>
      <c r="D85" s="72">
        <v>20</v>
      </c>
      <c r="E85" s="63">
        <f>D85+1-C85</f>
        <v>1</v>
      </c>
      <c r="F85" s="63" t="str">
        <f>CONCATENATE(E85,"'h",K85)</f>
        <v>1'h0</v>
      </c>
      <c r="G85" s="63" t="s">
        <v>4515</v>
      </c>
      <c r="H85" s="80" t="s">
        <v>4545</v>
      </c>
      <c r="I85" s="76" t="s">
        <v>4546</v>
      </c>
      <c r="J85" s="148">
        <v>0</v>
      </c>
      <c r="K85" s="148" t="str">
        <f>LOWER(DEC2HEX((J85)))</f>
        <v>0</v>
      </c>
      <c r="L85" s="148">
        <f>J85*(2^C85)</f>
        <v>0</v>
      </c>
      <c r="M85" s="81"/>
    </row>
    <row r="86" spans="1:13" ht="15">
      <c r="A86" s="62"/>
      <c r="B86" s="62"/>
      <c r="C86" s="72">
        <v>0</v>
      </c>
      <c r="D86" s="72">
        <v>19</v>
      </c>
      <c r="E86" s="63">
        <f>D86+1-C86</f>
        <v>20</v>
      </c>
      <c r="F86" s="63" t="str">
        <f>CONCATENATE(E86,"'h",K86)</f>
        <v>20'h188b4</v>
      </c>
      <c r="G86" s="63" t="s">
        <v>4515</v>
      </c>
      <c r="H86" s="80" t="s">
        <v>4547</v>
      </c>
      <c r="I86" s="76" t="s">
        <v>4548</v>
      </c>
      <c r="J86" s="148">
        <v>100532</v>
      </c>
      <c r="K86" s="148" t="str">
        <f>LOWER(DEC2HEX((J86)))</f>
        <v>188b4</v>
      </c>
      <c r="L86" s="148">
        <f>J86*(2^C86)</f>
        <v>100532</v>
      </c>
      <c r="M86" s="81"/>
    </row>
    <row r="87" spans="1:13" ht="15">
      <c r="A87" s="57"/>
      <c r="B87" s="58" t="s">
        <v>4549</v>
      </c>
      <c r="C87" s="57"/>
      <c r="D87" s="57"/>
      <c r="E87" s="57">
        <f>SUM(E88:E100)</f>
        <v>32</v>
      </c>
      <c r="F87" s="45" t="str">
        <f>CONCATENATE("32'h",K87)</f>
        <v>32'h0001005c</v>
      </c>
      <c r="G87" s="45"/>
      <c r="H87" s="60" t="s">
        <v>4550</v>
      </c>
      <c r="I87" s="60"/>
      <c r="J87" s="147"/>
      <c r="K87" s="147" t="str">
        <f>LOWER(DEC2HEX(L87,8))</f>
        <v>0001005c</v>
      </c>
      <c r="L87" s="147">
        <f>SUM(L89:L100)</f>
        <v>65628</v>
      </c>
      <c r="M87" s="57"/>
    </row>
    <row r="88" spans="1:13" ht="15">
      <c r="A88" s="62"/>
      <c r="B88" s="62"/>
      <c r="C88" s="72">
        <v>18</v>
      </c>
      <c r="D88" s="72">
        <v>31</v>
      </c>
      <c r="E88" s="63">
        <f t="shared" ref="E88:E100" si="24">D88+1-C88</f>
        <v>14</v>
      </c>
      <c r="F88" s="63" t="str">
        <f t="shared" ref="F88:F100" si="25">CONCATENATE(E88,"'h",K88)</f>
        <v>14'h0</v>
      </c>
      <c r="G88" s="63" t="s">
        <v>4528</v>
      </c>
      <c r="H88" s="80" t="s">
        <v>4529</v>
      </c>
      <c r="I88" s="76" t="s">
        <v>4530</v>
      </c>
      <c r="J88" s="148">
        <v>0</v>
      </c>
      <c r="K88" s="148" t="str">
        <f t="shared" ref="K88:K100" si="26">LOWER(DEC2HEX((J88)))</f>
        <v>0</v>
      </c>
      <c r="L88" s="148">
        <f t="shared" ref="L88:L100" si="27">J88*(2^C88)</f>
        <v>0</v>
      </c>
      <c r="M88" s="81"/>
    </row>
    <row r="89" spans="1:13" ht="105">
      <c r="A89" s="62"/>
      <c r="B89" s="62"/>
      <c r="C89" s="72">
        <v>17</v>
      </c>
      <c r="D89" s="72">
        <v>17</v>
      </c>
      <c r="E89" s="63">
        <f t="shared" si="24"/>
        <v>1</v>
      </c>
      <c r="F89" s="63" t="str">
        <f t="shared" si="25"/>
        <v>1'h0</v>
      </c>
      <c r="G89" s="63" t="s">
        <v>4515</v>
      </c>
      <c r="H89" s="80" t="s">
        <v>4551</v>
      </c>
      <c r="I89" s="76" t="s">
        <v>4552</v>
      </c>
      <c r="J89" s="148">
        <v>0</v>
      </c>
      <c r="K89" s="148" t="str">
        <f t="shared" si="26"/>
        <v>0</v>
      </c>
      <c r="L89" s="148">
        <f t="shared" si="27"/>
        <v>0</v>
      </c>
      <c r="M89" s="81"/>
    </row>
    <row r="90" spans="1:13" ht="15">
      <c r="A90" s="62"/>
      <c r="B90" s="62"/>
      <c r="C90" s="72">
        <v>12</v>
      </c>
      <c r="D90" s="72">
        <v>16</v>
      </c>
      <c r="E90" s="63">
        <f t="shared" si="24"/>
        <v>5</v>
      </c>
      <c r="F90" s="63" t="str">
        <f t="shared" si="25"/>
        <v>5'h10</v>
      </c>
      <c r="G90" s="63" t="s">
        <v>4515</v>
      </c>
      <c r="H90" s="80" t="s">
        <v>4553</v>
      </c>
      <c r="I90" s="76" t="s">
        <v>4554</v>
      </c>
      <c r="J90" s="148">
        <v>16</v>
      </c>
      <c r="K90" s="148" t="str">
        <f t="shared" si="26"/>
        <v>10</v>
      </c>
      <c r="L90" s="148">
        <f t="shared" si="27"/>
        <v>65536</v>
      </c>
      <c r="M90" s="81"/>
    </row>
    <row r="91" spans="1:13" ht="30">
      <c r="A91" s="62"/>
      <c r="B91" s="62"/>
      <c r="C91" s="72">
        <v>11</v>
      </c>
      <c r="D91" s="72">
        <v>11</v>
      </c>
      <c r="E91" s="63">
        <f t="shared" si="24"/>
        <v>1</v>
      </c>
      <c r="F91" s="63" t="str">
        <f t="shared" si="25"/>
        <v>1'h0</v>
      </c>
      <c r="G91" s="63" t="s">
        <v>4515</v>
      </c>
      <c r="H91" s="80" t="s">
        <v>4555</v>
      </c>
      <c r="I91" s="76" t="s">
        <v>4556</v>
      </c>
      <c r="J91" s="148">
        <v>0</v>
      </c>
      <c r="K91" s="148" t="str">
        <f t="shared" si="26"/>
        <v>0</v>
      </c>
      <c r="L91" s="148">
        <f t="shared" si="27"/>
        <v>0</v>
      </c>
      <c r="M91" s="81"/>
    </row>
    <row r="92" spans="1:13" ht="15">
      <c r="A92" s="62"/>
      <c r="B92" s="62"/>
      <c r="C92" s="72">
        <v>10</v>
      </c>
      <c r="D92" s="72">
        <v>10</v>
      </c>
      <c r="E92" s="63">
        <f t="shared" si="24"/>
        <v>1</v>
      </c>
      <c r="F92" s="63" t="str">
        <f t="shared" si="25"/>
        <v>1'h0</v>
      </c>
      <c r="G92" s="63" t="s">
        <v>4515</v>
      </c>
      <c r="H92" s="80" t="s">
        <v>4557</v>
      </c>
      <c r="I92" s="76" t="s">
        <v>4558</v>
      </c>
      <c r="J92" s="148">
        <v>0</v>
      </c>
      <c r="K92" s="148" t="str">
        <f t="shared" si="26"/>
        <v>0</v>
      </c>
      <c r="L92" s="148">
        <f t="shared" si="27"/>
        <v>0</v>
      </c>
      <c r="M92" s="81"/>
    </row>
    <row r="93" spans="1:13" ht="90">
      <c r="A93" s="62"/>
      <c r="B93" s="62"/>
      <c r="C93" s="72">
        <v>8</v>
      </c>
      <c r="D93" s="72">
        <v>9</v>
      </c>
      <c r="E93" s="63">
        <f t="shared" si="24"/>
        <v>2</v>
      </c>
      <c r="F93" s="63" t="str">
        <f t="shared" si="25"/>
        <v>2'h0</v>
      </c>
      <c r="G93" s="63" t="s">
        <v>4515</v>
      </c>
      <c r="H93" s="80" t="s">
        <v>4559</v>
      </c>
      <c r="I93" s="76" t="s">
        <v>4560</v>
      </c>
      <c r="J93" s="148">
        <v>0</v>
      </c>
      <c r="K93" s="148" t="str">
        <f t="shared" si="26"/>
        <v>0</v>
      </c>
      <c r="L93" s="148">
        <f t="shared" si="27"/>
        <v>0</v>
      </c>
      <c r="M93" s="81"/>
    </row>
    <row r="94" spans="1:13" ht="105">
      <c r="A94" s="62"/>
      <c r="B94" s="62"/>
      <c r="C94" s="72">
        <v>6</v>
      </c>
      <c r="D94" s="72">
        <v>7</v>
      </c>
      <c r="E94" s="63">
        <f t="shared" si="24"/>
        <v>2</v>
      </c>
      <c r="F94" s="63" t="str">
        <f t="shared" si="25"/>
        <v>2'h1</v>
      </c>
      <c r="G94" s="63" t="s">
        <v>4515</v>
      </c>
      <c r="H94" s="80" t="s">
        <v>4561</v>
      </c>
      <c r="I94" s="76" t="s">
        <v>4562</v>
      </c>
      <c r="J94" s="148">
        <v>1</v>
      </c>
      <c r="K94" s="148" t="str">
        <f t="shared" si="26"/>
        <v>1</v>
      </c>
      <c r="L94" s="148">
        <f t="shared" si="27"/>
        <v>64</v>
      </c>
      <c r="M94" s="81"/>
    </row>
    <row r="95" spans="1:13" ht="15">
      <c r="A95" s="62"/>
      <c r="B95" s="62"/>
      <c r="C95" s="72">
        <v>5</v>
      </c>
      <c r="D95" s="72">
        <v>5</v>
      </c>
      <c r="E95" s="63">
        <f t="shared" si="24"/>
        <v>1</v>
      </c>
      <c r="F95" s="63" t="str">
        <f t="shared" si="25"/>
        <v>1'h0</v>
      </c>
      <c r="G95" s="63" t="s">
        <v>4515</v>
      </c>
      <c r="H95" s="80" t="s">
        <v>4563</v>
      </c>
      <c r="I95" s="76"/>
      <c r="J95" s="148">
        <v>0</v>
      </c>
      <c r="K95" s="148" t="str">
        <f t="shared" si="26"/>
        <v>0</v>
      </c>
      <c r="L95" s="148">
        <f t="shared" si="27"/>
        <v>0</v>
      </c>
      <c r="M95" s="81"/>
    </row>
    <row r="96" spans="1:13" ht="15">
      <c r="A96" s="62"/>
      <c r="B96" s="62"/>
      <c r="C96" s="72">
        <v>4</v>
      </c>
      <c r="D96" s="72">
        <v>4</v>
      </c>
      <c r="E96" s="63">
        <f t="shared" si="24"/>
        <v>1</v>
      </c>
      <c r="F96" s="63" t="str">
        <f t="shared" si="25"/>
        <v>1'h1</v>
      </c>
      <c r="G96" s="63" t="s">
        <v>4515</v>
      </c>
      <c r="H96" s="80" t="s">
        <v>4564</v>
      </c>
      <c r="I96" s="76"/>
      <c r="J96" s="148">
        <v>1</v>
      </c>
      <c r="K96" s="148" t="str">
        <f t="shared" si="26"/>
        <v>1</v>
      </c>
      <c r="L96" s="148">
        <f t="shared" si="27"/>
        <v>16</v>
      </c>
      <c r="M96" s="81"/>
    </row>
    <row r="97" spans="1:13" ht="15">
      <c r="A97" s="62"/>
      <c r="B97" s="62"/>
      <c r="C97" s="72">
        <v>3</v>
      </c>
      <c r="D97" s="72">
        <v>3</v>
      </c>
      <c r="E97" s="63">
        <f t="shared" si="24"/>
        <v>1</v>
      </c>
      <c r="F97" s="63" t="str">
        <f t="shared" si="25"/>
        <v>1'h1</v>
      </c>
      <c r="G97" s="63" t="s">
        <v>4515</v>
      </c>
      <c r="H97" s="80" t="s">
        <v>4565</v>
      </c>
      <c r="I97" s="76"/>
      <c r="J97" s="148">
        <v>1</v>
      </c>
      <c r="K97" s="148" t="str">
        <f t="shared" si="26"/>
        <v>1</v>
      </c>
      <c r="L97" s="148">
        <f t="shared" si="27"/>
        <v>8</v>
      </c>
      <c r="M97" s="81"/>
    </row>
    <row r="98" spans="1:13" ht="45">
      <c r="A98" s="62"/>
      <c r="B98" s="62"/>
      <c r="C98" s="72">
        <v>2</v>
      </c>
      <c r="D98" s="72">
        <v>2</v>
      </c>
      <c r="E98" s="63">
        <f t="shared" si="24"/>
        <v>1</v>
      </c>
      <c r="F98" s="63" t="str">
        <f t="shared" si="25"/>
        <v>1'h1</v>
      </c>
      <c r="G98" s="63" t="s">
        <v>4515</v>
      </c>
      <c r="H98" s="80" t="s">
        <v>4566</v>
      </c>
      <c r="I98" s="76" t="s">
        <v>4567</v>
      </c>
      <c r="J98" s="148">
        <v>1</v>
      </c>
      <c r="K98" s="148" t="str">
        <f t="shared" si="26"/>
        <v>1</v>
      </c>
      <c r="L98" s="148">
        <f t="shared" si="27"/>
        <v>4</v>
      </c>
      <c r="M98" s="81"/>
    </row>
    <row r="99" spans="1:13" ht="45">
      <c r="A99" s="62"/>
      <c r="B99" s="62"/>
      <c r="C99" s="72">
        <v>1</v>
      </c>
      <c r="D99" s="72">
        <v>1</v>
      </c>
      <c r="E99" s="63">
        <f t="shared" si="24"/>
        <v>1</v>
      </c>
      <c r="F99" s="63" t="str">
        <f t="shared" si="25"/>
        <v>1'h0</v>
      </c>
      <c r="G99" s="63" t="s">
        <v>4515</v>
      </c>
      <c r="H99" s="80" t="s">
        <v>4568</v>
      </c>
      <c r="I99" s="76" t="s">
        <v>4569</v>
      </c>
      <c r="J99" s="148">
        <v>0</v>
      </c>
      <c r="K99" s="148" t="str">
        <f t="shared" si="26"/>
        <v>0</v>
      </c>
      <c r="L99" s="148">
        <f t="shared" si="27"/>
        <v>0</v>
      </c>
      <c r="M99" s="81"/>
    </row>
    <row r="100" spans="1:13" ht="45">
      <c r="A100" s="62"/>
      <c r="B100" s="62"/>
      <c r="C100" s="72">
        <v>0</v>
      </c>
      <c r="D100" s="72">
        <v>0</v>
      </c>
      <c r="E100" s="63">
        <f t="shared" si="24"/>
        <v>1</v>
      </c>
      <c r="F100" s="63" t="str">
        <f t="shared" si="25"/>
        <v>1'h0</v>
      </c>
      <c r="G100" s="63" t="s">
        <v>4515</v>
      </c>
      <c r="H100" s="80" t="s">
        <v>4570</v>
      </c>
      <c r="I100" s="76" t="s">
        <v>4571</v>
      </c>
      <c r="J100" s="148">
        <v>0</v>
      </c>
      <c r="K100" s="148" t="str">
        <f t="shared" si="26"/>
        <v>0</v>
      </c>
      <c r="L100" s="148">
        <f t="shared" si="27"/>
        <v>0</v>
      </c>
      <c r="M100" s="81"/>
    </row>
    <row r="101" spans="1:13" ht="15">
      <c r="A101" s="57"/>
      <c r="B101" s="58" t="s">
        <v>4572</v>
      </c>
      <c r="C101" s="57"/>
      <c r="D101" s="57"/>
      <c r="E101" s="57">
        <f>SUM(E102:E129)</f>
        <v>32</v>
      </c>
      <c r="F101" s="45" t="str">
        <f>CONCATENATE("32'h",K101)</f>
        <v>32'h01d81408</v>
      </c>
      <c r="G101" s="45"/>
      <c r="H101" s="60" t="s">
        <v>4573</v>
      </c>
      <c r="I101" s="60"/>
      <c r="J101" s="147"/>
      <c r="K101" s="147" t="str">
        <f>LOWER(DEC2HEX(L101,8))</f>
        <v>01d81408</v>
      </c>
      <c r="L101" s="147">
        <f>SUM(L102:L129)</f>
        <v>30938120</v>
      </c>
      <c r="M101" s="57"/>
    </row>
    <row r="102" spans="1:13" ht="45">
      <c r="A102" s="62"/>
      <c r="B102" s="62"/>
      <c r="C102" s="72">
        <v>31</v>
      </c>
      <c r="D102" s="72">
        <v>31</v>
      </c>
      <c r="E102" s="63">
        <f t="shared" ref="E102:E129" si="28">D102+1-C102</f>
        <v>1</v>
      </c>
      <c r="F102" s="63" t="str">
        <f t="shared" ref="F102:F129" si="29">CONCATENATE(E102,"'h",K102)</f>
        <v>1'h0</v>
      </c>
      <c r="G102" s="63" t="s">
        <v>4515</v>
      </c>
      <c r="H102" s="80" t="s">
        <v>4574</v>
      </c>
      <c r="I102" s="76" t="s">
        <v>4575</v>
      </c>
      <c r="J102" s="148">
        <v>0</v>
      </c>
      <c r="K102" s="148" t="str">
        <f t="shared" ref="K102:K129" si="30">LOWER(DEC2HEX((J102)))</f>
        <v>0</v>
      </c>
      <c r="L102" s="148">
        <f t="shared" ref="L102:L129" si="31">J102*(2^C102)</f>
        <v>0</v>
      </c>
      <c r="M102" s="81"/>
    </row>
    <row r="103" spans="1:13" ht="30">
      <c r="A103" s="62"/>
      <c r="B103" s="62"/>
      <c r="C103" s="72">
        <v>30</v>
      </c>
      <c r="D103" s="72">
        <v>30</v>
      </c>
      <c r="E103" s="63">
        <f t="shared" si="28"/>
        <v>1</v>
      </c>
      <c r="F103" s="63" t="str">
        <f t="shared" si="29"/>
        <v>1'h0</v>
      </c>
      <c r="G103" s="63" t="s">
        <v>4515</v>
      </c>
      <c r="H103" s="80" t="s">
        <v>4576</v>
      </c>
      <c r="I103" s="76" t="s">
        <v>4577</v>
      </c>
      <c r="J103" s="148">
        <v>0</v>
      </c>
      <c r="K103" s="148" t="str">
        <f t="shared" si="30"/>
        <v>0</v>
      </c>
      <c r="L103" s="148">
        <f t="shared" si="31"/>
        <v>0</v>
      </c>
      <c r="M103" s="81"/>
    </row>
    <row r="104" spans="1:13" ht="15">
      <c r="A104" s="62"/>
      <c r="B104" s="62"/>
      <c r="C104" s="72">
        <v>29</v>
      </c>
      <c r="D104" s="72">
        <v>29</v>
      </c>
      <c r="E104" s="63">
        <f t="shared" si="28"/>
        <v>1</v>
      </c>
      <c r="F104" s="63" t="str">
        <f t="shared" si="29"/>
        <v>1'h0</v>
      </c>
      <c r="G104" s="63" t="s">
        <v>4515</v>
      </c>
      <c r="H104" s="80" t="s">
        <v>4578</v>
      </c>
      <c r="I104" s="76"/>
      <c r="J104" s="148">
        <v>0</v>
      </c>
      <c r="K104" s="148" t="str">
        <f t="shared" si="30"/>
        <v>0</v>
      </c>
      <c r="L104" s="148">
        <f t="shared" si="31"/>
        <v>0</v>
      </c>
      <c r="M104" s="81"/>
    </row>
    <row r="105" spans="1:13" ht="15">
      <c r="A105" s="62"/>
      <c r="B105" s="62"/>
      <c r="C105" s="72">
        <v>28</v>
      </c>
      <c r="D105" s="72">
        <v>28</v>
      </c>
      <c r="E105" s="63">
        <f t="shared" si="28"/>
        <v>1</v>
      </c>
      <c r="F105" s="63" t="str">
        <f t="shared" si="29"/>
        <v>1'h0</v>
      </c>
      <c r="G105" s="63" t="s">
        <v>4515</v>
      </c>
      <c r="H105" s="80" t="s">
        <v>4579</v>
      </c>
      <c r="I105" s="76" t="s">
        <v>4580</v>
      </c>
      <c r="J105" s="148">
        <v>0</v>
      </c>
      <c r="K105" s="148" t="str">
        <f t="shared" si="30"/>
        <v>0</v>
      </c>
      <c r="L105" s="148">
        <f t="shared" si="31"/>
        <v>0</v>
      </c>
      <c r="M105" s="81"/>
    </row>
    <row r="106" spans="1:13" ht="15">
      <c r="A106" s="62"/>
      <c r="B106" s="62"/>
      <c r="C106" s="72">
        <v>27</v>
      </c>
      <c r="D106" s="72">
        <v>27</v>
      </c>
      <c r="E106" s="63">
        <f t="shared" si="28"/>
        <v>1</v>
      </c>
      <c r="F106" s="63" t="str">
        <f t="shared" si="29"/>
        <v>1'h0</v>
      </c>
      <c r="G106" s="63" t="s">
        <v>4515</v>
      </c>
      <c r="H106" s="80" t="s">
        <v>4581</v>
      </c>
      <c r="I106" s="80"/>
      <c r="J106" s="148">
        <v>0</v>
      </c>
      <c r="K106" s="148" t="str">
        <f t="shared" si="30"/>
        <v>0</v>
      </c>
      <c r="L106" s="148">
        <f t="shared" si="31"/>
        <v>0</v>
      </c>
      <c r="M106" s="81"/>
    </row>
    <row r="107" spans="1:13" ht="15">
      <c r="A107" s="62"/>
      <c r="B107" s="62"/>
      <c r="C107" s="72">
        <v>25</v>
      </c>
      <c r="D107" s="72">
        <v>26</v>
      </c>
      <c r="E107" s="63">
        <f t="shared" si="28"/>
        <v>2</v>
      </c>
      <c r="F107" s="63" t="str">
        <f t="shared" si="29"/>
        <v>2'h0</v>
      </c>
      <c r="G107" s="63" t="s">
        <v>4515</v>
      </c>
      <c r="H107" s="80" t="s">
        <v>4582</v>
      </c>
      <c r="I107" s="76"/>
      <c r="J107" s="148">
        <v>0</v>
      </c>
      <c r="K107" s="148" t="str">
        <f t="shared" si="30"/>
        <v>0</v>
      </c>
      <c r="L107" s="148">
        <f t="shared" si="31"/>
        <v>0</v>
      </c>
      <c r="M107" s="81"/>
    </row>
    <row r="108" spans="1:13" ht="15">
      <c r="A108" s="62"/>
      <c r="B108" s="62"/>
      <c r="C108" s="72">
        <v>24</v>
      </c>
      <c r="D108" s="72">
        <v>24</v>
      </c>
      <c r="E108" s="63">
        <f t="shared" si="28"/>
        <v>1</v>
      </c>
      <c r="F108" s="63" t="str">
        <f t="shared" si="29"/>
        <v>1'h1</v>
      </c>
      <c r="G108" s="63" t="s">
        <v>4515</v>
      </c>
      <c r="H108" s="80" t="s">
        <v>4583</v>
      </c>
      <c r="I108" s="76"/>
      <c r="J108" s="148">
        <v>1</v>
      </c>
      <c r="K108" s="148" t="str">
        <f t="shared" si="30"/>
        <v>1</v>
      </c>
      <c r="L108" s="148">
        <f t="shared" si="31"/>
        <v>16777216</v>
      </c>
      <c r="M108" s="81"/>
    </row>
    <row r="109" spans="1:13" ht="120">
      <c r="A109" s="62"/>
      <c r="B109" s="62"/>
      <c r="C109" s="72">
        <v>23</v>
      </c>
      <c r="D109" s="72">
        <v>23</v>
      </c>
      <c r="E109" s="63">
        <f t="shared" si="28"/>
        <v>1</v>
      </c>
      <c r="F109" s="63" t="str">
        <f t="shared" si="29"/>
        <v>1'h1</v>
      </c>
      <c r="G109" s="63" t="s">
        <v>4515</v>
      </c>
      <c r="H109" s="80" t="s">
        <v>4584</v>
      </c>
      <c r="I109" s="76" t="s">
        <v>4585</v>
      </c>
      <c r="J109" s="148">
        <v>1</v>
      </c>
      <c r="K109" s="148" t="str">
        <f t="shared" si="30"/>
        <v>1</v>
      </c>
      <c r="L109" s="148">
        <f t="shared" si="31"/>
        <v>8388608</v>
      </c>
      <c r="M109" s="81"/>
    </row>
    <row r="110" spans="1:13" ht="15">
      <c r="A110" s="62"/>
      <c r="B110" s="62"/>
      <c r="C110" s="72">
        <v>22</v>
      </c>
      <c r="D110" s="72">
        <v>22</v>
      </c>
      <c r="E110" s="63">
        <f t="shared" si="28"/>
        <v>1</v>
      </c>
      <c r="F110" s="63" t="str">
        <f t="shared" si="29"/>
        <v>1'h1</v>
      </c>
      <c r="G110" s="63" t="s">
        <v>4515</v>
      </c>
      <c r="H110" s="80" t="s">
        <v>4586</v>
      </c>
      <c r="I110" s="76" t="s">
        <v>4587</v>
      </c>
      <c r="J110" s="148">
        <v>1</v>
      </c>
      <c r="K110" s="148" t="str">
        <f t="shared" si="30"/>
        <v>1</v>
      </c>
      <c r="L110" s="148">
        <f t="shared" si="31"/>
        <v>4194304</v>
      </c>
      <c r="M110" s="81"/>
    </row>
    <row r="111" spans="1:13" ht="30">
      <c r="A111" s="62"/>
      <c r="B111" s="62"/>
      <c r="C111" s="72">
        <v>19</v>
      </c>
      <c r="D111" s="72">
        <v>21</v>
      </c>
      <c r="E111" s="63">
        <f t="shared" si="28"/>
        <v>3</v>
      </c>
      <c r="F111" s="63" t="str">
        <f t="shared" si="29"/>
        <v>3'h3</v>
      </c>
      <c r="G111" s="63" t="s">
        <v>4515</v>
      </c>
      <c r="H111" s="80" t="s">
        <v>4588</v>
      </c>
      <c r="I111" s="76" t="s">
        <v>4577</v>
      </c>
      <c r="J111" s="148">
        <v>3</v>
      </c>
      <c r="K111" s="148" t="str">
        <f t="shared" si="30"/>
        <v>3</v>
      </c>
      <c r="L111" s="148">
        <f t="shared" si="31"/>
        <v>1572864</v>
      </c>
      <c r="M111" s="81"/>
    </row>
    <row r="112" spans="1:13" ht="75">
      <c r="A112" s="62"/>
      <c r="B112" s="62"/>
      <c r="C112" s="72">
        <v>18</v>
      </c>
      <c r="D112" s="72">
        <v>18</v>
      </c>
      <c r="E112" s="63">
        <f t="shared" si="28"/>
        <v>1</v>
      </c>
      <c r="F112" s="63" t="str">
        <f t="shared" si="29"/>
        <v>1'h0</v>
      </c>
      <c r="G112" s="63" t="s">
        <v>4515</v>
      </c>
      <c r="H112" s="80" t="s">
        <v>4589</v>
      </c>
      <c r="I112" s="76" t="s">
        <v>4590</v>
      </c>
      <c r="J112" s="148">
        <v>0</v>
      </c>
      <c r="K112" s="148" t="str">
        <f t="shared" si="30"/>
        <v>0</v>
      </c>
      <c r="L112" s="148">
        <f t="shared" si="31"/>
        <v>0</v>
      </c>
      <c r="M112" s="81"/>
    </row>
    <row r="113" spans="1:13" ht="105">
      <c r="A113" s="62"/>
      <c r="B113" s="62"/>
      <c r="C113" s="72">
        <v>16</v>
      </c>
      <c r="D113" s="72">
        <v>17</v>
      </c>
      <c r="E113" s="63">
        <f t="shared" si="28"/>
        <v>2</v>
      </c>
      <c r="F113" s="63" t="str">
        <f t="shared" si="29"/>
        <v>2'h0</v>
      </c>
      <c r="G113" s="63" t="s">
        <v>4515</v>
      </c>
      <c r="H113" s="80" t="s">
        <v>4591</v>
      </c>
      <c r="I113" s="76" t="s">
        <v>4592</v>
      </c>
      <c r="J113" s="148">
        <v>0</v>
      </c>
      <c r="K113" s="148" t="str">
        <f t="shared" si="30"/>
        <v>0</v>
      </c>
      <c r="L113" s="148">
        <f t="shared" si="31"/>
        <v>0</v>
      </c>
      <c r="M113" s="81"/>
    </row>
    <row r="114" spans="1:13" ht="60">
      <c r="A114" s="62"/>
      <c r="B114" s="62"/>
      <c r="C114" s="72">
        <v>15</v>
      </c>
      <c r="D114" s="72">
        <v>15</v>
      </c>
      <c r="E114" s="63">
        <f t="shared" si="28"/>
        <v>1</v>
      </c>
      <c r="F114" s="63" t="str">
        <f t="shared" si="29"/>
        <v>1'h0</v>
      </c>
      <c r="G114" s="63" t="s">
        <v>4515</v>
      </c>
      <c r="H114" s="80" t="s">
        <v>4593</v>
      </c>
      <c r="I114" s="76" t="s">
        <v>4594</v>
      </c>
      <c r="J114" s="148">
        <v>0</v>
      </c>
      <c r="K114" s="148" t="str">
        <f t="shared" si="30"/>
        <v>0</v>
      </c>
      <c r="L114" s="148">
        <f t="shared" si="31"/>
        <v>0</v>
      </c>
      <c r="M114" s="81"/>
    </row>
    <row r="115" spans="1:13" ht="75">
      <c r="A115" s="62"/>
      <c r="B115" s="62"/>
      <c r="C115" s="72">
        <v>14</v>
      </c>
      <c r="D115" s="72">
        <v>14</v>
      </c>
      <c r="E115" s="63">
        <f t="shared" si="28"/>
        <v>1</v>
      </c>
      <c r="F115" s="63" t="str">
        <f t="shared" si="29"/>
        <v>1'h0</v>
      </c>
      <c r="G115" s="63" t="s">
        <v>4515</v>
      </c>
      <c r="H115" s="80" t="s">
        <v>4595</v>
      </c>
      <c r="I115" s="76" t="s">
        <v>4596</v>
      </c>
      <c r="J115" s="148">
        <v>0</v>
      </c>
      <c r="K115" s="148" t="str">
        <f t="shared" si="30"/>
        <v>0</v>
      </c>
      <c r="L115" s="148">
        <f t="shared" si="31"/>
        <v>0</v>
      </c>
      <c r="M115" s="81"/>
    </row>
    <row r="116" spans="1:13" ht="60">
      <c r="A116" s="62"/>
      <c r="B116" s="62"/>
      <c r="C116" s="72">
        <v>13</v>
      </c>
      <c r="D116" s="72">
        <v>13</v>
      </c>
      <c r="E116" s="63">
        <f t="shared" si="28"/>
        <v>1</v>
      </c>
      <c r="F116" s="63" t="str">
        <f t="shared" si="29"/>
        <v>1'h0</v>
      </c>
      <c r="G116" s="63" t="s">
        <v>4515</v>
      </c>
      <c r="H116" s="80" t="s">
        <v>4597</v>
      </c>
      <c r="I116" s="76" t="s">
        <v>4598</v>
      </c>
      <c r="J116" s="148">
        <v>0</v>
      </c>
      <c r="K116" s="148" t="str">
        <f t="shared" si="30"/>
        <v>0</v>
      </c>
      <c r="L116" s="148">
        <f t="shared" si="31"/>
        <v>0</v>
      </c>
      <c r="M116" s="81"/>
    </row>
    <row r="117" spans="1:13" ht="45">
      <c r="A117" s="62"/>
      <c r="B117" s="62"/>
      <c r="C117" s="72">
        <v>12</v>
      </c>
      <c r="D117" s="72">
        <v>12</v>
      </c>
      <c r="E117" s="63">
        <f t="shared" si="28"/>
        <v>1</v>
      </c>
      <c r="F117" s="63" t="str">
        <f t="shared" si="29"/>
        <v>1'h1</v>
      </c>
      <c r="G117" s="63" t="s">
        <v>4515</v>
      </c>
      <c r="H117" s="80" t="s">
        <v>4599</v>
      </c>
      <c r="I117" s="76" t="s">
        <v>4600</v>
      </c>
      <c r="J117" s="148">
        <v>1</v>
      </c>
      <c r="K117" s="148" t="str">
        <f t="shared" si="30"/>
        <v>1</v>
      </c>
      <c r="L117" s="148">
        <f t="shared" si="31"/>
        <v>4096</v>
      </c>
      <c r="M117" s="81"/>
    </row>
    <row r="118" spans="1:13" ht="30">
      <c r="A118" s="62"/>
      <c r="B118" s="62"/>
      <c r="C118" s="72">
        <v>11</v>
      </c>
      <c r="D118" s="72">
        <v>11</v>
      </c>
      <c r="E118" s="63">
        <f t="shared" si="28"/>
        <v>1</v>
      </c>
      <c r="F118" s="63" t="str">
        <f t="shared" si="29"/>
        <v>1'h0</v>
      </c>
      <c r="G118" s="63" t="s">
        <v>4515</v>
      </c>
      <c r="H118" s="80" t="s">
        <v>4601</v>
      </c>
      <c r="I118" s="76" t="s">
        <v>4602</v>
      </c>
      <c r="J118" s="148">
        <v>0</v>
      </c>
      <c r="K118" s="148" t="str">
        <f t="shared" si="30"/>
        <v>0</v>
      </c>
      <c r="L118" s="148">
        <f t="shared" si="31"/>
        <v>0</v>
      </c>
      <c r="M118" s="81"/>
    </row>
    <row r="119" spans="1:13" ht="45">
      <c r="A119" s="62"/>
      <c r="B119" s="62"/>
      <c r="C119" s="72">
        <v>10</v>
      </c>
      <c r="D119" s="72">
        <v>10</v>
      </c>
      <c r="E119" s="63">
        <f t="shared" si="28"/>
        <v>1</v>
      </c>
      <c r="F119" s="63" t="str">
        <f t="shared" si="29"/>
        <v>1'h1</v>
      </c>
      <c r="G119" s="63" t="s">
        <v>4515</v>
      </c>
      <c r="H119" s="80" t="s">
        <v>4603</v>
      </c>
      <c r="I119" s="76" t="s">
        <v>4604</v>
      </c>
      <c r="J119" s="148">
        <v>1</v>
      </c>
      <c r="K119" s="148" t="str">
        <f t="shared" si="30"/>
        <v>1</v>
      </c>
      <c r="L119" s="148">
        <f t="shared" si="31"/>
        <v>1024</v>
      </c>
      <c r="M119" s="81"/>
    </row>
    <row r="120" spans="1:13" ht="45">
      <c r="A120" s="62"/>
      <c r="B120" s="62"/>
      <c r="C120" s="72">
        <v>9</v>
      </c>
      <c r="D120" s="72">
        <v>9</v>
      </c>
      <c r="E120" s="63">
        <f t="shared" si="28"/>
        <v>1</v>
      </c>
      <c r="F120" s="63" t="str">
        <f t="shared" si="29"/>
        <v>1'h0</v>
      </c>
      <c r="G120" s="63" t="s">
        <v>4515</v>
      </c>
      <c r="H120" s="80" t="s">
        <v>4605</v>
      </c>
      <c r="I120" s="76" t="s">
        <v>4606</v>
      </c>
      <c r="J120" s="148">
        <v>0</v>
      </c>
      <c r="K120" s="148" t="str">
        <f t="shared" si="30"/>
        <v>0</v>
      </c>
      <c r="L120" s="148">
        <f t="shared" si="31"/>
        <v>0</v>
      </c>
      <c r="M120" s="81"/>
    </row>
    <row r="121" spans="1:13" ht="60">
      <c r="A121" s="62"/>
      <c r="B121" s="62"/>
      <c r="C121" s="72">
        <v>8</v>
      </c>
      <c r="D121" s="72">
        <v>8</v>
      </c>
      <c r="E121" s="63">
        <f t="shared" si="28"/>
        <v>1</v>
      </c>
      <c r="F121" s="63" t="str">
        <f t="shared" si="29"/>
        <v>1'h0</v>
      </c>
      <c r="G121" s="63" t="s">
        <v>4515</v>
      </c>
      <c r="H121" s="80" t="s">
        <v>4607</v>
      </c>
      <c r="I121" s="76" t="s">
        <v>4608</v>
      </c>
      <c r="J121" s="148">
        <v>0</v>
      </c>
      <c r="K121" s="148" t="str">
        <f t="shared" si="30"/>
        <v>0</v>
      </c>
      <c r="L121" s="148">
        <f t="shared" si="31"/>
        <v>0</v>
      </c>
      <c r="M121" s="81"/>
    </row>
    <row r="122" spans="1:13" ht="75">
      <c r="A122" s="62"/>
      <c r="B122" s="62"/>
      <c r="C122" s="72">
        <v>7</v>
      </c>
      <c r="D122" s="72">
        <v>7</v>
      </c>
      <c r="E122" s="63">
        <f t="shared" si="28"/>
        <v>1</v>
      </c>
      <c r="F122" s="63" t="str">
        <f t="shared" si="29"/>
        <v>1'h0</v>
      </c>
      <c r="G122" s="63" t="s">
        <v>4515</v>
      </c>
      <c r="H122" s="80" t="s">
        <v>4609</v>
      </c>
      <c r="I122" s="76" t="s">
        <v>4610</v>
      </c>
      <c r="J122" s="148">
        <v>0</v>
      </c>
      <c r="K122" s="148" t="str">
        <f t="shared" si="30"/>
        <v>0</v>
      </c>
      <c r="L122" s="148">
        <f t="shared" si="31"/>
        <v>0</v>
      </c>
      <c r="M122" s="81"/>
    </row>
    <row r="123" spans="1:13" ht="58.5" customHeight="1">
      <c r="A123" s="62"/>
      <c r="B123" s="62"/>
      <c r="C123" s="72">
        <v>6</v>
      </c>
      <c r="D123" s="72">
        <v>6</v>
      </c>
      <c r="E123" s="63">
        <f t="shared" si="28"/>
        <v>1</v>
      </c>
      <c r="F123" s="63" t="str">
        <f t="shared" si="29"/>
        <v>1'h0</v>
      </c>
      <c r="G123" s="63" t="s">
        <v>4515</v>
      </c>
      <c r="H123" s="80" t="s">
        <v>4611</v>
      </c>
      <c r="I123" s="76" t="s">
        <v>4612</v>
      </c>
      <c r="J123" s="148">
        <v>0</v>
      </c>
      <c r="K123" s="148" t="str">
        <f t="shared" si="30"/>
        <v>0</v>
      </c>
      <c r="L123" s="148">
        <f t="shared" si="31"/>
        <v>0</v>
      </c>
      <c r="M123" s="81"/>
    </row>
    <row r="124" spans="1:13" ht="45">
      <c r="A124" s="62"/>
      <c r="B124" s="62"/>
      <c r="C124" s="72">
        <v>5</v>
      </c>
      <c r="D124" s="72">
        <v>5</v>
      </c>
      <c r="E124" s="63">
        <f t="shared" si="28"/>
        <v>1</v>
      </c>
      <c r="F124" s="63" t="str">
        <f t="shared" si="29"/>
        <v>1'h0</v>
      </c>
      <c r="G124" s="63" t="s">
        <v>4515</v>
      </c>
      <c r="H124" s="80" t="s">
        <v>4613</v>
      </c>
      <c r="I124" s="76" t="s">
        <v>4614</v>
      </c>
      <c r="J124" s="148">
        <v>0</v>
      </c>
      <c r="K124" s="148" t="str">
        <f t="shared" si="30"/>
        <v>0</v>
      </c>
      <c r="L124" s="148">
        <f t="shared" si="31"/>
        <v>0</v>
      </c>
      <c r="M124" s="81"/>
    </row>
    <row r="125" spans="1:13" ht="30">
      <c r="A125" s="62"/>
      <c r="B125" s="62"/>
      <c r="C125" s="72">
        <v>4</v>
      </c>
      <c r="D125" s="72">
        <v>4</v>
      </c>
      <c r="E125" s="63">
        <f t="shared" si="28"/>
        <v>1</v>
      </c>
      <c r="F125" s="63" t="str">
        <f t="shared" si="29"/>
        <v>1'h0</v>
      </c>
      <c r="G125" s="63" t="s">
        <v>4515</v>
      </c>
      <c r="H125" s="80" t="s">
        <v>4615</v>
      </c>
      <c r="I125" s="76" t="s">
        <v>4616</v>
      </c>
      <c r="J125" s="148">
        <v>0</v>
      </c>
      <c r="K125" s="148" t="str">
        <f t="shared" si="30"/>
        <v>0</v>
      </c>
      <c r="L125" s="148">
        <f t="shared" si="31"/>
        <v>0</v>
      </c>
      <c r="M125" s="81"/>
    </row>
    <row r="126" spans="1:13" ht="30">
      <c r="A126" s="62"/>
      <c r="B126" s="62"/>
      <c r="C126" s="72">
        <v>3</v>
      </c>
      <c r="D126" s="72">
        <v>3</v>
      </c>
      <c r="E126" s="63">
        <f t="shared" si="28"/>
        <v>1</v>
      </c>
      <c r="F126" s="63" t="str">
        <f t="shared" si="29"/>
        <v>1'h1</v>
      </c>
      <c r="G126" s="63" t="s">
        <v>4515</v>
      </c>
      <c r="H126" s="80" t="s">
        <v>4617</v>
      </c>
      <c r="I126" s="76" t="s">
        <v>4618</v>
      </c>
      <c r="J126" s="148">
        <v>1</v>
      </c>
      <c r="K126" s="148" t="str">
        <f t="shared" si="30"/>
        <v>1</v>
      </c>
      <c r="L126" s="148">
        <f t="shared" si="31"/>
        <v>8</v>
      </c>
      <c r="M126" s="81"/>
    </row>
    <row r="127" spans="1:13" ht="45">
      <c r="A127" s="62"/>
      <c r="B127" s="62"/>
      <c r="C127" s="72">
        <v>2</v>
      </c>
      <c r="D127" s="72">
        <v>2</v>
      </c>
      <c r="E127" s="63">
        <f t="shared" si="28"/>
        <v>1</v>
      </c>
      <c r="F127" s="63" t="str">
        <f t="shared" si="29"/>
        <v>1'h0</v>
      </c>
      <c r="G127" s="63" t="s">
        <v>4515</v>
      </c>
      <c r="H127" s="80" t="s">
        <v>4619</v>
      </c>
      <c r="I127" s="76" t="s">
        <v>4620</v>
      </c>
      <c r="J127" s="148">
        <v>0</v>
      </c>
      <c r="K127" s="148" t="str">
        <f t="shared" si="30"/>
        <v>0</v>
      </c>
      <c r="L127" s="148">
        <f t="shared" si="31"/>
        <v>0</v>
      </c>
      <c r="M127" s="81"/>
    </row>
    <row r="128" spans="1:13" ht="60">
      <c r="A128" s="62"/>
      <c r="B128" s="62"/>
      <c r="C128" s="72">
        <v>1</v>
      </c>
      <c r="D128" s="72">
        <v>1</v>
      </c>
      <c r="E128" s="63">
        <f t="shared" si="28"/>
        <v>1</v>
      </c>
      <c r="F128" s="63" t="str">
        <f t="shared" si="29"/>
        <v>1'h0</v>
      </c>
      <c r="G128" s="63" t="s">
        <v>4515</v>
      </c>
      <c r="H128" s="80" t="s">
        <v>4621</v>
      </c>
      <c r="I128" s="76" t="s">
        <v>4622</v>
      </c>
      <c r="J128" s="148">
        <v>0</v>
      </c>
      <c r="K128" s="148" t="str">
        <f t="shared" si="30"/>
        <v>0</v>
      </c>
      <c r="L128" s="148">
        <f t="shared" si="31"/>
        <v>0</v>
      </c>
      <c r="M128" s="81"/>
    </row>
    <row r="129" spans="1:13" ht="30">
      <c r="A129" s="62"/>
      <c r="B129" s="62"/>
      <c r="C129" s="72">
        <v>0</v>
      </c>
      <c r="D129" s="72">
        <v>0</v>
      </c>
      <c r="E129" s="63">
        <f t="shared" si="28"/>
        <v>1</v>
      </c>
      <c r="F129" s="63" t="str">
        <f t="shared" si="29"/>
        <v>1'h0</v>
      </c>
      <c r="G129" s="63" t="s">
        <v>4515</v>
      </c>
      <c r="H129" s="80" t="s">
        <v>4623</v>
      </c>
      <c r="I129" s="76" t="s">
        <v>4624</v>
      </c>
      <c r="J129" s="148">
        <v>0</v>
      </c>
      <c r="K129" s="148" t="str">
        <f t="shared" si="30"/>
        <v>0</v>
      </c>
      <c r="L129" s="148">
        <f t="shared" si="31"/>
        <v>0</v>
      </c>
      <c r="M129" s="81"/>
    </row>
    <row r="130" spans="1:13" ht="15">
      <c r="A130" s="57"/>
      <c r="B130" s="58" t="s">
        <v>4625</v>
      </c>
      <c r="C130" s="57"/>
      <c r="D130" s="57"/>
      <c r="E130" s="57">
        <f>SUM(E131:E131)</f>
        <v>32</v>
      </c>
      <c r="F130" s="45" t="str">
        <f>CONCATENATE("32'h",K130)</f>
        <v>32'h00000000</v>
      </c>
      <c r="G130" s="45"/>
      <c r="H130" s="60" t="s">
        <v>4626</v>
      </c>
      <c r="I130" s="60"/>
      <c r="J130" s="147"/>
      <c r="K130" s="147" t="str">
        <f>LOWER(DEC2HEX(L130,8))</f>
        <v>00000000</v>
      </c>
      <c r="L130" s="147">
        <f>SUM(L131:L131)</f>
        <v>0</v>
      </c>
      <c r="M130" s="57"/>
    </row>
    <row r="131" spans="1:13" ht="15">
      <c r="A131" s="62"/>
      <c r="B131" s="62"/>
      <c r="C131" s="72">
        <v>0</v>
      </c>
      <c r="D131" s="72">
        <v>31</v>
      </c>
      <c r="E131" s="63">
        <f>D131+1-C131</f>
        <v>32</v>
      </c>
      <c r="F131" s="63" t="str">
        <f>CONCATENATE(E131,"'h",K131)</f>
        <v>32'h0</v>
      </c>
      <c r="G131" s="63" t="s">
        <v>4528</v>
      </c>
      <c r="H131" s="80" t="s">
        <v>4529</v>
      </c>
      <c r="I131" s="76" t="s">
        <v>4530</v>
      </c>
      <c r="J131" s="148">
        <v>0</v>
      </c>
      <c r="K131" s="148" t="str">
        <f>LOWER(DEC2HEX((J131)))</f>
        <v>0</v>
      </c>
      <c r="L131" s="148">
        <f>J131*(2^C131)</f>
        <v>0</v>
      </c>
      <c r="M131" s="81"/>
    </row>
    <row r="132" spans="1:13" ht="15">
      <c r="A132" s="57"/>
      <c r="B132" s="58" t="s">
        <v>4627</v>
      </c>
      <c r="C132" s="57"/>
      <c r="D132" s="57"/>
      <c r="E132" s="57">
        <f>SUM(E133:E133)</f>
        <v>32</v>
      </c>
      <c r="F132" s="45" t="str">
        <f>CONCATENATE("32'h",K132)</f>
        <v>32'h00000000</v>
      </c>
      <c r="G132" s="45"/>
      <c r="H132" s="60" t="s">
        <v>4628</v>
      </c>
      <c r="I132" s="60"/>
      <c r="J132" s="147"/>
      <c r="K132" s="147" t="str">
        <f>LOWER(DEC2HEX(L132,8))</f>
        <v>00000000</v>
      </c>
      <c r="L132" s="147">
        <f>SUM(L133:L133)</f>
        <v>0</v>
      </c>
      <c r="M132" s="57"/>
    </row>
    <row r="133" spans="1:13" ht="15">
      <c r="A133" s="62"/>
      <c r="B133" s="62"/>
      <c r="C133" s="72">
        <v>0</v>
      </c>
      <c r="D133" s="72">
        <v>31</v>
      </c>
      <c r="E133" s="63">
        <f>D133+1-C133</f>
        <v>32</v>
      </c>
      <c r="F133" s="63" t="str">
        <f>CONCATENATE(E133,"'h",K133)</f>
        <v>32'h0</v>
      </c>
      <c r="G133" s="63" t="s">
        <v>4528</v>
      </c>
      <c r="H133" s="80" t="s">
        <v>4529</v>
      </c>
      <c r="I133" s="76" t="s">
        <v>4530</v>
      </c>
      <c r="J133" s="148">
        <v>0</v>
      </c>
      <c r="K133" s="148" t="str">
        <f>LOWER(DEC2HEX((J133)))</f>
        <v>0</v>
      </c>
      <c r="L133" s="148">
        <f>J133*(2^C133)</f>
        <v>0</v>
      </c>
      <c r="M133" s="81"/>
    </row>
    <row r="134" spans="1:13" ht="15">
      <c r="A134" s="57"/>
      <c r="B134" s="58" t="s">
        <v>4629</v>
      </c>
      <c r="C134" s="57"/>
      <c r="D134" s="57"/>
      <c r="E134" s="57">
        <f>SUM(E135:E142)</f>
        <v>32</v>
      </c>
      <c r="F134" s="45" t="str">
        <f>CONCATENATE("32'h",K134)</f>
        <v>32'h00000288</v>
      </c>
      <c r="G134" s="45"/>
      <c r="H134" s="60" t="s">
        <v>4630</v>
      </c>
      <c r="I134" s="60"/>
      <c r="J134" s="147"/>
      <c r="K134" s="147" t="str">
        <f>LOWER(DEC2HEX(L134,8))</f>
        <v>00000288</v>
      </c>
      <c r="L134" s="147">
        <f>SUM(L135:L142)</f>
        <v>648</v>
      </c>
      <c r="M134" s="57"/>
    </row>
    <row r="135" spans="1:13" ht="15">
      <c r="A135" s="62"/>
      <c r="B135" s="62"/>
      <c r="C135" s="72">
        <v>11</v>
      </c>
      <c r="D135" s="72">
        <v>31</v>
      </c>
      <c r="E135" s="63">
        <f t="shared" ref="E135:E142" si="32">D135+1-C135</f>
        <v>21</v>
      </c>
      <c r="F135" s="63" t="str">
        <f t="shared" ref="F135:F142" si="33">CONCATENATE(E135,"'h",K135)</f>
        <v>21'h0</v>
      </c>
      <c r="G135" s="63" t="s">
        <v>4528</v>
      </c>
      <c r="H135" s="80" t="s">
        <v>4529</v>
      </c>
      <c r="I135" s="76"/>
      <c r="J135" s="148">
        <v>0</v>
      </c>
      <c r="K135" s="148" t="str">
        <f t="shared" ref="K135:K142" si="34">LOWER(DEC2HEX((J135)))</f>
        <v>0</v>
      </c>
      <c r="L135" s="148">
        <f t="shared" ref="L135:L142" si="35">J135*(2^C135)</f>
        <v>0</v>
      </c>
      <c r="M135" s="81"/>
    </row>
    <row r="136" spans="1:13" ht="15">
      <c r="A136" s="62"/>
      <c r="B136" s="62"/>
      <c r="C136" s="72">
        <v>9</v>
      </c>
      <c r="D136" s="72">
        <v>10</v>
      </c>
      <c r="E136" s="63">
        <f t="shared" si="32"/>
        <v>2</v>
      </c>
      <c r="F136" s="63" t="str">
        <f t="shared" si="33"/>
        <v>2'h1</v>
      </c>
      <c r="G136" s="63" t="s">
        <v>4515</v>
      </c>
      <c r="H136" s="80" t="s">
        <v>4631</v>
      </c>
      <c r="I136" s="76"/>
      <c r="J136" s="148">
        <v>1</v>
      </c>
      <c r="K136" s="148" t="str">
        <f t="shared" si="34"/>
        <v>1</v>
      </c>
      <c r="L136" s="148">
        <f t="shared" si="35"/>
        <v>512</v>
      </c>
      <c r="M136" s="81"/>
    </row>
    <row r="137" spans="1:13" ht="45">
      <c r="A137" s="62"/>
      <c r="B137" s="62"/>
      <c r="C137" s="72">
        <v>8</v>
      </c>
      <c r="D137" s="72">
        <v>8</v>
      </c>
      <c r="E137" s="63">
        <f t="shared" si="32"/>
        <v>1</v>
      </c>
      <c r="F137" s="63" t="str">
        <f t="shared" si="33"/>
        <v>1'h0</v>
      </c>
      <c r="G137" s="63" t="s">
        <v>4515</v>
      </c>
      <c r="H137" s="80" t="s">
        <v>4632</v>
      </c>
      <c r="I137" s="76" t="s">
        <v>4633</v>
      </c>
      <c r="J137" s="148">
        <v>0</v>
      </c>
      <c r="K137" s="148" t="str">
        <f t="shared" si="34"/>
        <v>0</v>
      </c>
      <c r="L137" s="148">
        <f t="shared" si="35"/>
        <v>0</v>
      </c>
      <c r="M137" s="81"/>
    </row>
    <row r="138" spans="1:13" ht="45">
      <c r="A138" s="62"/>
      <c r="B138" s="62"/>
      <c r="C138" s="72">
        <v>7</v>
      </c>
      <c r="D138" s="72">
        <v>7</v>
      </c>
      <c r="E138" s="63">
        <f t="shared" si="32"/>
        <v>1</v>
      </c>
      <c r="F138" s="63" t="str">
        <f t="shared" si="33"/>
        <v>1'h1</v>
      </c>
      <c r="G138" s="63" t="s">
        <v>4515</v>
      </c>
      <c r="H138" s="80" t="s">
        <v>4634</v>
      </c>
      <c r="I138" s="76" t="s">
        <v>4635</v>
      </c>
      <c r="J138" s="148">
        <v>1</v>
      </c>
      <c r="K138" s="148" t="str">
        <f t="shared" si="34"/>
        <v>1</v>
      </c>
      <c r="L138" s="148">
        <f t="shared" si="35"/>
        <v>128</v>
      </c>
      <c r="M138" s="81"/>
    </row>
    <row r="139" spans="1:13" ht="45">
      <c r="A139" s="62"/>
      <c r="B139" s="62"/>
      <c r="C139" s="72">
        <v>6</v>
      </c>
      <c r="D139" s="72">
        <v>6</v>
      </c>
      <c r="E139" s="63">
        <f t="shared" si="32"/>
        <v>1</v>
      </c>
      <c r="F139" s="63" t="str">
        <f t="shared" si="33"/>
        <v>1'h0</v>
      </c>
      <c r="G139" s="63" t="s">
        <v>4515</v>
      </c>
      <c r="H139" s="80" t="s">
        <v>4636</v>
      </c>
      <c r="I139" s="76" t="s">
        <v>4637</v>
      </c>
      <c r="J139" s="148">
        <v>0</v>
      </c>
      <c r="K139" s="148" t="str">
        <f t="shared" si="34"/>
        <v>0</v>
      </c>
      <c r="L139" s="148">
        <f t="shared" si="35"/>
        <v>0</v>
      </c>
      <c r="M139" s="81"/>
    </row>
    <row r="140" spans="1:13" ht="60">
      <c r="A140" s="62"/>
      <c r="B140" s="62"/>
      <c r="C140" s="72">
        <v>5</v>
      </c>
      <c r="D140" s="72">
        <v>5</v>
      </c>
      <c r="E140" s="63">
        <f t="shared" si="32"/>
        <v>1</v>
      </c>
      <c r="F140" s="63" t="str">
        <f t="shared" si="33"/>
        <v>1'h0</v>
      </c>
      <c r="G140" s="63" t="s">
        <v>4515</v>
      </c>
      <c r="H140" s="80" t="s">
        <v>4638</v>
      </c>
      <c r="I140" s="76" t="s">
        <v>4639</v>
      </c>
      <c r="J140" s="148">
        <v>0</v>
      </c>
      <c r="K140" s="148" t="str">
        <f t="shared" si="34"/>
        <v>0</v>
      </c>
      <c r="L140" s="148">
        <f t="shared" si="35"/>
        <v>0</v>
      </c>
      <c r="M140" s="81"/>
    </row>
    <row r="141" spans="1:13" ht="30">
      <c r="A141" s="62"/>
      <c r="B141" s="62"/>
      <c r="C141" s="72">
        <v>4</v>
      </c>
      <c r="D141" s="72">
        <v>4</v>
      </c>
      <c r="E141" s="63">
        <f t="shared" si="32"/>
        <v>1</v>
      </c>
      <c r="F141" s="63" t="str">
        <f t="shared" si="33"/>
        <v>1'h0</v>
      </c>
      <c r="G141" s="63" t="s">
        <v>4515</v>
      </c>
      <c r="H141" s="80" t="s">
        <v>4640</v>
      </c>
      <c r="I141" s="76" t="s">
        <v>4641</v>
      </c>
      <c r="J141" s="148">
        <v>0</v>
      </c>
      <c r="K141" s="148" t="str">
        <f t="shared" si="34"/>
        <v>0</v>
      </c>
      <c r="L141" s="148">
        <f t="shared" si="35"/>
        <v>0</v>
      </c>
      <c r="M141" s="81"/>
    </row>
    <row r="142" spans="1:13" ht="240">
      <c r="A142" s="62"/>
      <c r="B142" s="62"/>
      <c r="C142" s="72">
        <v>0</v>
      </c>
      <c r="D142" s="72">
        <v>3</v>
      </c>
      <c r="E142" s="63">
        <f t="shared" si="32"/>
        <v>4</v>
      </c>
      <c r="F142" s="63" t="str">
        <f t="shared" si="33"/>
        <v>4'h8</v>
      </c>
      <c r="G142" s="63" t="s">
        <v>4515</v>
      </c>
      <c r="H142" s="80" t="s">
        <v>4642</v>
      </c>
      <c r="I142" s="76" t="s">
        <v>4643</v>
      </c>
      <c r="J142" s="148">
        <v>8</v>
      </c>
      <c r="K142" s="148" t="str">
        <f t="shared" si="34"/>
        <v>8</v>
      </c>
      <c r="L142" s="148">
        <f t="shared" si="35"/>
        <v>8</v>
      </c>
      <c r="M142" s="81"/>
    </row>
    <row r="143" spans="1:13" ht="15">
      <c r="A143" s="57"/>
      <c r="B143" s="58" t="s">
        <v>4644</v>
      </c>
      <c r="C143" s="57"/>
      <c r="D143" s="57"/>
      <c r="E143" s="57">
        <f>SUM(E144:E145)</f>
        <v>32</v>
      </c>
      <c r="F143" s="45" t="str">
        <f>CONCATENATE("32'h",K143)</f>
        <v>32'h000000e1</v>
      </c>
      <c r="G143" s="45"/>
      <c r="H143" s="60" t="s">
        <v>4645</v>
      </c>
      <c r="I143" s="60"/>
      <c r="J143" s="147"/>
      <c r="K143" s="147" t="str">
        <f>LOWER(DEC2HEX(L143,8))</f>
        <v>000000e1</v>
      </c>
      <c r="L143" s="147">
        <f>SUM(L144:L145)</f>
        <v>225</v>
      </c>
      <c r="M143" s="57"/>
    </row>
    <row r="144" spans="1:13" ht="15">
      <c r="A144" s="62"/>
      <c r="B144" s="62"/>
      <c r="C144" s="72">
        <v>8</v>
      </c>
      <c r="D144" s="72">
        <v>31</v>
      </c>
      <c r="E144" s="63">
        <f>D144+1-C144</f>
        <v>24</v>
      </c>
      <c r="F144" s="63" t="str">
        <f>CONCATENATE(E144,"'h",K144)</f>
        <v>24'h0</v>
      </c>
      <c r="G144" s="63" t="s">
        <v>4528</v>
      </c>
      <c r="H144" s="80" t="s">
        <v>4529</v>
      </c>
      <c r="I144" s="76" t="s">
        <v>4530</v>
      </c>
      <c r="J144" s="148">
        <v>0</v>
      </c>
      <c r="K144" s="148" t="str">
        <f>LOWER(DEC2HEX((J144)))</f>
        <v>0</v>
      </c>
      <c r="L144" s="148">
        <f>J144*(2^C144)</f>
        <v>0</v>
      </c>
      <c r="M144" s="81"/>
    </row>
    <row r="145" spans="1:13" ht="105">
      <c r="A145" s="62"/>
      <c r="B145" s="62"/>
      <c r="C145" s="72">
        <v>0</v>
      </c>
      <c r="D145" s="72">
        <v>7</v>
      </c>
      <c r="E145" s="63">
        <f>D145+1-C145</f>
        <v>8</v>
      </c>
      <c r="F145" s="63" t="str">
        <f>CONCATENATE(E145,"'h",K145)</f>
        <v>8'he1</v>
      </c>
      <c r="G145" s="63" t="s">
        <v>4515</v>
      </c>
      <c r="H145" s="80" t="s">
        <v>4646</v>
      </c>
      <c r="I145" s="76" t="s">
        <v>4647</v>
      </c>
      <c r="J145" s="148">
        <v>225</v>
      </c>
      <c r="K145" s="148" t="str">
        <f>LOWER(DEC2HEX((J145)))</f>
        <v>e1</v>
      </c>
      <c r="L145" s="148">
        <f>J145*(2^C145)</f>
        <v>225</v>
      </c>
      <c r="M145" s="81"/>
    </row>
    <row r="146" spans="1:13" ht="15">
      <c r="A146" s="57"/>
      <c r="B146" s="58" t="s">
        <v>4648</v>
      </c>
      <c r="C146" s="57"/>
      <c r="D146" s="57"/>
      <c r="E146" s="57">
        <f>SUM(E147:E152)</f>
        <v>32</v>
      </c>
      <c r="F146" s="45" t="str">
        <f>CONCATENATE("32'h",K146)</f>
        <v>32'h00000070</v>
      </c>
      <c r="G146" s="45"/>
      <c r="H146" s="60" t="s">
        <v>4649</v>
      </c>
      <c r="I146" s="60"/>
      <c r="J146" s="147"/>
      <c r="K146" s="147" t="str">
        <f>LOWER(DEC2HEX(L146,8))</f>
        <v>00000070</v>
      </c>
      <c r="L146" s="147">
        <f>SUM(L147:L152)</f>
        <v>112</v>
      </c>
      <c r="M146" s="57"/>
    </row>
    <row r="147" spans="1:13" ht="15">
      <c r="A147" s="62"/>
      <c r="B147" s="62"/>
      <c r="C147" s="72">
        <v>8</v>
      </c>
      <c r="D147" s="72">
        <v>31</v>
      </c>
      <c r="E147" s="63">
        <f t="shared" ref="E147:E152" si="36">D147+1-C147</f>
        <v>24</v>
      </c>
      <c r="F147" s="63" t="str">
        <f t="shared" ref="F147:F152" si="37">CONCATENATE(E147,"'h",K147)</f>
        <v>24'h0</v>
      </c>
      <c r="G147" s="63" t="s">
        <v>4528</v>
      </c>
      <c r="H147" s="80" t="s">
        <v>4529</v>
      </c>
      <c r="I147" s="76" t="s">
        <v>4530</v>
      </c>
      <c r="J147" s="148">
        <v>0</v>
      </c>
      <c r="K147" s="148" t="str">
        <f t="shared" ref="K147:K152" si="38">LOWER(DEC2HEX((J147)))</f>
        <v>0</v>
      </c>
      <c r="L147" s="148">
        <f t="shared" ref="L147:L152" si="39">J147*(2^C147)</f>
        <v>0</v>
      </c>
      <c r="M147" s="81"/>
    </row>
    <row r="148" spans="1:13" ht="45">
      <c r="A148" s="62"/>
      <c r="B148" s="62"/>
      <c r="C148" s="72">
        <v>7</v>
      </c>
      <c r="D148" s="72">
        <v>7</v>
      </c>
      <c r="E148" s="63">
        <f t="shared" si="36"/>
        <v>1</v>
      </c>
      <c r="F148" s="63" t="str">
        <f t="shared" si="37"/>
        <v>1'h0</v>
      </c>
      <c r="G148" s="63" t="s">
        <v>4515</v>
      </c>
      <c r="H148" s="80" t="s">
        <v>4650</v>
      </c>
      <c r="I148" s="76" t="s">
        <v>4651</v>
      </c>
      <c r="J148" s="148">
        <v>0</v>
      </c>
      <c r="K148" s="148" t="str">
        <f t="shared" si="38"/>
        <v>0</v>
      </c>
      <c r="L148" s="148">
        <f t="shared" si="39"/>
        <v>0</v>
      </c>
      <c r="M148" s="81"/>
    </row>
    <row r="149" spans="1:13" ht="45">
      <c r="A149" s="62"/>
      <c r="B149" s="62"/>
      <c r="C149" s="72">
        <v>6</v>
      </c>
      <c r="D149" s="72">
        <v>6</v>
      </c>
      <c r="E149" s="63">
        <f t="shared" si="36"/>
        <v>1</v>
      </c>
      <c r="F149" s="63" t="str">
        <f t="shared" si="37"/>
        <v>1'h1</v>
      </c>
      <c r="G149" s="63" t="s">
        <v>4515</v>
      </c>
      <c r="H149" s="80" t="s">
        <v>4652</v>
      </c>
      <c r="I149" s="76" t="s">
        <v>4653</v>
      </c>
      <c r="J149" s="148">
        <v>1</v>
      </c>
      <c r="K149" s="148" t="str">
        <f t="shared" si="38"/>
        <v>1</v>
      </c>
      <c r="L149" s="148">
        <f t="shared" si="39"/>
        <v>64</v>
      </c>
      <c r="M149" s="81"/>
    </row>
    <row r="150" spans="1:13" ht="30">
      <c r="A150" s="62"/>
      <c r="B150" s="62"/>
      <c r="C150" s="72">
        <v>5</v>
      </c>
      <c r="D150" s="72">
        <v>5</v>
      </c>
      <c r="E150" s="63">
        <f t="shared" si="36"/>
        <v>1</v>
      </c>
      <c r="F150" s="63" t="str">
        <f t="shared" si="37"/>
        <v>1'h1</v>
      </c>
      <c r="G150" s="63" t="s">
        <v>4515</v>
      </c>
      <c r="H150" s="80" t="s">
        <v>4654</v>
      </c>
      <c r="I150" s="76" t="s">
        <v>4655</v>
      </c>
      <c r="J150" s="148">
        <v>1</v>
      </c>
      <c r="K150" s="148" t="str">
        <f t="shared" si="38"/>
        <v>1</v>
      </c>
      <c r="L150" s="148">
        <f t="shared" si="39"/>
        <v>32</v>
      </c>
      <c r="M150" s="81"/>
    </row>
    <row r="151" spans="1:13" ht="45">
      <c r="A151" s="62"/>
      <c r="B151" s="62"/>
      <c r="C151" s="72">
        <v>4</v>
      </c>
      <c r="D151" s="72">
        <v>4</v>
      </c>
      <c r="E151" s="63">
        <f t="shared" si="36"/>
        <v>1</v>
      </c>
      <c r="F151" s="63" t="str">
        <f t="shared" si="37"/>
        <v>1'h1</v>
      </c>
      <c r="G151" s="63" t="s">
        <v>4515</v>
      </c>
      <c r="H151" s="80" t="s">
        <v>4656</v>
      </c>
      <c r="I151" s="76" t="s">
        <v>4657</v>
      </c>
      <c r="J151" s="148">
        <v>1</v>
      </c>
      <c r="K151" s="148" t="str">
        <f t="shared" si="38"/>
        <v>1</v>
      </c>
      <c r="L151" s="148">
        <f t="shared" si="39"/>
        <v>16</v>
      </c>
      <c r="M151" s="81"/>
    </row>
    <row r="152" spans="1:13" ht="135">
      <c r="A152" s="62"/>
      <c r="B152" s="62"/>
      <c r="C152" s="72">
        <v>0</v>
      </c>
      <c r="D152" s="72">
        <v>3</v>
      </c>
      <c r="E152" s="63">
        <f t="shared" si="36"/>
        <v>4</v>
      </c>
      <c r="F152" s="63" t="str">
        <f t="shared" si="37"/>
        <v>4'h0</v>
      </c>
      <c r="G152" s="63" t="s">
        <v>4515</v>
      </c>
      <c r="H152" s="80" t="s">
        <v>4658</v>
      </c>
      <c r="I152" s="76" t="s">
        <v>4659</v>
      </c>
      <c r="J152" s="148">
        <v>0</v>
      </c>
      <c r="K152" s="148" t="str">
        <f t="shared" si="38"/>
        <v>0</v>
      </c>
      <c r="L152" s="148">
        <f t="shared" si="39"/>
        <v>0</v>
      </c>
      <c r="M152" s="81"/>
    </row>
    <row r="153" spans="1:13" ht="15">
      <c r="A153" s="57"/>
      <c r="B153" s="58" t="s">
        <v>4660</v>
      </c>
      <c r="C153" s="57"/>
      <c r="D153" s="57"/>
      <c r="E153" s="57">
        <f>SUM(E154:E163)</f>
        <v>32</v>
      </c>
      <c r="F153" s="45" t="str">
        <f>CONCATENATE("32'h",K153)</f>
        <v>32'h00000d40</v>
      </c>
      <c r="G153" s="45"/>
      <c r="H153" s="60" t="s">
        <v>4661</v>
      </c>
      <c r="I153" s="60"/>
      <c r="J153" s="147"/>
      <c r="K153" s="147" t="str">
        <f>LOWER(DEC2HEX(L153,8))</f>
        <v>00000d40</v>
      </c>
      <c r="L153" s="147">
        <f>SUM(L154:L163)</f>
        <v>3392</v>
      </c>
      <c r="M153" s="57"/>
    </row>
    <row r="154" spans="1:13" ht="15">
      <c r="A154" s="62"/>
      <c r="B154" s="62"/>
      <c r="C154" s="72">
        <v>14</v>
      </c>
      <c r="D154" s="72">
        <v>31</v>
      </c>
      <c r="E154" s="63">
        <f t="shared" ref="E154:E163" si="40">D154+1-C154</f>
        <v>18</v>
      </c>
      <c r="F154" s="63" t="str">
        <f t="shared" ref="F154:F163" si="41">CONCATENATE(E154,"'h",K154)</f>
        <v>18'h0</v>
      </c>
      <c r="G154" s="63" t="s">
        <v>4528</v>
      </c>
      <c r="H154" s="80" t="s">
        <v>4529</v>
      </c>
      <c r="I154" s="76" t="s">
        <v>4530</v>
      </c>
      <c r="J154" s="148">
        <v>0</v>
      </c>
      <c r="K154" s="148" t="str">
        <f t="shared" ref="K154:K163" si="42">LOWER(DEC2HEX((J154)))</f>
        <v>0</v>
      </c>
      <c r="L154" s="148">
        <f t="shared" ref="L154:L163" si="43">J154*(2^C154)</f>
        <v>0</v>
      </c>
      <c r="M154" s="81"/>
    </row>
    <row r="155" spans="1:13" ht="210">
      <c r="A155" s="62"/>
      <c r="B155" s="62"/>
      <c r="C155" s="72">
        <v>11</v>
      </c>
      <c r="D155" s="72">
        <v>13</v>
      </c>
      <c r="E155" s="63">
        <f t="shared" si="40"/>
        <v>3</v>
      </c>
      <c r="F155" s="63" t="str">
        <f t="shared" si="41"/>
        <v>3'h1</v>
      </c>
      <c r="G155" s="63" t="s">
        <v>4515</v>
      </c>
      <c r="H155" s="80" t="s">
        <v>4662</v>
      </c>
      <c r="I155" s="76" t="s">
        <v>4663</v>
      </c>
      <c r="J155" s="148">
        <v>1</v>
      </c>
      <c r="K155" s="148" t="str">
        <f t="shared" si="42"/>
        <v>1</v>
      </c>
      <c r="L155" s="148">
        <f t="shared" si="43"/>
        <v>2048</v>
      </c>
      <c r="M155" s="81"/>
    </row>
    <row r="156" spans="1:13" ht="30">
      <c r="A156" s="62"/>
      <c r="B156" s="62"/>
      <c r="C156" s="72">
        <v>10</v>
      </c>
      <c r="D156" s="72">
        <v>10</v>
      </c>
      <c r="E156" s="63">
        <f t="shared" si="40"/>
        <v>1</v>
      </c>
      <c r="F156" s="63" t="str">
        <f t="shared" si="41"/>
        <v>1'h1</v>
      </c>
      <c r="G156" s="63" t="s">
        <v>4515</v>
      </c>
      <c r="H156" s="80" t="s">
        <v>4664</v>
      </c>
      <c r="I156" s="76" t="s">
        <v>4665</v>
      </c>
      <c r="J156" s="148">
        <v>1</v>
      </c>
      <c r="K156" s="148" t="str">
        <f t="shared" si="42"/>
        <v>1</v>
      </c>
      <c r="L156" s="148">
        <f t="shared" si="43"/>
        <v>1024</v>
      </c>
      <c r="M156" s="81"/>
    </row>
    <row r="157" spans="1:13" ht="105">
      <c r="A157" s="62"/>
      <c r="B157" s="62"/>
      <c r="C157" s="72">
        <v>9</v>
      </c>
      <c r="D157" s="72">
        <v>9</v>
      </c>
      <c r="E157" s="63">
        <f t="shared" si="40"/>
        <v>1</v>
      </c>
      <c r="F157" s="63" t="str">
        <f t="shared" si="41"/>
        <v>1'h0</v>
      </c>
      <c r="G157" s="63" t="s">
        <v>4515</v>
      </c>
      <c r="H157" s="80" t="s">
        <v>4666</v>
      </c>
      <c r="I157" s="76" t="s">
        <v>4667</v>
      </c>
      <c r="J157" s="148">
        <v>0</v>
      </c>
      <c r="K157" s="148" t="str">
        <f t="shared" si="42"/>
        <v>0</v>
      </c>
      <c r="L157" s="148">
        <f t="shared" si="43"/>
        <v>0</v>
      </c>
      <c r="M157" s="81"/>
    </row>
    <row r="158" spans="1:13" ht="45">
      <c r="A158" s="62"/>
      <c r="B158" s="62"/>
      <c r="C158" s="72">
        <v>8</v>
      </c>
      <c r="D158" s="72">
        <v>8</v>
      </c>
      <c r="E158" s="63">
        <f t="shared" si="40"/>
        <v>1</v>
      </c>
      <c r="F158" s="63" t="str">
        <f t="shared" si="41"/>
        <v>1'h1</v>
      </c>
      <c r="G158" s="63" t="s">
        <v>4515</v>
      </c>
      <c r="H158" s="80" t="s">
        <v>4668</v>
      </c>
      <c r="I158" s="76" t="s">
        <v>4669</v>
      </c>
      <c r="J158" s="148">
        <v>1</v>
      </c>
      <c r="K158" s="148" t="str">
        <f t="shared" si="42"/>
        <v>1</v>
      </c>
      <c r="L158" s="148">
        <f t="shared" si="43"/>
        <v>256</v>
      </c>
      <c r="M158" s="81"/>
    </row>
    <row r="159" spans="1:13" ht="90">
      <c r="A159" s="62"/>
      <c r="B159" s="62"/>
      <c r="C159" s="72">
        <v>5</v>
      </c>
      <c r="D159" s="72">
        <v>7</v>
      </c>
      <c r="E159" s="63">
        <f t="shared" si="40"/>
        <v>3</v>
      </c>
      <c r="F159" s="63" t="str">
        <f t="shared" si="41"/>
        <v>3'h2</v>
      </c>
      <c r="G159" s="63" t="s">
        <v>4515</v>
      </c>
      <c r="H159" s="80" t="s">
        <v>4670</v>
      </c>
      <c r="I159" s="76" t="s">
        <v>4671</v>
      </c>
      <c r="J159" s="148">
        <v>2</v>
      </c>
      <c r="K159" s="148" t="str">
        <f t="shared" si="42"/>
        <v>2</v>
      </c>
      <c r="L159" s="148">
        <f t="shared" si="43"/>
        <v>64</v>
      </c>
      <c r="M159" s="81"/>
    </row>
    <row r="160" spans="1:13" ht="30">
      <c r="A160" s="62"/>
      <c r="B160" s="62"/>
      <c r="C160" s="72">
        <v>4</v>
      </c>
      <c r="D160" s="72">
        <v>4</v>
      </c>
      <c r="E160" s="63">
        <f t="shared" si="40"/>
        <v>1</v>
      </c>
      <c r="F160" s="63" t="str">
        <f t="shared" si="41"/>
        <v>1'h0</v>
      </c>
      <c r="G160" s="63" t="s">
        <v>4515</v>
      </c>
      <c r="H160" s="80" t="s">
        <v>4672</v>
      </c>
      <c r="I160" s="76" t="s">
        <v>4673</v>
      </c>
      <c r="J160" s="148">
        <v>0</v>
      </c>
      <c r="K160" s="148" t="str">
        <f t="shared" si="42"/>
        <v>0</v>
      </c>
      <c r="L160" s="148">
        <f t="shared" si="43"/>
        <v>0</v>
      </c>
      <c r="M160" s="81"/>
    </row>
    <row r="161" spans="1:13" ht="45">
      <c r="A161" s="62"/>
      <c r="B161" s="62"/>
      <c r="C161" s="72">
        <v>3</v>
      </c>
      <c r="D161" s="72">
        <v>3</v>
      </c>
      <c r="E161" s="63">
        <f t="shared" si="40"/>
        <v>1</v>
      </c>
      <c r="F161" s="63" t="str">
        <f t="shared" si="41"/>
        <v>1'h0</v>
      </c>
      <c r="G161" s="63" t="s">
        <v>4515</v>
      </c>
      <c r="H161" s="80" t="s">
        <v>4674</v>
      </c>
      <c r="I161" s="76" t="s">
        <v>4675</v>
      </c>
      <c r="J161" s="148">
        <v>0</v>
      </c>
      <c r="K161" s="148" t="str">
        <f t="shared" si="42"/>
        <v>0</v>
      </c>
      <c r="L161" s="148">
        <f t="shared" si="43"/>
        <v>0</v>
      </c>
      <c r="M161" s="81"/>
    </row>
    <row r="162" spans="1:13" ht="30">
      <c r="A162" s="62"/>
      <c r="B162" s="62"/>
      <c r="C162" s="72">
        <v>2</v>
      </c>
      <c r="D162" s="72">
        <v>2</v>
      </c>
      <c r="E162" s="63">
        <f t="shared" si="40"/>
        <v>1</v>
      </c>
      <c r="F162" s="63" t="str">
        <f t="shared" si="41"/>
        <v>1'h0</v>
      </c>
      <c r="G162" s="63" t="s">
        <v>4515</v>
      </c>
      <c r="H162" s="80" t="s">
        <v>4676</v>
      </c>
      <c r="I162" s="76" t="s">
        <v>4677</v>
      </c>
      <c r="J162" s="148">
        <v>0</v>
      </c>
      <c r="K162" s="148" t="str">
        <f t="shared" si="42"/>
        <v>0</v>
      </c>
      <c r="L162" s="148">
        <f t="shared" si="43"/>
        <v>0</v>
      </c>
      <c r="M162" s="81"/>
    </row>
    <row r="163" spans="1:13" ht="30">
      <c r="A163" s="62"/>
      <c r="B163" s="62"/>
      <c r="C163" s="72">
        <v>0</v>
      </c>
      <c r="D163" s="72">
        <v>1</v>
      </c>
      <c r="E163" s="63">
        <f t="shared" si="40"/>
        <v>2</v>
      </c>
      <c r="F163" s="63" t="str">
        <f t="shared" si="41"/>
        <v>2'h0</v>
      </c>
      <c r="G163" s="63" t="s">
        <v>4515</v>
      </c>
      <c r="H163" s="80" t="s">
        <v>4678</v>
      </c>
      <c r="I163" s="76" t="s">
        <v>4679</v>
      </c>
      <c r="J163" s="148">
        <v>0</v>
      </c>
      <c r="K163" s="148" t="str">
        <f t="shared" si="42"/>
        <v>0</v>
      </c>
      <c r="L163" s="148">
        <f t="shared" si="43"/>
        <v>0</v>
      </c>
      <c r="M163" s="81"/>
    </row>
    <row r="164" spans="1:13" ht="15">
      <c r="A164" s="57"/>
      <c r="B164" s="58" t="s">
        <v>4680</v>
      </c>
      <c r="C164" s="57"/>
      <c r="D164" s="57"/>
      <c r="E164" s="57">
        <f>SUM(E165:E166)</f>
        <v>32</v>
      </c>
      <c r="F164" s="45" t="str">
        <f>CONCATENATE("32'h",K164)</f>
        <v>32'h00000000</v>
      </c>
      <c r="G164" s="45"/>
      <c r="H164" s="60" t="s">
        <v>4681</v>
      </c>
      <c r="I164" s="60"/>
      <c r="J164" s="147"/>
      <c r="K164" s="147" t="str">
        <f>LOWER(DEC2HEX(L164,8))</f>
        <v>00000000</v>
      </c>
      <c r="L164" s="147">
        <f>SUM(L165:L166)</f>
        <v>0</v>
      </c>
      <c r="M164" s="57"/>
    </row>
    <row r="165" spans="1:13" ht="15">
      <c r="A165" s="62"/>
      <c r="B165" s="62"/>
      <c r="C165" s="72">
        <v>16</v>
      </c>
      <c r="D165" s="72">
        <v>31</v>
      </c>
      <c r="E165" s="63">
        <f>D165+1-C165</f>
        <v>16</v>
      </c>
      <c r="F165" s="63" t="str">
        <f>CONCATENATE(E165,"'h",K165)</f>
        <v>16'h0</v>
      </c>
      <c r="G165" s="63" t="s">
        <v>4528</v>
      </c>
      <c r="H165" s="80" t="s">
        <v>4529</v>
      </c>
      <c r="I165" s="76" t="s">
        <v>4530</v>
      </c>
      <c r="J165" s="148">
        <v>0</v>
      </c>
      <c r="K165" s="148" t="str">
        <f>LOWER(DEC2HEX((J165)))</f>
        <v>0</v>
      </c>
      <c r="L165" s="148">
        <f>J165*(2^C165)</f>
        <v>0</v>
      </c>
      <c r="M165" s="81"/>
    </row>
    <row r="166" spans="1:13" ht="30">
      <c r="A166" s="62"/>
      <c r="B166" s="62"/>
      <c r="C166" s="72">
        <v>0</v>
      </c>
      <c r="D166" s="72">
        <v>15</v>
      </c>
      <c r="E166" s="63">
        <f>D166+1-C166</f>
        <v>16</v>
      </c>
      <c r="F166" s="63" t="str">
        <f>CONCATENATE(E166,"'h",K166)</f>
        <v>16'h0</v>
      </c>
      <c r="G166" s="63" t="s">
        <v>4515</v>
      </c>
      <c r="H166" s="80" t="s">
        <v>4682</v>
      </c>
      <c r="I166" s="76" t="s">
        <v>4683</v>
      </c>
      <c r="J166" s="148">
        <v>0</v>
      </c>
      <c r="K166" s="148" t="str">
        <f>LOWER(DEC2HEX((J166)))</f>
        <v>0</v>
      </c>
      <c r="L166" s="148">
        <f>J166*(2^C166)</f>
        <v>0</v>
      </c>
      <c r="M166" s="81"/>
    </row>
    <row r="167" spans="1:13" ht="15">
      <c r="A167" s="57"/>
      <c r="B167" s="58" t="s">
        <v>4684</v>
      </c>
      <c r="C167" s="57"/>
      <c r="D167" s="57"/>
      <c r="E167" s="57">
        <f>SUM(E168:E169)</f>
        <v>32</v>
      </c>
      <c r="F167" s="45" t="str">
        <f>CONCATENATE("32'h",K167)</f>
        <v>32'h00300000</v>
      </c>
      <c r="G167" s="45"/>
      <c r="H167" s="60" t="s">
        <v>4685</v>
      </c>
      <c r="I167" s="60"/>
      <c r="J167" s="147"/>
      <c r="K167" s="147" t="str">
        <f>LOWER(DEC2HEX(L167,8))</f>
        <v>00300000</v>
      </c>
      <c r="L167" s="147">
        <f>SUM(L168:L169)</f>
        <v>3145728</v>
      </c>
      <c r="M167" s="57"/>
    </row>
    <row r="168" spans="1:13" ht="15">
      <c r="A168" s="62"/>
      <c r="B168" s="62"/>
      <c r="C168" s="72">
        <v>26</v>
      </c>
      <c r="D168" s="72">
        <v>31</v>
      </c>
      <c r="E168" s="63">
        <f>D168+1-C168</f>
        <v>6</v>
      </c>
      <c r="F168" s="63" t="str">
        <f>CONCATENATE(E168,"'h",K168)</f>
        <v>6'h0</v>
      </c>
      <c r="G168" s="63" t="s">
        <v>4528</v>
      </c>
      <c r="H168" s="80" t="s">
        <v>4529</v>
      </c>
      <c r="I168" s="76" t="s">
        <v>4530</v>
      </c>
      <c r="J168" s="148">
        <v>0</v>
      </c>
      <c r="K168" s="148" t="str">
        <f>LOWER(DEC2HEX((J168)))</f>
        <v>0</v>
      </c>
      <c r="L168" s="148">
        <f>J168*(2^C168)</f>
        <v>0</v>
      </c>
      <c r="M168" s="81"/>
    </row>
    <row r="169" spans="1:13" ht="30">
      <c r="A169" s="62"/>
      <c r="B169" s="62"/>
      <c r="C169" s="72">
        <v>0</v>
      </c>
      <c r="D169" s="72">
        <v>25</v>
      </c>
      <c r="E169" s="63">
        <f>D169+1-C169</f>
        <v>26</v>
      </c>
      <c r="F169" s="63" t="str">
        <f>CONCATENATE(E169,"'h",K169)</f>
        <v>26'h300000</v>
      </c>
      <c r="G169" s="63" t="s">
        <v>4515</v>
      </c>
      <c r="H169" s="80" t="s">
        <v>4686</v>
      </c>
      <c r="I169" s="76" t="s">
        <v>4687</v>
      </c>
      <c r="J169" s="148">
        <v>3145728</v>
      </c>
      <c r="K169" s="148" t="str">
        <f>LOWER(DEC2HEX((J169)))</f>
        <v>300000</v>
      </c>
      <c r="L169" s="148">
        <f>J169*(2^C169)</f>
        <v>3145728</v>
      </c>
      <c r="M169" s="81"/>
    </row>
    <row r="170" spans="1:13" ht="15">
      <c r="A170" s="57"/>
      <c r="B170" s="58" t="s">
        <v>4688</v>
      </c>
      <c r="C170" s="57"/>
      <c r="D170" s="57"/>
      <c r="E170" s="57">
        <f>SUM(E171:E174)</f>
        <v>32</v>
      </c>
      <c r="F170" s="45" t="str">
        <f>CONCATENATE("32'h",K170)</f>
        <v>32'h00000002</v>
      </c>
      <c r="G170" s="45"/>
      <c r="H170" s="60" t="s">
        <v>4689</v>
      </c>
      <c r="I170" s="60"/>
      <c r="J170" s="147"/>
      <c r="K170" s="147" t="str">
        <f>LOWER(DEC2HEX(L170,8))</f>
        <v>00000002</v>
      </c>
      <c r="L170" s="147">
        <f>SUM(L171:L174)</f>
        <v>2</v>
      </c>
      <c r="M170" s="57"/>
    </row>
    <row r="171" spans="1:13" ht="15">
      <c r="A171" s="62"/>
      <c r="B171" s="62"/>
      <c r="C171" s="72">
        <v>3</v>
      </c>
      <c r="D171" s="72">
        <v>31</v>
      </c>
      <c r="E171" s="63">
        <f>D171+1-C171</f>
        <v>29</v>
      </c>
      <c r="F171" s="63" t="str">
        <f>CONCATENATE(E171,"'h",K171)</f>
        <v>29'h0</v>
      </c>
      <c r="G171" s="63" t="s">
        <v>4528</v>
      </c>
      <c r="H171" s="80" t="s">
        <v>4529</v>
      </c>
      <c r="I171" s="76" t="s">
        <v>4530</v>
      </c>
      <c r="J171" s="148">
        <v>0</v>
      </c>
      <c r="K171" s="148" t="str">
        <f>LOWER(DEC2HEX((J171)))</f>
        <v>0</v>
      </c>
      <c r="L171" s="148">
        <f>J171*(2^C171)</f>
        <v>0</v>
      </c>
      <c r="M171" s="81"/>
    </row>
    <row r="172" spans="1:13" ht="45">
      <c r="A172" s="62"/>
      <c r="B172" s="62"/>
      <c r="C172" s="72">
        <v>2</v>
      </c>
      <c r="D172" s="72">
        <v>2</v>
      </c>
      <c r="E172" s="63">
        <f>D172+1-C172</f>
        <v>1</v>
      </c>
      <c r="F172" s="63" t="str">
        <f>CONCATENATE(E172,"'h",K172)</f>
        <v>1'h0</v>
      </c>
      <c r="G172" s="63" t="s">
        <v>4515</v>
      </c>
      <c r="H172" s="80" t="s">
        <v>4690</v>
      </c>
      <c r="I172" s="76" t="s">
        <v>4691</v>
      </c>
      <c r="J172" s="148">
        <v>0</v>
      </c>
      <c r="K172" s="148" t="str">
        <f>LOWER(DEC2HEX((J172)))</f>
        <v>0</v>
      </c>
      <c r="L172" s="148">
        <f>J172*(2^C172)</f>
        <v>0</v>
      </c>
      <c r="M172" s="81"/>
    </row>
    <row r="173" spans="1:13" ht="30">
      <c r="A173" s="62"/>
      <c r="B173" s="62"/>
      <c r="C173" s="72">
        <v>1</v>
      </c>
      <c r="D173" s="72">
        <v>1</v>
      </c>
      <c r="E173" s="63">
        <f>D173+1-C173</f>
        <v>1</v>
      </c>
      <c r="F173" s="63" t="str">
        <f>CONCATENATE(E173,"'h",K173)</f>
        <v>1'h1</v>
      </c>
      <c r="G173" s="63" t="s">
        <v>4515</v>
      </c>
      <c r="H173" s="80" t="s">
        <v>4692</v>
      </c>
      <c r="I173" s="76" t="s">
        <v>4693</v>
      </c>
      <c r="J173" s="148">
        <v>1</v>
      </c>
      <c r="K173" s="148" t="str">
        <f>LOWER(DEC2HEX((J173)))</f>
        <v>1</v>
      </c>
      <c r="L173" s="148">
        <f>J173*(2^C173)</f>
        <v>2</v>
      </c>
      <c r="M173" s="81"/>
    </row>
    <row r="174" spans="1:13" ht="45">
      <c r="A174" s="62"/>
      <c r="B174" s="62"/>
      <c r="C174" s="72">
        <v>0</v>
      </c>
      <c r="D174" s="72">
        <v>0</v>
      </c>
      <c r="E174" s="63">
        <f>D174+1-C174</f>
        <v>1</v>
      </c>
      <c r="F174" s="63" t="str">
        <f>CONCATENATE(E174,"'h",K174)</f>
        <v>1'h0</v>
      </c>
      <c r="G174" s="63" t="s">
        <v>4515</v>
      </c>
      <c r="H174" s="80" t="s">
        <v>4694</v>
      </c>
      <c r="I174" s="76" t="s">
        <v>4695</v>
      </c>
      <c r="J174" s="148">
        <v>0</v>
      </c>
      <c r="K174" s="148" t="str">
        <f>LOWER(DEC2HEX((J174)))</f>
        <v>0</v>
      </c>
      <c r="L174" s="148">
        <f>J174*(2^C174)</f>
        <v>0</v>
      </c>
      <c r="M174" s="81"/>
    </row>
    <row r="175" spans="1:13" ht="15">
      <c r="A175" s="57"/>
      <c r="B175" s="58" t="s">
        <v>4696</v>
      </c>
      <c r="C175" s="57"/>
      <c r="D175" s="57"/>
      <c r="E175" s="57">
        <f>SUM(E176:E181)</f>
        <v>32</v>
      </c>
      <c r="F175" s="45" t="str">
        <f>CONCATENATE("32'h",K175)</f>
        <v>32'h0000009c</v>
      </c>
      <c r="G175" s="45"/>
      <c r="H175" s="60" t="s">
        <v>4697</v>
      </c>
      <c r="I175" s="60"/>
      <c r="J175" s="147"/>
      <c r="K175" s="147" t="str">
        <f>LOWER(DEC2HEX(L175,8))</f>
        <v>0000009c</v>
      </c>
      <c r="L175" s="147">
        <f>SUM(L176:L181)</f>
        <v>156</v>
      </c>
      <c r="M175" s="57"/>
    </row>
    <row r="176" spans="1:13" ht="15">
      <c r="A176" s="62"/>
      <c r="B176" s="62"/>
      <c r="C176" s="72">
        <v>8</v>
      </c>
      <c r="D176" s="72">
        <v>31</v>
      </c>
      <c r="E176" s="63">
        <f t="shared" ref="E176:E181" si="44">D176+1-C176</f>
        <v>24</v>
      </c>
      <c r="F176" s="63" t="str">
        <f t="shared" ref="F176:F181" si="45">CONCATENATE(E176,"'h",K176)</f>
        <v>24'h0</v>
      </c>
      <c r="G176" s="63" t="s">
        <v>4528</v>
      </c>
      <c r="H176" s="80" t="s">
        <v>4529</v>
      </c>
      <c r="I176" s="76" t="s">
        <v>4530</v>
      </c>
      <c r="J176" s="148">
        <v>0</v>
      </c>
      <c r="K176" s="148" t="str">
        <f t="shared" ref="K176:K181" si="46">LOWER(DEC2HEX((J176)))</f>
        <v>0</v>
      </c>
      <c r="L176" s="148">
        <f t="shared" ref="L176:L181" si="47">J176*(2^C176)</f>
        <v>0</v>
      </c>
      <c r="M176" s="81"/>
    </row>
    <row r="177" spans="1:13" ht="120">
      <c r="A177" s="62"/>
      <c r="B177" s="62"/>
      <c r="C177" s="72">
        <v>4</v>
      </c>
      <c r="D177" s="72">
        <v>7</v>
      </c>
      <c r="E177" s="63">
        <f t="shared" si="44"/>
        <v>4</v>
      </c>
      <c r="F177" s="63" t="str">
        <f t="shared" si="45"/>
        <v>4'h9</v>
      </c>
      <c r="G177" s="63" t="s">
        <v>4515</v>
      </c>
      <c r="H177" s="80" t="s">
        <v>4698</v>
      </c>
      <c r="I177" s="76" t="s">
        <v>4699</v>
      </c>
      <c r="J177" s="148">
        <v>9</v>
      </c>
      <c r="K177" s="148" t="str">
        <f t="shared" si="46"/>
        <v>9</v>
      </c>
      <c r="L177" s="148">
        <f t="shared" si="47"/>
        <v>144</v>
      </c>
      <c r="M177" s="81"/>
    </row>
    <row r="178" spans="1:13" ht="45">
      <c r="A178" s="62"/>
      <c r="B178" s="62"/>
      <c r="C178" s="72">
        <v>3</v>
      </c>
      <c r="D178" s="72">
        <v>3</v>
      </c>
      <c r="E178" s="63">
        <f t="shared" si="44"/>
        <v>1</v>
      </c>
      <c r="F178" s="63" t="str">
        <f t="shared" si="45"/>
        <v>1'h1</v>
      </c>
      <c r="G178" s="63" t="s">
        <v>4515</v>
      </c>
      <c r="H178" s="80" t="s">
        <v>4700</v>
      </c>
      <c r="I178" s="76" t="s">
        <v>4701</v>
      </c>
      <c r="J178" s="148">
        <v>1</v>
      </c>
      <c r="K178" s="148" t="str">
        <f t="shared" si="46"/>
        <v>1</v>
      </c>
      <c r="L178" s="148">
        <f t="shared" si="47"/>
        <v>8</v>
      </c>
      <c r="M178" s="81"/>
    </row>
    <row r="179" spans="1:13" ht="45">
      <c r="A179" s="62"/>
      <c r="B179" s="62"/>
      <c r="C179" s="72">
        <v>2</v>
      </c>
      <c r="D179" s="72">
        <v>2</v>
      </c>
      <c r="E179" s="63">
        <f t="shared" si="44"/>
        <v>1</v>
      </c>
      <c r="F179" s="63" t="str">
        <f t="shared" si="45"/>
        <v>1'h1</v>
      </c>
      <c r="G179" s="63" t="s">
        <v>4515</v>
      </c>
      <c r="H179" s="80" t="s">
        <v>4702</v>
      </c>
      <c r="I179" s="76" t="s">
        <v>4703</v>
      </c>
      <c r="J179" s="148">
        <v>1</v>
      </c>
      <c r="K179" s="148" t="str">
        <f t="shared" si="46"/>
        <v>1</v>
      </c>
      <c r="L179" s="148">
        <f t="shared" si="47"/>
        <v>4</v>
      </c>
      <c r="M179" s="81"/>
    </row>
    <row r="180" spans="1:13" ht="30">
      <c r="A180" s="62"/>
      <c r="B180" s="62"/>
      <c r="C180" s="72">
        <v>1</v>
      </c>
      <c r="D180" s="72">
        <v>1</v>
      </c>
      <c r="E180" s="63">
        <f t="shared" si="44"/>
        <v>1</v>
      </c>
      <c r="F180" s="63" t="str">
        <f t="shared" si="45"/>
        <v>1'h0</v>
      </c>
      <c r="G180" s="63" t="s">
        <v>4515</v>
      </c>
      <c r="H180" s="80" t="s">
        <v>4704</v>
      </c>
      <c r="I180" s="76" t="s">
        <v>4705</v>
      </c>
      <c r="J180" s="148">
        <v>0</v>
      </c>
      <c r="K180" s="148" t="str">
        <f t="shared" si="46"/>
        <v>0</v>
      </c>
      <c r="L180" s="148">
        <f t="shared" si="47"/>
        <v>0</v>
      </c>
      <c r="M180" s="81"/>
    </row>
    <row r="181" spans="1:13" ht="30">
      <c r="A181" s="62"/>
      <c r="B181" s="62"/>
      <c r="C181" s="72">
        <v>0</v>
      </c>
      <c r="D181" s="72">
        <v>0</v>
      </c>
      <c r="E181" s="63">
        <f t="shared" si="44"/>
        <v>1</v>
      </c>
      <c r="F181" s="63" t="str">
        <f t="shared" si="45"/>
        <v>1'h0</v>
      </c>
      <c r="G181" s="63" t="s">
        <v>4515</v>
      </c>
      <c r="H181" s="80" t="s">
        <v>4706</v>
      </c>
      <c r="I181" s="76" t="s">
        <v>4707</v>
      </c>
      <c r="J181" s="148">
        <v>0</v>
      </c>
      <c r="K181" s="148" t="str">
        <f t="shared" si="46"/>
        <v>0</v>
      </c>
      <c r="L181" s="148">
        <f t="shared" si="47"/>
        <v>0</v>
      </c>
      <c r="M181" s="81"/>
    </row>
    <row r="182" spans="1:13" ht="15">
      <c r="A182" s="57"/>
      <c r="B182" s="58" t="s">
        <v>4708</v>
      </c>
      <c r="C182" s="57"/>
      <c r="D182" s="57"/>
      <c r="E182" s="57">
        <f>SUM(E183:E187)</f>
        <v>32</v>
      </c>
      <c r="F182" s="45" t="str">
        <f>CONCATENATE("32'h",K182)</f>
        <v>32'h00000080</v>
      </c>
      <c r="G182" s="45"/>
      <c r="H182" s="60" t="s">
        <v>4709</v>
      </c>
      <c r="I182" s="60"/>
      <c r="J182" s="147"/>
      <c r="K182" s="147" t="str">
        <f>LOWER(DEC2HEX(L182,8))</f>
        <v>00000080</v>
      </c>
      <c r="L182" s="147">
        <f>SUM(L183:L187)</f>
        <v>128</v>
      </c>
      <c r="M182" s="57"/>
    </row>
    <row r="183" spans="1:13" ht="15">
      <c r="A183" s="62"/>
      <c r="B183" s="62"/>
      <c r="C183" s="72">
        <v>8</v>
      </c>
      <c r="D183" s="72">
        <v>31</v>
      </c>
      <c r="E183" s="63">
        <f>D183+1-C183</f>
        <v>24</v>
      </c>
      <c r="F183" s="63" t="str">
        <f>CONCATENATE(E183,"'h",K183)</f>
        <v>24'h0</v>
      </c>
      <c r="G183" s="63" t="s">
        <v>4528</v>
      </c>
      <c r="H183" s="80" t="s">
        <v>4529</v>
      </c>
      <c r="I183" s="76" t="s">
        <v>4530</v>
      </c>
      <c r="J183" s="148">
        <v>0</v>
      </c>
      <c r="K183" s="148" t="str">
        <f>LOWER(DEC2HEX((J183)))</f>
        <v>0</v>
      </c>
      <c r="L183" s="148">
        <f>J183*(2^C183)</f>
        <v>0</v>
      </c>
      <c r="M183" s="81"/>
    </row>
    <row r="184" spans="1:13" ht="15">
      <c r="A184" s="62"/>
      <c r="B184" s="62"/>
      <c r="C184" s="72">
        <v>3</v>
      </c>
      <c r="D184" s="72">
        <v>7</v>
      </c>
      <c r="E184" s="63">
        <f>D184+1-C184</f>
        <v>5</v>
      </c>
      <c r="F184" s="63" t="str">
        <f>CONCATENATE(E184,"'h",K184)</f>
        <v>5'h10</v>
      </c>
      <c r="G184" s="63" t="s">
        <v>4528</v>
      </c>
      <c r="H184" s="80" t="s">
        <v>4710</v>
      </c>
      <c r="I184" s="76"/>
      <c r="J184" s="148">
        <v>16</v>
      </c>
      <c r="K184" s="148" t="str">
        <f>LOWER(DEC2HEX((J184)))</f>
        <v>10</v>
      </c>
      <c r="L184" s="148">
        <f>J184*(2^C184)</f>
        <v>128</v>
      </c>
      <c r="M184" s="81"/>
    </row>
    <row r="185" spans="1:13" ht="15">
      <c r="A185" s="62"/>
      <c r="B185" s="62"/>
      <c r="C185" s="72">
        <v>2</v>
      </c>
      <c r="D185" s="72">
        <v>2</v>
      </c>
      <c r="E185" s="63">
        <f>D185+1-C185</f>
        <v>1</v>
      </c>
      <c r="F185" s="63" t="str">
        <f>CONCATENATE(E185,"'h",K185)</f>
        <v>1'h0</v>
      </c>
      <c r="G185" s="63" t="s">
        <v>4528</v>
      </c>
      <c r="H185" s="80" t="s">
        <v>4711</v>
      </c>
      <c r="I185" s="76"/>
      <c r="J185" s="148">
        <v>0</v>
      </c>
      <c r="K185" s="148" t="str">
        <f>LOWER(DEC2HEX((J185)))</f>
        <v>0</v>
      </c>
      <c r="L185" s="148">
        <f>J185*(2^C185)</f>
        <v>0</v>
      </c>
      <c r="M185" s="81"/>
    </row>
    <row r="186" spans="1:13" ht="15">
      <c r="A186" s="62"/>
      <c r="B186" s="62"/>
      <c r="C186" s="72">
        <v>1</v>
      </c>
      <c r="D186" s="72">
        <v>1</v>
      </c>
      <c r="E186" s="63">
        <f>D186+1-C186</f>
        <v>1</v>
      </c>
      <c r="F186" s="63" t="str">
        <f>CONCATENATE(E186,"'h",K186)</f>
        <v>1'h0</v>
      </c>
      <c r="G186" s="63" t="s">
        <v>4528</v>
      </c>
      <c r="H186" s="80" t="s">
        <v>4712</v>
      </c>
      <c r="I186" s="76"/>
      <c r="J186" s="148">
        <v>0</v>
      </c>
      <c r="K186" s="148" t="str">
        <f>LOWER(DEC2HEX((J186)))</f>
        <v>0</v>
      </c>
      <c r="L186" s="148">
        <f>J186*(2^C186)</f>
        <v>0</v>
      </c>
      <c r="M186" s="81"/>
    </row>
    <row r="187" spans="1:13" ht="15">
      <c r="A187" s="62"/>
      <c r="B187" s="62"/>
      <c r="C187" s="72">
        <v>0</v>
      </c>
      <c r="D187" s="72">
        <v>0</v>
      </c>
      <c r="E187" s="63">
        <f>D187+1-C187</f>
        <v>1</v>
      </c>
      <c r="F187" s="63" t="str">
        <f>CONCATENATE(E187,"'h",K187)</f>
        <v>1'h0</v>
      </c>
      <c r="G187" s="63" t="s">
        <v>4528</v>
      </c>
      <c r="H187" s="80" t="s">
        <v>4713</v>
      </c>
      <c r="I187" s="76"/>
      <c r="J187" s="148">
        <v>0</v>
      </c>
      <c r="K187" s="148" t="str">
        <f>LOWER(DEC2HEX((J187)))</f>
        <v>0</v>
      </c>
      <c r="L187" s="148">
        <f>J187*(2^C187)</f>
        <v>0</v>
      </c>
      <c r="M187" s="81"/>
    </row>
  </sheetData>
  <phoneticPr fontId="1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zoomScaleNormal="100" workbookViewId="0">
      <selection activeCell="H40" sqref="H40"/>
    </sheetView>
  </sheetViews>
  <sheetFormatPr defaultColWidth="9" defaultRowHeight="15"/>
  <cols>
    <col min="1" max="1" width="26.375" style="31" customWidth="1"/>
    <col min="2" max="2" width="15.5" style="1" bestFit="1" customWidth="1"/>
    <col min="3" max="3" width="13.375" style="1" customWidth="1"/>
    <col min="4" max="4" width="13" style="1" bestFit="1" customWidth="1"/>
    <col min="5" max="5" width="17.625" style="1" customWidth="1"/>
    <col min="6" max="7" width="14.375" style="1" customWidth="1"/>
    <col min="8" max="8" width="91.25" style="1" customWidth="1"/>
    <col min="9" max="9" width="13.25" style="1" hidden="1" customWidth="1"/>
    <col min="10" max="10" width="18.625" style="1" hidden="1" customWidth="1"/>
    <col min="11" max="11" width="18.75" style="1" hidden="1" customWidth="1"/>
    <col min="12" max="12" width="13.625" style="1" hidden="1" customWidth="1"/>
    <col min="13" max="13" width="10.5" style="1" bestFit="1" customWidth="1"/>
    <col min="14" max="16384" width="9" style="1"/>
  </cols>
  <sheetData>
    <row r="1" spans="1:13" ht="15.75">
      <c r="A1" s="3" t="s">
        <v>4</v>
      </c>
      <c r="B1" s="3" t="s">
        <v>5</v>
      </c>
      <c r="C1" s="3" t="s">
        <v>6</v>
      </c>
      <c r="D1" s="3" t="s">
        <v>7</v>
      </c>
      <c r="E1" s="3" t="s">
        <v>8</v>
      </c>
      <c r="F1" s="3" t="s">
        <v>9</v>
      </c>
      <c r="G1" s="3" t="s">
        <v>10</v>
      </c>
      <c r="H1" s="3" t="s">
        <v>11</v>
      </c>
      <c r="I1" s="10" t="s">
        <v>12</v>
      </c>
      <c r="J1" s="6" t="s">
        <v>6</v>
      </c>
      <c r="K1" s="6" t="s">
        <v>7</v>
      </c>
      <c r="L1" s="6" t="s">
        <v>13</v>
      </c>
      <c r="M1" s="3" t="s">
        <v>43</v>
      </c>
    </row>
    <row r="2" spans="1:13" ht="15.75">
      <c r="A2" s="198" t="s">
        <v>14</v>
      </c>
      <c r="B2" s="202" t="s">
        <v>4367</v>
      </c>
      <c r="C2" s="4" t="s">
        <v>15</v>
      </c>
      <c r="D2" s="4" t="s">
        <v>4368</v>
      </c>
      <c r="E2" s="196" t="s">
        <v>4378</v>
      </c>
      <c r="F2" s="4"/>
      <c r="G2" s="195"/>
      <c r="H2" s="197" t="s">
        <v>4382</v>
      </c>
      <c r="I2" s="11" t="s">
        <v>16</v>
      </c>
      <c r="J2" s="7" t="s">
        <v>15</v>
      </c>
      <c r="K2" s="7" t="s">
        <v>17</v>
      </c>
      <c r="L2" s="2" t="s">
        <v>18</v>
      </c>
      <c r="M2" s="28"/>
    </row>
    <row r="3" spans="1:13" ht="15.75">
      <c r="A3" s="199"/>
      <c r="B3" s="203"/>
      <c r="C3" s="4" t="s">
        <v>4369</v>
      </c>
      <c r="D3" s="4" t="s">
        <v>4370</v>
      </c>
      <c r="E3" s="196" t="s">
        <v>4378</v>
      </c>
      <c r="F3" s="4"/>
      <c r="G3" s="195"/>
      <c r="H3" s="197" t="s">
        <v>4380</v>
      </c>
      <c r="I3" s="11" t="s">
        <v>16</v>
      </c>
      <c r="J3" s="7" t="s">
        <v>15</v>
      </c>
      <c r="K3" s="7" t="s">
        <v>17</v>
      </c>
      <c r="L3" s="2" t="s">
        <v>18</v>
      </c>
      <c r="M3" s="28"/>
    </row>
    <row r="4" spans="1:13" ht="15.75">
      <c r="A4" s="199"/>
      <c r="B4" s="203"/>
      <c r="C4" s="4" t="s">
        <v>4373</v>
      </c>
      <c r="D4" s="4" t="s">
        <v>4371</v>
      </c>
      <c r="E4" s="196" t="s">
        <v>4377</v>
      </c>
      <c r="F4" s="4"/>
      <c r="G4" s="195"/>
      <c r="H4" s="197" t="s">
        <v>4381</v>
      </c>
      <c r="I4" s="11" t="s">
        <v>16</v>
      </c>
      <c r="J4" s="7" t="s">
        <v>15</v>
      </c>
      <c r="K4" s="7" t="s">
        <v>17</v>
      </c>
      <c r="L4" s="2" t="s">
        <v>18</v>
      </c>
      <c r="M4" s="28"/>
    </row>
    <row r="5" spans="1:13" ht="15.75">
      <c r="A5" s="199"/>
      <c r="B5" s="203"/>
      <c r="C5" s="4" t="s">
        <v>4374</v>
      </c>
      <c r="D5" s="4" t="s">
        <v>4375</v>
      </c>
      <c r="E5" s="196" t="s">
        <v>4379</v>
      </c>
      <c r="F5" s="4"/>
      <c r="G5" s="195"/>
      <c r="H5" s="13" t="s">
        <v>4376</v>
      </c>
      <c r="I5" s="11" t="s">
        <v>16</v>
      </c>
      <c r="J5" s="7" t="s">
        <v>15</v>
      </c>
      <c r="K5" s="7" t="s">
        <v>17</v>
      </c>
      <c r="L5" s="2" t="s">
        <v>18</v>
      </c>
      <c r="M5" s="28"/>
    </row>
    <row r="6" spans="1:13" ht="15.75">
      <c r="A6" s="199"/>
      <c r="B6" s="203"/>
      <c r="C6" s="8" t="s">
        <v>88</v>
      </c>
      <c r="D6" s="8" t="s">
        <v>57</v>
      </c>
      <c r="E6" s="8" t="s">
        <v>4372</v>
      </c>
      <c r="F6" s="8"/>
      <c r="G6" s="15"/>
      <c r="H6" s="9" t="s">
        <v>41</v>
      </c>
      <c r="I6" s="12" t="s">
        <v>21</v>
      </c>
      <c r="J6" s="2" t="s">
        <v>22</v>
      </c>
      <c r="K6" s="2" t="s">
        <v>23</v>
      </c>
      <c r="L6" s="2" t="s">
        <v>20</v>
      </c>
    </row>
    <row r="7" spans="1:13" ht="15.75">
      <c r="A7" s="29"/>
      <c r="B7" s="204"/>
      <c r="C7" s="8" t="s">
        <v>58</v>
      </c>
      <c r="D7" s="8" t="s">
        <v>59</v>
      </c>
      <c r="E7" s="8" t="s">
        <v>60</v>
      </c>
      <c r="F7" s="8"/>
      <c r="G7" s="15"/>
      <c r="H7" s="9" t="s">
        <v>56</v>
      </c>
      <c r="I7" s="12"/>
      <c r="J7" s="2"/>
      <c r="K7" s="2"/>
      <c r="L7" s="2"/>
    </row>
    <row r="8" spans="1:13" ht="15.75">
      <c r="A8" s="198" t="s">
        <v>25</v>
      </c>
      <c r="B8" s="201" t="s">
        <v>26</v>
      </c>
      <c r="C8" s="8" t="s">
        <v>27</v>
      </c>
      <c r="D8" s="8" t="s">
        <v>1769</v>
      </c>
      <c r="E8" s="30" t="s">
        <v>1770</v>
      </c>
      <c r="F8" s="8"/>
      <c r="G8" s="15" t="s">
        <v>87</v>
      </c>
      <c r="H8" s="9" t="s">
        <v>1771</v>
      </c>
      <c r="I8" s="12" t="s">
        <v>28</v>
      </c>
      <c r="J8" s="2" t="s">
        <v>29</v>
      </c>
      <c r="K8" s="2" t="s">
        <v>30</v>
      </c>
      <c r="L8" s="2" t="s">
        <v>24</v>
      </c>
    </row>
    <row r="9" spans="1:13" ht="15.75">
      <c r="A9" s="199"/>
      <c r="B9" s="201"/>
      <c r="C9" s="8" t="s">
        <v>1772</v>
      </c>
      <c r="D9" s="8" t="s">
        <v>61</v>
      </c>
      <c r="E9" s="8" t="s">
        <v>1773</v>
      </c>
      <c r="F9" s="8"/>
      <c r="G9" s="15"/>
      <c r="H9" s="9" t="s">
        <v>86</v>
      </c>
    </row>
    <row r="10" spans="1:13" ht="15.75">
      <c r="A10" s="200"/>
      <c r="B10" s="201"/>
      <c r="C10" s="8" t="s">
        <v>1756</v>
      </c>
      <c r="D10" s="8" t="s">
        <v>62</v>
      </c>
      <c r="E10" s="8" t="s">
        <v>1757</v>
      </c>
      <c r="F10" s="8"/>
      <c r="G10" s="15" t="s">
        <v>1864</v>
      </c>
      <c r="H10" s="9" t="s">
        <v>1758</v>
      </c>
    </row>
    <row r="11" spans="1:13" ht="15.75">
      <c r="A11" s="198" t="s">
        <v>1774</v>
      </c>
      <c r="B11" s="202" t="s">
        <v>1775</v>
      </c>
      <c r="C11" s="8" t="s">
        <v>63</v>
      </c>
      <c r="D11" s="8" t="s">
        <v>1781</v>
      </c>
      <c r="E11" s="8" t="s">
        <v>1782</v>
      </c>
      <c r="F11" s="8"/>
      <c r="G11" s="15"/>
      <c r="H11" s="9" t="s">
        <v>56</v>
      </c>
    </row>
    <row r="12" spans="1:13" ht="15.75">
      <c r="A12" s="199"/>
      <c r="B12" s="203"/>
      <c r="C12" s="8" t="s">
        <v>1783</v>
      </c>
      <c r="D12" s="8" t="s">
        <v>1785</v>
      </c>
      <c r="E12" s="8" t="s">
        <v>20</v>
      </c>
      <c r="F12" s="8"/>
      <c r="G12" s="15" t="s">
        <v>1865</v>
      </c>
      <c r="H12" s="9" t="s">
        <v>89</v>
      </c>
    </row>
    <row r="13" spans="1:13" ht="15.75">
      <c r="A13" s="199"/>
      <c r="B13" s="203"/>
      <c r="C13" s="8" t="s">
        <v>1787</v>
      </c>
      <c r="D13" s="8" t="s">
        <v>1789</v>
      </c>
      <c r="E13" s="8" t="s">
        <v>20</v>
      </c>
      <c r="F13" s="8"/>
      <c r="G13" s="15" t="s">
        <v>1755</v>
      </c>
      <c r="H13" s="9" t="s">
        <v>90</v>
      </c>
    </row>
    <row r="14" spans="1:13" ht="15.75">
      <c r="A14" s="199"/>
      <c r="B14" s="203"/>
      <c r="C14" s="8" t="s">
        <v>1790</v>
      </c>
      <c r="D14" s="8" t="s">
        <v>1776</v>
      </c>
      <c r="E14" s="15" t="s">
        <v>1791</v>
      </c>
      <c r="F14" s="8"/>
      <c r="G14" s="15"/>
      <c r="H14" s="9" t="s">
        <v>86</v>
      </c>
    </row>
    <row r="15" spans="1:13" ht="15.75">
      <c r="A15" s="199"/>
      <c r="B15" s="203"/>
      <c r="C15" s="8" t="s">
        <v>64</v>
      </c>
      <c r="D15" s="8" t="s">
        <v>65</v>
      </c>
      <c r="E15" s="8" t="s">
        <v>44</v>
      </c>
      <c r="F15" s="8"/>
      <c r="G15" s="8"/>
      <c r="H15" s="9" t="s">
        <v>56</v>
      </c>
    </row>
    <row r="16" spans="1:13" ht="15.75">
      <c r="A16" s="35" t="s">
        <v>66</v>
      </c>
      <c r="B16" s="34" t="s">
        <v>46</v>
      </c>
      <c r="C16" s="8" t="s">
        <v>67</v>
      </c>
      <c r="D16" s="8" t="s">
        <v>68</v>
      </c>
      <c r="E16" s="8" t="s">
        <v>72</v>
      </c>
      <c r="F16" s="8"/>
      <c r="G16" s="15"/>
      <c r="H16" s="9" t="s">
        <v>56</v>
      </c>
    </row>
    <row r="17" spans="1:8" ht="15.75">
      <c r="A17" s="35" t="s">
        <v>69</v>
      </c>
      <c r="B17" s="34" t="s">
        <v>31</v>
      </c>
      <c r="C17" s="5" t="s">
        <v>70</v>
      </c>
      <c r="D17" s="5" t="s">
        <v>71</v>
      </c>
      <c r="E17" s="5" t="s">
        <v>72</v>
      </c>
      <c r="F17" s="5"/>
      <c r="G17" s="5"/>
      <c r="H17" s="16" t="s">
        <v>19</v>
      </c>
    </row>
    <row r="18" spans="1:8" ht="15.75">
      <c r="A18" s="35" t="s">
        <v>1777</v>
      </c>
      <c r="B18" s="178" t="s">
        <v>1778</v>
      </c>
      <c r="C18" s="5" t="s">
        <v>32</v>
      </c>
      <c r="D18" s="5" t="s">
        <v>33</v>
      </c>
      <c r="E18" s="5" t="s">
        <v>45</v>
      </c>
      <c r="F18" s="5"/>
      <c r="G18" s="5"/>
      <c r="H18" s="16" t="s">
        <v>34</v>
      </c>
    </row>
    <row r="19" spans="1:8" ht="15.75">
      <c r="A19" s="35" t="s">
        <v>1779</v>
      </c>
      <c r="B19" s="178" t="s">
        <v>1780</v>
      </c>
      <c r="C19" s="5" t="s">
        <v>35</v>
      </c>
      <c r="D19" s="5" t="s">
        <v>36</v>
      </c>
      <c r="E19" s="5" t="s">
        <v>73</v>
      </c>
      <c r="F19" s="5"/>
      <c r="G19" s="5"/>
      <c r="H19" s="16" t="s">
        <v>37</v>
      </c>
    </row>
  </sheetData>
  <mergeCells count="6">
    <mergeCell ref="A2:A6"/>
    <mergeCell ref="A8:A10"/>
    <mergeCell ref="B8:B10"/>
    <mergeCell ref="A11:A15"/>
    <mergeCell ref="B11:B15"/>
    <mergeCell ref="B2:B7"/>
  </mergeCells>
  <phoneticPr fontId="1"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115" zoomScaleNormal="115" workbookViewId="0">
      <selection activeCell="J31" sqref="J31"/>
    </sheetView>
  </sheetViews>
  <sheetFormatPr defaultRowHeight="13.5"/>
  <cols>
    <col min="1" max="1" width="22.625" style="17" bestFit="1" customWidth="1"/>
    <col min="2" max="2" width="17.375" style="17" bestFit="1" customWidth="1"/>
    <col min="3" max="3" width="12.25" style="17" bestFit="1" customWidth="1"/>
    <col min="4" max="4" width="11.5" style="17" bestFit="1" customWidth="1"/>
    <col min="5" max="5" width="11.375" style="17" bestFit="1" customWidth="1"/>
    <col min="6" max="6" width="15.5" style="17" bestFit="1" customWidth="1"/>
    <col min="7" max="7" width="11" style="17" bestFit="1" customWidth="1"/>
    <col min="8" max="8" width="15.5" style="17" bestFit="1" customWidth="1"/>
    <col min="9" max="16384" width="9" style="17"/>
  </cols>
  <sheetData>
    <row r="1" spans="1:8" ht="15">
      <c r="A1" s="21" t="s">
        <v>4</v>
      </c>
      <c r="B1" s="21" t="s">
        <v>5</v>
      </c>
      <c r="C1" s="21" t="s">
        <v>6</v>
      </c>
      <c r="D1" s="21" t="s">
        <v>7</v>
      </c>
      <c r="E1" s="21" t="s">
        <v>13</v>
      </c>
      <c r="F1" s="21" t="s">
        <v>38</v>
      </c>
      <c r="G1" s="21" t="s">
        <v>39</v>
      </c>
      <c r="H1" s="21" t="s">
        <v>40</v>
      </c>
    </row>
    <row r="2" spans="1:8" ht="15">
      <c r="A2" s="207" t="s">
        <v>1792</v>
      </c>
      <c r="B2" s="205" t="s">
        <v>91</v>
      </c>
      <c r="C2" s="36" t="s">
        <v>1793</v>
      </c>
      <c r="D2" s="36" t="s">
        <v>1794</v>
      </c>
      <c r="E2" s="36" t="s">
        <v>45</v>
      </c>
      <c r="F2" s="36" t="s">
        <v>1505</v>
      </c>
      <c r="G2" s="36"/>
      <c r="H2" s="36" t="s">
        <v>1505</v>
      </c>
    </row>
    <row r="3" spans="1:8" ht="15">
      <c r="A3" s="207"/>
      <c r="B3" s="205"/>
      <c r="C3" s="36" t="s">
        <v>1795</v>
      </c>
      <c r="D3" s="36" t="s">
        <v>1796</v>
      </c>
      <c r="E3" s="36" t="s">
        <v>45</v>
      </c>
      <c r="F3" s="36" t="s">
        <v>1506</v>
      </c>
      <c r="G3" s="36"/>
      <c r="H3" s="36" t="s">
        <v>1506</v>
      </c>
    </row>
    <row r="4" spans="1:8" ht="15">
      <c r="A4" s="207"/>
      <c r="B4" s="205"/>
      <c r="C4" s="36" t="s">
        <v>1797</v>
      </c>
      <c r="D4" s="36" t="s">
        <v>1798</v>
      </c>
      <c r="E4" s="36" t="s">
        <v>45</v>
      </c>
      <c r="F4" s="36" t="s">
        <v>1824</v>
      </c>
      <c r="G4" s="36"/>
      <c r="H4" s="36" t="s">
        <v>1824</v>
      </c>
    </row>
    <row r="5" spans="1:8" ht="15">
      <c r="A5" s="207"/>
      <c r="B5" s="205"/>
      <c r="C5" s="36" t="s">
        <v>1799</v>
      </c>
      <c r="D5" s="36" t="s">
        <v>1800</v>
      </c>
      <c r="E5" s="36" t="s">
        <v>45</v>
      </c>
      <c r="F5" s="36" t="s">
        <v>108</v>
      </c>
      <c r="G5" s="36"/>
      <c r="H5" s="36" t="s">
        <v>108</v>
      </c>
    </row>
    <row r="6" spans="1:8" ht="15">
      <c r="A6" s="207"/>
      <c r="B6" s="205"/>
      <c r="C6" s="36" t="s">
        <v>1801</v>
      </c>
      <c r="D6" s="36" t="s">
        <v>1802</v>
      </c>
      <c r="E6" s="36" t="s">
        <v>45</v>
      </c>
      <c r="F6" s="36" t="s">
        <v>1866</v>
      </c>
      <c r="G6" s="36"/>
      <c r="H6" s="36" t="s">
        <v>1866</v>
      </c>
    </row>
    <row r="7" spans="1:8" ht="15">
      <c r="A7" s="207"/>
      <c r="B7" s="205"/>
      <c r="C7" s="36" t="s">
        <v>1803</v>
      </c>
      <c r="D7" s="36" t="s">
        <v>1804</v>
      </c>
      <c r="E7" s="36" t="s">
        <v>45</v>
      </c>
      <c r="F7" s="36" t="s">
        <v>1825</v>
      </c>
      <c r="G7" s="36"/>
      <c r="H7" s="36" t="s">
        <v>98</v>
      </c>
    </row>
    <row r="8" spans="1:8" ht="15">
      <c r="A8" s="207"/>
      <c r="B8" s="205"/>
      <c r="C8" s="36" t="s">
        <v>1805</v>
      </c>
      <c r="D8" s="36" t="s">
        <v>1806</v>
      </c>
      <c r="E8" s="36" t="s">
        <v>45</v>
      </c>
      <c r="F8" s="36" t="s">
        <v>93</v>
      </c>
      <c r="G8" s="36"/>
      <c r="H8" s="36" t="s">
        <v>94</v>
      </c>
    </row>
    <row r="9" spans="1:8" ht="15">
      <c r="A9" s="207"/>
      <c r="B9" s="205"/>
      <c r="C9" s="36" t="s">
        <v>1807</v>
      </c>
      <c r="D9" s="36" t="s">
        <v>1808</v>
      </c>
      <c r="E9" s="36" t="s">
        <v>45</v>
      </c>
      <c r="F9" s="36" t="s">
        <v>95</v>
      </c>
      <c r="G9" s="36"/>
      <c r="H9" s="36" t="s">
        <v>95</v>
      </c>
    </row>
    <row r="10" spans="1:8" ht="15">
      <c r="A10" s="207"/>
      <c r="B10" s="205"/>
      <c r="C10" s="36" t="s">
        <v>1809</v>
      </c>
      <c r="D10" s="36" t="s">
        <v>1810</v>
      </c>
      <c r="E10" s="36" t="s">
        <v>45</v>
      </c>
      <c r="F10" s="36" t="s">
        <v>96</v>
      </c>
      <c r="G10" s="36"/>
      <c r="H10" s="36" t="s">
        <v>96</v>
      </c>
    </row>
    <row r="11" spans="1:8" ht="15">
      <c r="A11" s="207"/>
      <c r="B11" s="205"/>
      <c r="C11" s="36" t="s">
        <v>1811</v>
      </c>
      <c r="D11" s="36" t="s">
        <v>1812</v>
      </c>
      <c r="E11" s="36" t="s">
        <v>45</v>
      </c>
      <c r="F11" s="36" t="s">
        <v>97</v>
      </c>
      <c r="G11" s="36"/>
      <c r="H11" s="36" t="s">
        <v>97</v>
      </c>
    </row>
    <row r="12" spans="1:8" ht="15">
      <c r="A12" s="207"/>
      <c r="B12" s="205"/>
      <c r="C12" s="36" t="s">
        <v>1813</v>
      </c>
      <c r="D12" s="36" t="s">
        <v>1814</v>
      </c>
      <c r="E12" s="36" t="s">
        <v>45</v>
      </c>
      <c r="F12" s="36" t="s">
        <v>1856</v>
      </c>
      <c r="G12" s="36"/>
      <c r="H12" s="36" t="s">
        <v>1856</v>
      </c>
    </row>
    <row r="13" spans="1:8" ht="15">
      <c r="A13" s="207"/>
      <c r="B13" s="205"/>
      <c r="C13" s="36" t="s">
        <v>1815</v>
      </c>
      <c r="D13" s="36" t="s">
        <v>1816</v>
      </c>
      <c r="E13" s="36" t="s">
        <v>45</v>
      </c>
      <c r="F13" s="36" t="s">
        <v>1867</v>
      </c>
      <c r="G13" s="36"/>
      <c r="H13" s="36" t="s">
        <v>1857</v>
      </c>
    </row>
    <row r="14" spans="1:8" ht="15">
      <c r="A14" s="207"/>
      <c r="B14" s="205"/>
      <c r="C14" s="36" t="s">
        <v>1817</v>
      </c>
      <c r="D14" s="36" t="s">
        <v>1818</v>
      </c>
      <c r="E14" s="36" t="s">
        <v>45</v>
      </c>
      <c r="F14" s="2" t="s">
        <v>56</v>
      </c>
      <c r="G14" s="2"/>
      <c r="H14" s="2"/>
    </row>
    <row r="15" spans="1:8" ht="15">
      <c r="A15" s="207"/>
      <c r="B15" s="205"/>
      <c r="C15" s="36" t="s">
        <v>1819</v>
      </c>
      <c r="D15" s="36" t="s">
        <v>1820</v>
      </c>
      <c r="E15" s="36" t="s">
        <v>45</v>
      </c>
      <c r="F15" s="2" t="s">
        <v>56</v>
      </c>
      <c r="G15" s="2"/>
      <c r="H15" s="2"/>
    </row>
    <row r="16" spans="1:8" ht="15">
      <c r="A16" s="207"/>
      <c r="B16" s="205"/>
      <c r="C16" s="36" t="s">
        <v>1821</v>
      </c>
      <c r="D16" s="36" t="s">
        <v>1822</v>
      </c>
      <c r="E16" s="36" t="s">
        <v>45</v>
      </c>
      <c r="F16" s="2" t="s">
        <v>99</v>
      </c>
      <c r="G16" s="2"/>
      <c r="H16" s="2"/>
    </row>
    <row r="17" spans="1:8" ht="15">
      <c r="A17" s="207"/>
      <c r="B17" s="205"/>
      <c r="C17" s="36" t="s">
        <v>1823</v>
      </c>
      <c r="D17" s="36" t="s">
        <v>1784</v>
      </c>
      <c r="E17" s="36" t="s">
        <v>45</v>
      </c>
      <c r="F17" s="2" t="s">
        <v>99</v>
      </c>
      <c r="G17" s="2"/>
      <c r="H17" s="2"/>
    </row>
    <row r="18" spans="1:8" ht="15">
      <c r="A18" s="207"/>
      <c r="B18" s="206" t="s">
        <v>92</v>
      </c>
      <c r="C18" s="37" t="s">
        <v>1786</v>
      </c>
      <c r="D18" s="37" t="s">
        <v>1826</v>
      </c>
      <c r="E18" s="37" t="s">
        <v>45</v>
      </c>
      <c r="F18" s="37" t="s">
        <v>100</v>
      </c>
      <c r="G18" s="37"/>
      <c r="H18" s="37" t="s">
        <v>100</v>
      </c>
    </row>
    <row r="19" spans="1:8" ht="15">
      <c r="A19" s="207"/>
      <c r="B19" s="206"/>
      <c r="C19" s="37" t="s">
        <v>1827</v>
      </c>
      <c r="D19" s="37" t="s">
        <v>1828</v>
      </c>
      <c r="E19" s="37" t="s">
        <v>45</v>
      </c>
      <c r="F19" s="37" t="s">
        <v>4366</v>
      </c>
      <c r="G19" s="37"/>
      <c r="H19" s="37" t="s">
        <v>4366</v>
      </c>
    </row>
    <row r="20" spans="1:8" ht="15">
      <c r="A20" s="207"/>
      <c r="B20" s="206"/>
      <c r="C20" s="37" t="s">
        <v>1829</v>
      </c>
      <c r="D20" s="37" t="s">
        <v>1830</v>
      </c>
      <c r="E20" s="37" t="s">
        <v>45</v>
      </c>
      <c r="F20" s="2" t="s">
        <v>56</v>
      </c>
      <c r="G20" s="38"/>
      <c r="H20" s="38"/>
    </row>
    <row r="21" spans="1:8" ht="15">
      <c r="A21" s="207"/>
      <c r="B21" s="206"/>
      <c r="C21" s="37" t="s">
        <v>1831</v>
      </c>
      <c r="D21" s="37" t="s">
        <v>1832</v>
      </c>
      <c r="E21" s="37" t="s">
        <v>45</v>
      </c>
      <c r="F21" s="2" t="s">
        <v>56</v>
      </c>
      <c r="G21" s="38"/>
      <c r="H21" s="38"/>
    </row>
    <row r="22" spans="1:8" ht="15">
      <c r="A22" s="207"/>
      <c r="B22" s="206"/>
      <c r="C22" s="37" t="s">
        <v>1833</v>
      </c>
      <c r="D22" s="37" t="s">
        <v>1834</v>
      </c>
      <c r="E22" s="37" t="s">
        <v>45</v>
      </c>
      <c r="F22" s="2" t="s">
        <v>56</v>
      </c>
      <c r="G22" s="38"/>
      <c r="H22" s="38"/>
    </row>
    <row r="23" spans="1:8" ht="15">
      <c r="A23" s="207"/>
      <c r="B23" s="206"/>
      <c r="C23" s="37" t="s">
        <v>1835</v>
      </c>
      <c r="D23" s="37" t="s">
        <v>1836</v>
      </c>
      <c r="E23" s="37" t="s">
        <v>45</v>
      </c>
      <c r="F23" s="2" t="s">
        <v>56</v>
      </c>
      <c r="G23" s="38"/>
      <c r="H23" s="38"/>
    </row>
    <row r="24" spans="1:8" ht="15">
      <c r="A24" s="207"/>
      <c r="B24" s="206"/>
      <c r="C24" s="37" t="s">
        <v>1837</v>
      </c>
      <c r="D24" s="37" t="s">
        <v>1838</v>
      </c>
      <c r="E24" s="37" t="s">
        <v>45</v>
      </c>
      <c r="F24" s="2" t="s">
        <v>56</v>
      </c>
      <c r="G24" s="38"/>
      <c r="H24" s="38"/>
    </row>
    <row r="25" spans="1:8" ht="15">
      <c r="A25" s="207"/>
      <c r="B25" s="206"/>
      <c r="C25" s="37" t="s">
        <v>1839</v>
      </c>
      <c r="D25" s="37" t="s">
        <v>1840</v>
      </c>
      <c r="E25" s="37" t="s">
        <v>45</v>
      </c>
      <c r="F25" s="2" t="s">
        <v>101</v>
      </c>
      <c r="G25" s="38"/>
      <c r="H25" s="38"/>
    </row>
    <row r="26" spans="1:8" ht="15">
      <c r="A26" s="207"/>
      <c r="B26" s="206"/>
      <c r="C26" s="37" t="s">
        <v>1841</v>
      </c>
      <c r="D26" s="37" t="s">
        <v>1842</v>
      </c>
      <c r="E26" s="37" t="s">
        <v>45</v>
      </c>
      <c r="F26" s="2" t="s">
        <v>101</v>
      </c>
      <c r="G26" s="38"/>
      <c r="H26" s="38"/>
    </row>
    <row r="27" spans="1:8" ht="15">
      <c r="A27" s="207"/>
      <c r="B27" s="206"/>
      <c r="C27" s="37" t="s">
        <v>1843</v>
      </c>
      <c r="D27" s="37" t="s">
        <v>1844</v>
      </c>
      <c r="E27" s="37" t="s">
        <v>45</v>
      </c>
      <c r="F27" s="2" t="s">
        <v>101</v>
      </c>
      <c r="G27" s="38"/>
      <c r="H27" s="38"/>
    </row>
    <row r="28" spans="1:8" ht="15">
      <c r="A28" s="207"/>
      <c r="B28" s="206"/>
      <c r="C28" s="37" t="s">
        <v>1845</v>
      </c>
      <c r="D28" s="37" t="s">
        <v>1846</v>
      </c>
      <c r="E28" s="37" t="s">
        <v>45</v>
      </c>
      <c r="F28" s="2" t="s">
        <v>101</v>
      </c>
      <c r="G28" s="38"/>
      <c r="H28" s="38"/>
    </row>
    <row r="29" spans="1:8" ht="15">
      <c r="A29" s="207"/>
      <c r="B29" s="206"/>
      <c r="C29" s="37" t="s">
        <v>1847</v>
      </c>
      <c r="D29" s="37" t="s">
        <v>1848</v>
      </c>
      <c r="E29" s="37" t="s">
        <v>45</v>
      </c>
      <c r="F29" s="2" t="s">
        <v>101</v>
      </c>
      <c r="G29" s="38"/>
      <c r="H29" s="38"/>
    </row>
    <row r="30" spans="1:8" ht="15">
      <c r="A30" s="207"/>
      <c r="B30" s="206"/>
      <c r="C30" s="37" t="s">
        <v>1849</v>
      </c>
      <c r="D30" s="37" t="s">
        <v>1850</v>
      </c>
      <c r="E30" s="37" t="s">
        <v>45</v>
      </c>
      <c r="F30" s="2" t="s">
        <v>101</v>
      </c>
      <c r="G30" s="38"/>
      <c r="H30" s="38"/>
    </row>
    <row r="31" spans="1:8" ht="15">
      <c r="A31" s="207"/>
      <c r="B31" s="206"/>
      <c r="C31" s="37" t="s">
        <v>1851</v>
      </c>
      <c r="D31" s="37" t="s">
        <v>1852</v>
      </c>
      <c r="E31" s="37" t="s">
        <v>45</v>
      </c>
      <c r="F31" s="2" t="s">
        <v>101</v>
      </c>
      <c r="G31" s="38"/>
      <c r="H31" s="38"/>
    </row>
    <row r="32" spans="1:8" ht="15">
      <c r="A32" s="207"/>
      <c r="B32" s="206"/>
      <c r="C32" s="37" t="s">
        <v>1853</v>
      </c>
      <c r="D32" s="37" t="s">
        <v>1854</v>
      </c>
      <c r="E32" s="37" t="s">
        <v>45</v>
      </c>
      <c r="F32" s="2" t="s">
        <v>101</v>
      </c>
      <c r="G32" s="38"/>
      <c r="H32" s="38"/>
    </row>
    <row r="33" spans="1:8" ht="15">
      <c r="A33" s="207"/>
      <c r="B33" s="206"/>
      <c r="C33" s="37" t="s">
        <v>1855</v>
      </c>
      <c r="D33" s="37" t="s">
        <v>1788</v>
      </c>
      <c r="E33" s="37" t="s">
        <v>45</v>
      </c>
      <c r="F33" s="2" t="s">
        <v>101</v>
      </c>
      <c r="G33" s="38"/>
      <c r="H33" s="38"/>
    </row>
  </sheetData>
  <mergeCells count="3">
    <mergeCell ref="B2:B17"/>
    <mergeCell ref="B18:B33"/>
    <mergeCell ref="A2:A33"/>
  </mergeCells>
  <phoneticPr fontId="1" type="noConversion"/>
  <pageMargins left="0.75" right="0.75" top="1" bottom="1" header="0.5" footer="0.5"/>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zoomScaleNormal="100" workbookViewId="0">
      <pane xSplit="2" ySplit="1" topLeftCell="C2" activePane="bottomRight" state="frozen"/>
      <selection pane="topRight" activeCell="C1" sqref="C1"/>
      <selection pane="bottomLeft" activeCell="A3" sqref="A3"/>
      <selection pane="bottomRight" activeCell="D3" sqref="D3"/>
    </sheetView>
  </sheetViews>
  <sheetFormatPr defaultColWidth="9" defaultRowHeight="15"/>
  <cols>
    <col min="1" max="1" width="20" style="14" customWidth="1"/>
    <col min="2" max="4" width="15.625" style="14" customWidth="1"/>
    <col min="5" max="16384" width="9" style="14"/>
  </cols>
  <sheetData>
    <row r="1" spans="1:4">
      <c r="A1" s="39"/>
      <c r="B1" s="40" t="s">
        <v>74</v>
      </c>
      <c r="C1" s="18" t="s">
        <v>1760</v>
      </c>
      <c r="D1" s="20" t="s">
        <v>1863</v>
      </c>
    </row>
    <row r="2" spans="1:4">
      <c r="A2" s="40" t="s">
        <v>75</v>
      </c>
      <c r="B2" s="39"/>
      <c r="C2" s="18" t="s">
        <v>103</v>
      </c>
      <c r="D2" s="18" t="s">
        <v>2589</v>
      </c>
    </row>
    <row r="3" spans="1:4">
      <c r="A3" s="18" t="s">
        <v>1858</v>
      </c>
      <c r="B3" s="18" t="s">
        <v>104</v>
      </c>
      <c r="C3" s="19" t="s">
        <v>76</v>
      </c>
      <c r="D3" s="41" t="s">
        <v>42</v>
      </c>
    </row>
    <row r="4" spans="1:4">
      <c r="A4" s="18" t="s">
        <v>105</v>
      </c>
      <c r="B4" s="18" t="s">
        <v>1860</v>
      </c>
      <c r="C4" s="19" t="s">
        <v>77</v>
      </c>
      <c r="D4" s="19" t="s">
        <v>42</v>
      </c>
    </row>
    <row r="5" spans="1:4">
      <c r="A5" s="18" t="s">
        <v>1859</v>
      </c>
      <c r="B5" s="18" t="s">
        <v>1861</v>
      </c>
      <c r="C5" s="19" t="s">
        <v>78</v>
      </c>
      <c r="D5" s="19"/>
    </row>
    <row r="6" spans="1:4">
      <c r="A6" s="18" t="s">
        <v>106</v>
      </c>
      <c r="B6" s="18" t="s">
        <v>1862</v>
      </c>
      <c r="C6" s="19" t="s">
        <v>78</v>
      </c>
      <c r="D6" s="19"/>
    </row>
    <row r="7" spans="1:4">
      <c r="A7" s="18" t="s">
        <v>107</v>
      </c>
      <c r="B7" s="18"/>
      <c r="C7" s="19"/>
      <c r="D7" s="19"/>
    </row>
    <row r="8" spans="1:4">
      <c r="B8" s="18"/>
      <c r="C8" s="19"/>
      <c r="D8" s="19"/>
    </row>
    <row r="9" spans="1:4">
      <c r="A9" s="209" t="s">
        <v>79</v>
      </c>
      <c r="B9" s="32"/>
      <c r="C9" s="32" t="s">
        <v>80</v>
      </c>
      <c r="D9" s="32"/>
    </row>
    <row r="10" spans="1:4">
      <c r="A10" s="210"/>
      <c r="B10" s="32"/>
      <c r="C10" s="32"/>
      <c r="D10" s="32" t="s">
        <v>82</v>
      </c>
    </row>
    <row r="11" spans="1:4">
      <c r="A11" s="210"/>
      <c r="B11" s="32"/>
      <c r="C11" s="32"/>
      <c r="D11" s="32"/>
    </row>
    <row r="12" spans="1:4">
      <c r="A12" s="210"/>
      <c r="B12" s="32"/>
      <c r="C12" s="32"/>
      <c r="D12" s="32"/>
    </row>
    <row r="13" spans="1:4">
      <c r="A13" s="211"/>
      <c r="B13" s="32"/>
      <c r="C13" s="32"/>
      <c r="D13" s="32"/>
    </row>
    <row r="14" spans="1:4">
      <c r="A14" s="33" t="s">
        <v>81</v>
      </c>
      <c r="B14" s="208" t="s">
        <v>1754</v>
      </c>
      <c r="C14" s="208"/>
      <c r="D14" s="208"/>
    </row>
    <row r="15" spans="1:4">
      <c r="A15" s="33" t="s">
        <v>84</v>
      </c>
      <c r="B15" s="208" t="s">
        <v>1759</v>
      </c>
      <c r="C15" s="208"/>
      <c r="D15" s="208"/>
    </row>
    <row r="16" spans="1:4">
      <c r="A16" s="33" t="s">
        <v>83</v>
      </c>
      <c r="B16" s="208" t="s">
        <v>85</v>
      </c>
      <c r="C16" s="208"/>
      <c r="D16" s="208"/>
    </row>
    <row r="17" spans="1:4">
      <c r="A17" s="33" t="s">
        <v>109</v>
      </c>
      <c r="B17" s="208" t="s">
        <v>110</v>
      </c>
      <c r="C17" s="208"/>
      <c r="D17" s="208"/>
    </row>
    <row r="18" spans="1:4">
      <c r="A18" s="33" t="s">
        <v>111</v>
      </c>
      <c r="B18" s="208" t="s">
        <v>112</v>
      </c>
      <c r="C18" s="208"/>
      <c r="D18" s="208"/>
    </row>
  </sheetData>
  <mergeCells count="6">
    <mergeCell ref="B18:D18"/>
    <mergeCell ref="A9:A13"/>
    <mergeCell ref="B14:D14"/>
    <mergeCell ref="B15:D15"/>
    <mergeCell ref="B16:D16"/>
    <mergeCell ref="B17:D17"/>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115" zoomScaleNormal="115" workbookViewId="0">
      <selection activeCell="A22" sqref="A22"/>
    </sheetView>
  </sheetViews>
  <sheetFormatPr defaultRowHeight="15"/>
  <cols>
    <col min="1" max="1" width="9" style="151"/>
    <col min="2" max="2" width="20.125" style="151" bestFit="1" customWidth="1"/>
    <col min="3" max="3" width="9" style="151" bestFit="1" customWidth="1"/>
    <col min="4" max="16384" width="9" style="151"/>
  </cols>
  <sheetData>
    <row r="1" spans="1:3">
      <c r="A1" s="151" t="s">
        <v>1520</v>
      </c>
      <c r="B1" s="151" t="s">
        <v>1529</v>
      </c>
      <c r="C1" s="152" t="s">
        <v>1527</v>
      </c>
    </row>
    <row r="2" spans="1:3">
      <c r="A2" s="153">
        <v>18</v>
      </c>
      <c r="B2" s="151" t="s">
        <v>1536</v>
      </c>
      <c r="C2" s="151">
        <v>37</v>
      </c>
    </row>
    <row r="3" spans="1:3">
      <c r="A3" s="153">
        <v>17</v>
      </c>
      <c r="B3" s="151" t="s">
        <v>1535</v>
      </c>
      <c r="C3" s="151">
        <v>36</v>
      </c>
    </row>
    <row r="4" spans="1:3">
      <c r="A4" s="153">
        <v>16</v>
      </c>
      <c r="B4" s="151" t="s">
        <v>47</v>
      </c>
      <c r="C4" s="151">
        <v>35</v>
      </c>
    </row>
    <row r="5" spans="1:3">
      <c r="A5" s="153">
        <v>15</v>
      </c>
      <c r="B5" s="151" t="s">
        <v>48</v>
      </c>
      <c r="C5" s="151">
        <v>34</v>
      </c>
    </row>
    <row r="6" spans="1:3">
      <c r="A6" s="153">
        <v>14</v>
      </c>
      <c r="B6" s="151" t="s">
        <v>49</v>
      </c>
      <c r="C6" s="151">
        <v>33</v>
      </c>
    </row>
    <row r="7" spans="1:3">
      <c r="A7" s="153">
        <v>13</v>
      </c>
      <c r="B7" s="151" t="s">
        <v>1528</v>
      </c>
      <c r="C7" s="151">
        <v>32</v>
      </c>
    </row>
    <row r="8" spans="1:3">
      <c r="A8" s="153">
        <v>12</v>
      </c>
      <c r="B8" s="151" t="s">
        <v>50</v>
      </c>
      <c r="C8" s="151">
        <v>31</v>
      </c>
    </row>
    <row r="9" spans="1:3">
      <c r="A9" s="153">
        <v>11</v>
      </c>
      <c r="B9" s="151" t="s">
        <v>51</v>
      </c>
      <c r="C9" s="151">
        <v>30</v>
      </c>
    </row>
    <row r="10" spans="1:3">
      <c r="A10" s="153">
        <v>10</v>
      </c>
      <c r="B10" s="151" t="s">
        <v>52</v>
      </c>
      <c r="C10" s="151">
        <v>29</v>
      </c>
    </row>
    <row r="11" spans="1:3">
      <c r="A11" s="153">
        <v>9</v>
      </c>
      <c r="B11" s="151" t="s">
        <v>53</v>
      </c>
      <c r="C11" s="151">
        <v>28</v>
      </c>
    </row>
    <row r="12" spans="1:3">
      <c r="A12" s="153">
        <v>8</v>
      </c>
      <c r="B12" s="151" t="s">
        <v>54</v>
      </c>
      <c r="C12" s="151">
        <v>27</v>
      </c>
    </row>
    <row r="13" spans="1:3">
      <c r="A13" s="153">
        <v>7</v>
      </c>
      <c r="B13" s="151" t="s">
        <v>55</v>
      </c>
      <c r="C13" s="151">
        <v>26</v>
      </c>
    </row>
    <row r="14" spans="1:3">
      <c r="A14" s="153">
        <v>6</v>
      </c>
      <c r="B14" s="151" t="s">
        <v>1523</v>
      </c>
      <c r="C14" s="151">
        <v>25</v>
      </c>
    </row>
    <row r="15" spans="1:3">
      <c r="A15" s="153">
        <v>5</v>
      </c>
      <c r="B15" s="151" t="s">
        <v>1524</v>
      </c>
      <c r="C15" s="151">
        <v>24</v>
      </c>
    </row>
    <row r="16" spans="1:3">
      <c r="A16" s="153">
        <v>4</v>
      </c>
      <c r="B16" s="151" t="s">
        <v>1522</v>
      </c>
      <c r="C16" s="151">
        <v>23</v>
      </c>
    </row>
    <row r="17" spans="1:9">
      <c r="A17" s="153">
        <v>3</v>
      </c>
      <c r="B17" s="151" t="s">
        <v>1543</v>
      </c>
      <c r="C17" s="151">
        <v>22</v>
      </c>
    </row>
    <row r="18" spans="1:9">
      <c r="A18" s="153">
        <v>2</v>
      </c>
      <c r="B18" s="151" t="s">
        <v>1521</v>
      </c>
      <c r="C18" s="151">
        <v>21</v>
      </c>
      <c r="I18" s="151" t="s">
        <v>1537</v>
      </c>
    </row>
    <row r="19" spans="1:9">
      <c r="A19" s="153">
        <v>1</v>
      </c>
      <c r="B19" s="151" t="s">
        <v>1526</v>
      </c>
      <c r="C19" s="151">
        <v>20</v>
      </c>
    </row>
    <row r="20" spans="1:9">
      <c r="A20" s="153">
        <v>0</v>
      </c>
      <c r="B20" s="151" t="s">
        <v>1525</v>
      </c>
      <c r="C20" s="151">
        <v>19</v>
      </c>
    </row>
  </sheetData>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topLeftCell="A10" zoomScaleNormal="100" workbookViewId="0">
      <selection activeCell="J31" sqref="J31"/>
    </sheetView>
  </sheetViews>
  <sheetFormatPr defaultRowHeight="13.5"/>
  <cols>
    <col min="1" max="1" width="8.875" style="56" bestFit="1" customWidth="1"/>
    <col min="2" max="5" width="9" style="56"/>
    <col min="6" max="6" width="13.125" style="56" bestFit="1" customWidth="1"/>
    <col min="7" max="7" width="8.125" style="56" bestFit="1" customWidth="1"/>
    <col min="8" max="8" width="28" style="56" customWidth="1"/>
    <col min="9" max="9" width="71.125" style="70" customWidth="1"/>
    <col min="10" max="10" width="10.5" style="56" bestFit="1" customWidth="1"/>
    <col min="11" max="11" width="10.625" style="56" bestFit="1" customWidth="1"/>
    <col min="12" max="12" width="11.125" style="56" bestFit="1" customWidth="1"/>
    <col min="13" max="13" width="11.375" style="56" bestFit="1" customWidth="1"/>
    <col min="14" max="14" width="10.625" style="56" customWidth="1"/>
    <col min="15" max="256" width="9" style="56"/>
    <col min="257" max="257" width="8.875" style="56" bestFit="1" customWidth="1"/>
    <col min="258" max="261" width="9" style="56"/>
    <col min="262" max="262" width="13.125" style="56" bestFit="1" customWidth="1"/>
    <col min="263" max="263" width="8.125" style="56" bestFit="1" customWidth="1"/>
    <col min="264" max="264" width="28" style="56" customWidth="1"/>
    <col min="265" max="265" width="71.125" style="56" customWidth="1"/>
    <col min="266" max="266" width="10.5" style="56" bestFit="1" customWidth="1"/>
    <col min="267" max="267" width="10.625" style="56" bestFit="1" customWidth="1"/>
    <col min="268" max="268" width="11.125" style="56" bestFit="1" customWidth="1"/>
    <col min="269" max="269" width="11.375" style="56" bestFit="1" customWidth="1"/>
    <col min="270" max="270" width="10.625" style="56" customWidth="1"/>
    <col min="271" max="512" width="9" style="56"/>
    <col min="513" max="513" width="8.875" style="56" bestFit="1" customWidth="1"/>
    <col min="514" max="517" width="9" style="56"/>
    <col min="518" max="518" width="13.125" style="56" bestFit="1" customWidth="1"/>
    <col min="519" max="519" width="8.125" style="56" bestFit="1" customWidth="1"/>
    <col min="520" max="520" width="28" style="56" customWidth="1"/>
    <col min="521" max="521" width="71.125" style="56" customWidth="1"/>
    <col min="522" max="522" width="10.5" style="56" bestFit="1" customWidth="1"/>
    <col min="523" max="523" width="10.625" style="56" bestFit="1" customWidth="1"/>
    <col min="524" max="524" width="11.125" style="56" bestFit="1" customWidth="1"/>
    <col min="525" max="525" width="11.375" style="56" bestFit="1" customWidth="1"/>
    <col min="526" max="526" width="10.625" style="56" customWidth="1"/>
    <col min="527" max="768" width="9" style="56"/>
    <col min="769" max="769" width="8.875" style="56" bestFit="1" customWidth="1"/>
    <col min="770" max="773" width="9" style="56"/>
    <col min="774" max="774" width="13.125" style="56" bestFit="1" customWidth="1"/>
    <col min="775" max="775" width="8.125" style="56" bestFit="1" customWidth="1"/>
    <col min="776" max="776" width="28" style="56" customWidth="1"/>
    <col min="777" max="777" width="71.125" style="56" customWidth="1"/>
    <col min="778" max="778" width="10.5" style="56" bestFit="1" customWidth="1"/>
    <col min="779" max="779" width="10.625" style="56" bestFit="1" customWidth="1"/>
    <col min="780" max="780" width="11.125" style="56" bestFit="1" customWidth="1"/>
    <col min="781" max="781" width="11.375" style="56" bestFit="1" customWidth="1"/>
    <col min="782" max="782" width="10.625" style="56" customWidth="1"/>
    <col min="783" max="1024" width="9" style="56"/>
    <col min="1025" max="1025" width="8.875" style="56" bestFit="1" customWidth="1"/>
    <col min="1026" max="1029" width="9" style="56"/>
    <col min="1030" max="1030" width="13.125" style="56" bestFit="1" customWidth="1"/>
    <col min="1031" max="1031" width="8.125" style="56" bestFit="1" customWidth="1"/>
    <col min="1032" max="1032" width="28" style="56" customWidth="1"/>
    <col min="1033" max="1033" width="71.125" style="56" customWidth="1"/>
    <col min="1034" max="1034" width="10.5" style="56" bestFit="1" customWidth="1"/>
    <col min="1035" max="1035" width="10.625" style="56" bestFit="1" customWidth="1"/>
    <col min="1036" max="1036" width="11.125" style="56" bestFit="1" customWidth="1"/>
    <col min="1037" max="1037" width="11.375" style="56" bestFit="1" customWidth="1"/>
    <col min="1038" max="1038" width="10.625" style="56" customWidth="1"/>
    <col min="1039" max="1280" width="9" style="56"/>
    <col min="1281" max="1281" width="8.875" style="56" bestFit="1" customWidth="1"/>
    <col min="1282" max="1285" width="9" style="56"/>
    <col min="1286" max="1286" width="13.125" style="56" bestFit="1" customWidth="1"/>
    <col min="1287" max="1287" width="8.125" style="56" bestFit="1" customWidth="1"/>
    <col min="1288" max="1288" width="28" style="56" customWidth="1"/>
    <col min="1289" max="1289" width="71.125" style="56" customWidth="1"/>
    <col min="1290" max="1290" width="10.5" style="56" bestFit="1" customWidth="1"/>
    <col min="1291" max="1291" width="10.625" style="56" bestFit="1" customWidth="1"/>
    <col min="1292" max="1292" width="11.125" style="56" bestFit="1" customWidth="1"/>
    <col min="1293" max="1293" width="11.375" style="56" bestFit="1" customWidth="1"/>
    <col min="1294" max="1294" width="10.625" style="56" customWidth="1"/>
    <col min="1295" max="1536" width="9" style="56"/>
    <col min="1537" max="1537" width="8.875" style="56" bestFit="1" customWidth="1"/>
    <col min="1538" max="1541" width="9" style="56"/>
    <col min="1542" max="1542" width="13.125" style="56" bestFit="1" customWidth="1"/>
    <col min="1543" max="1543" width="8.125" style="56" bestFit="1" customWidth="1"/>
    <col min="1544" max="1544" width="28" style="56" customWidth="1"/>
    <col min="1545" max="1545" width="71.125" style="56" customWidth="1"/>
    <col min="1546" max="1546" width="10.5" style="56" bestFit="1" customWidth="1"/>
    <col min="1547" max="1547" width="10.625" style="56" bestFit="1" customWidth="1"/>
    <col min="1548" max="1548" width="11.125" style="56" bestFit="1" customWidth="1"/>
    <col min="1549" max="1549" width="11.375" style="56" bestFit="1" customWidth="1"/>
    <col min="1550" max="1550" width="10.625" style="56" customWidth="1"/>
    <col min="1551" max="1792" width="9" style="56"/>
    <col min="1793" max="1793" width="8.875" style="56" bestFit="1" customWidth="1"/>
    <col min="1794" max="1797" width="9" style="56"/>
    <col min="1798" max="1798" width="13.125" style="56" bestFit="1" customWidth="1"/>
    <col min="1799" max="1799" width="8.125" style="56" bestFit="1" customWidth="1"/>
    <col min="1800" max="1800" width="28" style="56" customWidth="1"/>
    <col min="1801" max="1801" width="71.125" style="56" customWidth="1"/>
    <col min="1802" max="1802" width="10.5" style="56" bestFit="1" customWidth="1"/>
    <col min="1803" max="1803" width="10.625" style="56" bestFit="1" customWidth="1"/>
    <col min="1804" max="1804" width="11.125" style="56" bestFit="1" customWidth="1"/>
    <col min="1805" max="1805" width="11.375" style="56" bestFit="1" customWidth="1"/>
    <col min="1806" max="1806" width="10.625" style="56" customWidth="1"/>
    <col min="1807" max="2048" width="9" style="56"/>
    <col min="2049" max="2049" width="8.875" style="56" bestFit="1" customWidth="1"/>
    <col min="2050" max="2053" width="9" style="56"/>
    <col min="2054" max="2054" width="13.125" style="56" bestFit="1" customWidth="1"/>
    <col min="2055" max="2055" width="8.125" style="56" bestFit="1" customWidth="1"/>
    <col min="2056" max="2056" width="28" style="56" customWidth="1"/>
    <col min="2057" max="2057" width="71.125" style="56" customWidth="1"/>
    <col min="2058" max="2058" width="10.5" style="56" bestFit="1" customWidth="1"/>
    <col min="2059" max="2059" width="10.625" style="56" bestFit="1" customWidth="1"/>
    <col min="2060" max="2060" width="11.125" style="56" bestFit="1" customWidth="1"/>
    <col min="2061" max="2061" width="11.375" style="56" bestFit="1" customWidth="1"/>
    <col min="2062" max="2062" width="10.625" style="56" customWidth="1"/>
    <col min="2063" max="2304" width="9" style="56"/>
    <col min="2305" max="2305" width="8.875" style="56" bestFit="1" customWidth="1"/>
    <col min="2306" max="2309" width="9" style="56"/>
    <col min="2310" max="2310" width="13.125" style="56" bestFit="1" customWidth="1"/>
    <col min="2311" max="2311" width="8.125" style="56" bestFit="1" customWidth="1"/>
    <col min="2312" max="2312" width="28" style="56" customWidth="1"/>
    <col min="2313" max="2313" width="71.125" style="56" customWidth="1"/>
    <col min="2314" max="2314" width="10.5" style="56" bestFit="1" customWidth="1"/>
    <col min="2315" max="2315" width="10.625" style="56" bestFit="1" customWidth="1"/>
    <col min="2316" max="2316" width="11.125" style="56" bestFit="1" customWidth="1"/>
    <col min="2317" max="2317" width="11.375" style="56" bestFit="1" customWidth="1"/>
    <col min="2318" max="2318" width="10.625" style="56" customWidth="1"/>
    <col min="2319" max="2560" width="9" style="56"/>
    <col min="2561" max="2561" width="8.875" style="56" bestFit="1" customWidth="1"/>
    <col min="2562" max="2565" width="9" style="56"/>
    <col min="2566" max="2566" width="13.125" style="56" bestFit="1" customWidth="1"/>
    <col min="2567" max="2567" width="8.125" style="56" bestFit="1" customWidth="1"/>
    <col min="2568" max="2568" width="28" style="56" customWidth="1"/>
    <col min="2569" max="2569" width="71.125" style="56" customWidth="1"/>
    <col min="2570" max="2570" width="10.5" style="56" bestFit="1" customWidth="1"/>
    <col min="2571" max="2571" width="10.625" style="56" bestFit="1" customWidth="1"/>
    <col min="2572" max="2572" width="11.125" style="56" bestFit="1" customWidth="1"/>
    <col min="2573" max="2573" width="11.375" style="56" bestFit="1" customWidth="1"/>
    <col min="2574" max="2574" width="10.625" style="56" customWidth="1"/>
    <col min="2575" max="2816" width="9" style="56"/>
    <col min="2817" max="2817" width="8.875" style="56" bestFit="1" customWidth="1"/>
    <col min="2818" max="2821" width="9" style="56"/>
    <col min="2822" max="2822" width="13.125" style="56" bestFit="1" customWidth="1"/>
    <col min="2823" max="2823" width="8.125" style="56" bestFit="1" customWidth="1"/>
    <col min="2824" max="2824" width="28" style="56" customWidth="1"/>
    <col min="2825" max="2825" width="71.125" style="56" customWidth="1"/>
    <col min="2826" max="2826" width="10.5" style="56" bestFit="1" customWidth="1"/>
    <col min="2827" max="2827" width="10.625" style="56" bestFit="1" customWidth="1"/>
    <col min="2828" max="2828" width="11.125" style="56" bestFit="1" customWidth="1"/>
    <col min="2829" max="2829" width="11.375" style="56" bestFit="1" customWidth="1"/>
    <col min="2830" max="2830" width="10.625" style="56" customWidth="1"/>
    <col min="2831" max="3072" width="9" style="56"/>
    <col min="3073" max="3073" width="8.875" style="56" bestFit="1" customWidth="1"/>
    <col min="3074" max="3077" width="9" style="56"/>
    <col min="3078" max="3078" width="13.125" style="56" bestFit="1" customWidth="1"/>
    <col min="3079" max="3079" width="8.125" style="56" bestFit="1" customWidth="1"/>
    <col min="3080" max="3080" width="28" style="56" customWidth="1"/>
    <col min="3081" max="3081" width="71.125" style="56" customWidth="1"/>
    <col min="3082" max="3082" width="10.5" style="56" bestFit="1" customWidth="1"/>
    <col min="3083" max="3083" width="10.625" style="56" bestFit="1" customWidth="1"/>
    <col min="3084" max="3084" width="11.125" style="56" bestFit="1" customWidth="1"/>
    <col min="3085" max="3085" width="11.375" style="56" bestFit="1" customWidth="1"/>
    <col min="3086" max="3086" width="10.625" style="56" customWidth="1"/>
    <col min="3087" max="3328" width="9" style="56"/>
    <col min="3329" max="3329" width="8.875" style="56" bestFit="1" customWidth="1"/>
    <col min="3330" max="3333" width="9" style="56"/>
    <col min="3334" max="3334" width="13.125" style="56" bestFit="1" customWidth="1"/>
    <col min="3335" max="3335" width="8.125" style="56" bestFit="1" customWidth="1"/>
    <col min="3336" max="3336" width="28" style="56" customWidth="1"/>
    <col min="3337" max="3337" width="71.125" style="56" customWidth="1"/>
    <col min="3338" max="3338" width="10.5" style="56" bestFit="1" customWidth="1"/>
    <col min="3339" max="3339" width="10.625" style="56" bestFit="1" customWidth="1"/>
    <col min="3340" max="3340" width="11.125" style="56" bestFit="1" customWidth="1"/>
    <col min="3341" max="3341" width="11.375" style="56" bestFit="1" customWidth="1"/>
    <col min="3342" max="3342" width="10.625" style="56" customWidth="1"/>
    <col min="3343" max="3584" width="9" style="56"/>
    <col min="3585" max="3585" width="8.875" style="56" bestFit="1" customWidth="1"/>
    <col min="3586" max="3589" width="9" style="56"/>
    <col min="3590" max="3590" width="13.125" style="56" bestFit="1" customWidth="1"/>
    <col min="3591" max="3591" width="8.125" style="56" bestFit="1" customWidth="1"/>
    <col min="3592" max="3592" width="28" style="56" customWidth="1"/>
    <col min="3593" max="3593" width="71.125" style="56" customWidth="1"/>
    <col min="3594" max="3594" width="10.5" style="56" bestFit="1" customWidth="1"/>
    <col min="3595" max="3595" width="10.625" style="56" bestFit="1" customWidth="1"/>
    <col min="3596" max="3596" width="11.125" style="56" bestFit="1" customWidth="1"/>
    <col min="3597" max="3597" width="11.375" style="56" bestFit="1" customWidth="1"/>
    <col min="3598" max="3598" width="10.625" style="56" customWidth="1"/>
    <col min="3599" max="3840" width="9" style="56"/>
    <col min="3841" max="3841" width="8.875" style="56" bestFit="1" customWidth="1"/>
    <col min="3842" max="3845" width="9" style="56"/>
    <col min="3846" max="3846" width="13.125" style="56" bestFit="1" customWidth="1"/>
    <col min="3847" max="3847" width="8.125" style="56" bestFit="1" customWidth="1"/>
    <col min="3848" max="3848" width="28" style="56" customWidth="1"/>
    <col min="3849" max="3849" width="71.125" style="56" customWidth="1"/>
    <col min="3850" max="3850" width="10.5" style="56" bestFit="1" customWidth="1"/>
    <col min="3851" max="3851" width="10.625" style="56" bestFit="1" customWidth="1"/>
    <col min="3852" max="3852" width="11.125" style="56" bestFit="1" customWidth="1"/>
    <col min="3853" max="3853" width="11.375" style="56" bestFit="1" customWidth="1"/>
    <col min="3854" max="3854" width="10.625" style="56" customWidth="1"/>
    <col min="3855" max="4096" width="9" style="56"/>
    <col min="4097" max="4097" width="8.875" style="56" bestFit="1" customWidth="1"/>
    <col min="4098" max="4101" width="9" style="56"/>
    <col min="4102" max="4102" width="13.125" style="56" bestFit="1" customWidth="1"/>
    <col min="4103" max="4103" width="8.125" style="56" bestFit="1" customWidth="1"/>
    <col min="4104" max="4104" width="28" style="56" customWidth="1"/>
    <col min="4105" max="4105" width="71.125" style="56" customWidth="1"/>
    <col min="4106" max="4106" width="10.5" style="56" bestFit="1" customWidth="1"/>
    <col min="4107" max="4107" width="10.625" style="56" bestFit="1" customWidth="1"/>
    <col min="4108" max="4108" width="11.125" style="56" bestFit="1" customWidth="1"/>
    <col min="4109" max="4109" width="11.375" style="56" bestFit="1" customWidth="1"/>
    <col min="4110" max="4110" width="10.625" style="56" customWidth="1"/>
    <col min="4111" max="4352" width="9" style="56"/>
    <col min="4353" max="4353" width="8.875" style="56" bestFit="1" customWidth="1"/>
    <col min="4354" max="4357" width="9" style="56"/>
    <col min="4358" max="4358" width="13.125" style="56" bestFit="1" customWidth="1"/>
    <col min="4359" max="4359" width="8.125" style="56" bestFit="1" customWidth="1"/>
    <col min="4360" max="4360" width="28" style="56" customWidth="1"/>
    <col min="4361" max="4361" width="71.125" style="56" customWidth="1"/>
    <col min="4362" max="4362" width="10.5" style="56" bestFit="1" customWidth="1"/>
    <col min="4363" max="4363" width="10.625" style="56" bestFit="1" customWidth="1"/>
    <col min="4364" max="4364" width="11.125" style="56" bestFit="1" customWidth="1"/>
    <col min="4365" max="4365" width="11.375" style="56" bestFit="1" customWidth="1"/>
    <col min="4366" max="4366" width="10.625" style="56" customWidth="1"/>
    <col min="4367" max="4608" width="9" style="56"/>
    <col min="4609" max="4609" width="8.875" style="56" bestFit="1" customWidth="1"/>
    <col min="4610" max="4613" width="9" style="56"/>
    <col min="4614" max="4614" width="13.125" style="56" bestFit="1" customWidth="1"/>
    <col min="4615" max="4615" width="8.125" style="56" bestFit="1" customWidth="1"/>
    <col min="4616" max="4616" width="28" style="56" customWidth="1"/>
    <col min="4617" max="4617" width="71.125" style="56" customWidth="1"/>
    <col min="4618" max="4618" width="10.5" style="56" bestFit="1" customWidth="1"/>
    <col min="4619" max="4619" width="10.625" style="56" bestFit="1" customWidth="1"/>
    <col min="4620" max="4620" width="11.125" style="56" bestFit="1" customWidth="1"/>
    <col min="4621" max="4621" width="11.375" style="56" bestFit="1" customWidth="1"/>
    <col min="4622" max="4622" width="10.625" style="56" customWidth="1"/>
    <col min="4623" max="4864" width="9" style="56"/>
    <col min="4865" max="4865" width="8.875" style="56" bestFit="1" customWidth="1"/>
    <col min="4866" max="4869" width="9" style="56"/>
    <col min="4870" max="4870" width="13.125" style="56" bestFit="1" customWidth="1"/>
    <col min="4871" max="4871" width="8.125" style="56" bestFit="1" customWidth="1"/>
    <col min="4872" max="4872" width="28" style="56" customWidth="1"/>
    <col min="4873" max="4873" width="71.125" style="56" customWidth="1"/>
    <col min="4874" max="4874" width="10.5" style="56" bestFit="1" customWidth="1"/>
    <col min="4875" max="4875" width="10.625" style="56" bestFit="1" customWidth="1"/>
    <col min="4876" max="4876" width="11.125" style="56" bestFit="1" customWidth="1"/>
    <col min="4877" max="4877" width="11.375" style="56" bestFit="1" customWidth="1"/>
    <col min="4878" max="4878" width="10.625" style="56" customWidth="1"/>
    <col min="4879" max="5120" width="9" style="56"/>
    <col min="5121" max="5121" width="8.875" style="56" bestFit="1" customWidth="1"/>
    <col min="5122" max="5125" width="9" style="56"/>
    <col min="5126" max="5126" width="13.125" style="56" bestFit="1" customWidth="1"/>
    <col min="5127" max="5127" width="8.125" style="56" bestFit="1" customWidth="1"/>
    <col min="5128" max="5128" width="28" style="56" customWidth="1"/>
    <col min="5129" max="5129" width="71.125" style="56" customWidth="1"/>
    <col min="5130" max="5130" width="10.5" style="56" bestFit="1" customWidth="1"/>
    <col min="5131" max="5131" width="10.625" style="56" bestFit="1" customWidth="1"/>
    <col min="5132" max="5132" width="11.125" style="56" bestFit="1" customWidth="1"/>
    <col min="5133" max="5133" width="11.375" style="56" bestFit="1" customWidth="1"/>
    <col min="5134" max="5134" width="10.625" style="56" customWidth="1"/>
    <col min="5135" max="5376" width="9" style="56"/>
    <col min="5377" max="5377" width="8.875" style="56" bestFit="1" customWidth="1"/>
    <col min="5378" max="5381" width="9" style="56"/>
    <col min="5382" max="5382" width="13.125" style="56" bestFit="1" customWidth="1"/>
    <col min="5383" max="5383" width="8.125" style="56" bestFit="1" customWidth="1"/>
    <col min="5384" max="5384" width="28" style="56" customWidth="1"/>
    <col min="5385" max="5385" width="71.125" style="56" customWidth="1"/>
    <col min="5386" max="5386" width="10.5" style="56" bestFit="1" customWidth="1"/>
    <col min="5387" max="5387" width="10.625" style="56" bestFit="1" customWidth="1"/>
    <col min="5388" max="5388" width="11.125" style="56" bestFit="1" customWidth="1"/>
    <col min="5389" max="5389" width="11.375" style="56" bestFit="1" customWidth="1"/>
    <col min="5390" max="5390" width="10.625" style="56" customWidth="1"/>
    <col min="5391" max="5632" width="9" style="56"/>
    <col min="5633" max="5633" width="8.875" style="56" bestFit="1" customWidth="1"/>
    <col min="5634" max="5637" width="9" style="56"/>
    <col min="5638" max="5638" width="13.125" style="56" bestFit="1" customWidth="1"/>
    <col min="5639" max="5639" width="8.125" style="56" bestFit="1" customWidth="1"/>
    <col min="5640" max="5640" width="28" style="56" customWidth="1"/>
    <col min="5641" max="5641" width="71.125" style="56" customWidth="1"/>
    <col min="5642" max="5642" width="10.5" style="56" bestFit="1" customWidth="1"/>
    <col min="5643" max="5643" width="10.625" style="56" bestFit="1" customWidth="1"/>
    <col min="5644" max="5644" width="11.125" style="56" bestFit="1" customWidth="1"/>
    <col min="5645" max="5645" width="11.375" style="56" bestFit="1" customWidth="1"/>
    <col min="5646" max="5646" width="10.625" style="56" customWidth="1"/>
    <col min="5647" max="5888" width="9" style="56"/>
    <col min="5889" max="5889" width="8.875" style="56" bestFit="1" customWidth="1"/>
    <col min="5890" max="5893" width="9" style="56"/>
    <col min="5894" max="5894" width="13.125" style="56" bestFit="1" customWidth="1"/>
    <col min="5895" max="5895" width="8.125" style="56" bestFit="1" customWidth="1"/>
    <col min="5896" max="5896" width="28" style="56" customWidth="1"/>
    <col min="5897" max="5897" width="71.125" style="56" customWidth="1"/>
    <col min="5898" max="5898" width="10.5" style="56" bestFit="1" customWidth="1"/>
    <col min="5899" max="5899" width="10.625" style="56" bestFit="1" customWidth="1"/>
    <col min="5900" max="5900" width="11.125" style="56" bestFit="1" customWidth="1"/>
    <col min="5901" max="5901" width="11.375" style="56" bestFit="1" customWidth="1"/>
    <col min="5902" max="5902" width="10.625" style="56" customWidth="1"/>
    <col min="5903" max="6144" width="9" style="56"/>
    <col min="6145" max="6145" width="8.875" style="56" bestFit="1" customWidth="1"/>
    <col min="6146" max="6149" width="9" style="56"/>
    <col min="6150" max="6150" width="13.125" style="56" bestFit="1" customWidth="1"/>
    <col min="6151" max="6151" width="8.125" style="56" bestFit="1" customWidth="1"/>
    <col min="6152" max="6152" width="28" style="56" customWidth="1"/>
    <col min="6153" max="6153" width="71.125" style="56" customWidth="1"/>
    <col min="6154" max="6154" width="10.5" style="56" bestFit="1" customWidth="1"/>
    <col min="6155" max="6155" width="10.625" style="56" bestFit="1" customWidth="1"/>
    <col min="6156" max="6156" width="11.125" style="56" bestFit="1" customWidth="1"/>
    <col min="6157" max="6157" width="11.375" style="56" bestFit="1" customWidth="1"/>
    <col min="6158" max="6158" width="10.625" style="56" customWidth="1"/>
    <col min="6159" max="6400" width="9" style="56"/>
    <col min="6401" max="6401" width="8.875" style="56" bestFit="1" customWidth="1"/>
    <col min="6402" max="6405" width="9" style="56"/>
    <col min="6406" max="6406" width="13.125" style="56" bestFit="1" customWidth="1"/>
    <col min="6407" max="6407" width="8.125" style="56" bestFit="1" customWidth="1"/>
    <col min="6408" max="6408" width="28" style="56" customWidth="1"/>
    <col min="6409" max="6409" width="71.125" style="56" customWidth="1"/>
    <col min="6410" max="6410" width="10.5" style="56" bestFit="1" customWidth="1"/>
    <col min="6411" max="6411" width="10.625" style="56" bestFit="1" customWidth="1"/>
    <col min="6412" max="6412" width="11.125" style="56" bestFit="1" customWidth="1"/>
    <col min="6413" max="6413" width="11.375" style="56" bestFit="1" customWidth="1"/>
    <col min="6414" max="6414" width="10.625" style="56" customWidth="1"/>
    <col min="6415" max="6656" width="9" style="56"/>
    <col min="6657" max="6657" width="8.875" style="56" bestFit="1" customWidth="1"/>
    <col min="6658" max="6661" width="9" style="56"/>
    <col min="6662" max="6662" width="13.125" style="56" bestFit="1" customWidth="1"/>
    <col min="6663" max="6663" width="8.125" style="56" bestFit="1" customWidth="1"/>
    <col min="6664" max="6664" width="28" style="56" customWidth="1"/>
    <col min="6665" max="6665" width="71.125" style="56" customWidth="1"/>
    <col min="6666" max="6666" width="10.5" style="56" bestFit="1" customWidth="1"/>
    <col min="6667" max="6667" width="10.625" style="56" bestFit="1" customWidth="1"/>
    <col min="6668" max="6668" width="11.125" style="56" bestFit="1" customWidth="1"/>
    <col min="6669" max="6669" width="11.375" style="56" bestFit="1" customWidth="1"/>
    <col min="6670" max="6670" width="10.625" style="56" customWidth="1"/>
    <col min="6671" max="6912" width="9" style="56"/>
    <col min="6913" max="6913" width="8.875" style="56" bestFit="1" customWidth="1"/>
    <col min="6914" max="6917" width="9" style="56"/>
    <col min="6918" max="6918" width="13.125" style="56" bestFit="1" customWidth="1"/>
    <col min="6919" max="6919" width="8.125" style="56" bestFit="1" customWidth="1"/>
    <col min="6920" max="6920" width="28" style="56" customWidth="1"/>
    <col min="6921" max="6921" width="71.125" style="56" customWidth="1"/>
    <col min="6922" max="6922" width="10.5" style="56" bestFit="1" customWidth="1"/>
    <col min="6923" max="6923" width="10.625" style="56" bestFit="1" customWidth="1"/>
    <col min="6924" max="6924" width="11.125" style="56" bestFit="1" customWidth="1"/>
    <col min="6925" max="6925" width="11.375" style="56" bestFit="1" customWidth="1"/>
    <col min="6926" max="6926" width="10.625" style="56" customWidth="1"/>
    <col min="6927" max="7168" width="9" style="56"/>
    <col min="7169" max="7169" width="8.875" style="56" bestFit="1" customWidth="1"/>
    <col min="7170" max="7173" width="9" style="56"/>
    <col min="7174" max="7174" width="13.125" style="56" bestFit="1" customWidth="1"/>
    <col min="7175" max="7175" width="8.125" style="56" bestFit="1" customWidth="1"/>
    <col min="7176" max="7176" width="28" style="56" customWidth="1"/>
    <col min="7177" max="7177" width="71.125" style="56" customWidth="1"/>
    <col min="7178" max="7178" width="10.5" style="56" bestFit="1" customWidth="1"/>
    <col min="7179" max="7179" width="10.625" style="56" bestFit="1" customWidth="1"/>
    <col min="7180" max="7180" width="11.125" style="56" bestFit="1" customWidth="1"/>
    <col min="7181" max="7181" width="11.375" style="56" bestFit="1" customWidth="1"/>
    <col min="7182" max="7182" width="10.625" style="56" customWidth="1"/>
    <col min="7183" max="7424" width="9" style="56"/>
    <col min="7425" max="7425" width="8.875" style="56" bestFit="1" customWidth="1"/>
    <col min="7426" max="7429" width="9" style="56"/>
    <col min="7430" max="7430" width="13.125" style="56" bestFit="1" customWidth="1"/>
    <col min="7431" max="7431" width="8.125" style="56" bestFit="1" customWidth="1"/>
    <col min="7432" max="7432" width="28" style="56" customWidth="1"/>
    <col min="7433" max="7433" width="71.125" style="56" customWidth="1"/>
    <col min="7434" max="7434" width="10.5" style="56" bestFit="1" customWidth="1"/>
    <col min="7435" max="7435" width="10.625" style="56" bestFit="1" customWidth="1"/>
    <col min="7436" max="7436" width="11.125" style="56" bestFit="1" customWidth="1"/>
    <col min="7437" max="7437" width="11.375" style="56" bestFit="1" customWidth="1"/>
    <col min="7438" max="7438" width="10.625" style="56" customWidth="1"/>
    <col min="7439" max="7680" width="9" style="56"/>
    <col min="7681" max="7681" width="8.875" style="56" bestFit="1" customWidth="1"/>
    <col min="7682" max="7685" width="9" style="56"/>
    <col min="7686" max="7686" width="13.125" style="56" bestFit="1" customWidth="1"/>
    <col min="7687" max="7687" width="8.125" style="56" bestFit="1" customWidth="1"/>
    <col min="7688" max="7688" width="28" style="56" customWidth="1"/>
    <col min="7689" max="7689" width="71.125" style="56" customWidth="1"/>
    <col min="7690" max="7690" width="10.5" style="56" bestFit="1" customWidth="1"/>
    <col min="7691" max="7691" width="10.625" style="56" bestFit="1" customWidth="1"/>
    <col min="7692" max="7692" width="11.125" style="56" bestFit="1" customWidth="1"/>
    <col min="7693" max="7693" width="11.375" style="56" bestFit="1" customWidth="1"/>
    <col min="7694" max="7694" width="10.625" style="56" customWidth="1"/>
    <col min="7695" max="7936" width="9" style="56"/>
    <col min="7937" max="7937" width="8.875" style="56" bestFit="1" customWidth="1"/>
    <col min="7938" max="7941" width="9" style="56"/>
    <col min="7942" max="7942" width="13.125" style="56" bestFit="1" customWidth="1"/>
    <col min="7943" max="7943" width="8.125" style="56" bestFit="1" customWidth="1"/>
    <col min="7944" max="7944" width="28" style="56" customWidth="1"/>
    <col min="7945" max="7945" width="71.125" style="56" customWidth="1"/>
    <col min="7946" max="7946" width="10.5" style="56" bestFit="1" customWidth="1"/>
    <col min="7947" max="7947" width="10.625" style="56" bestFit="1" customWidth="1"/>
    <col min="7948" max="7948" width="11.125" style="56" bestFit="1" customWidth="1"/>
    <col min="7949" max="7949" width="11.375" style="56" bestFit="1" customWidth="1"/>
    <col min="7950" max="7950" width="10.625" style="56" customWidth="1"/>
    <col min="7951" max="8192" width="9" style="56"/>
    <col min="8193" max="8193" width="8.875" style="56" bestFit="1" customWidth="1"/>
    <col min="8194" max="8197" width="9" style="56"/>
    <col min="8198" max="8198" width="13.125" style="56" bestFit="1" customWidth="1"/>
    <col min="8199" max="8199" width="8.125" style="56" bestFit="1" customWidth="1"/>
    <col min="8200" max="8200" width="28" style="56" customWidth="1"/>
    <col min="8201" max="8201" width="71.125" style="56" customWidth="1"/>
    <col min="8202" max="8202" width="10.5" style="56" bestFit="1" customWidth="1"/>
    <col min="8203" max="8203" width="10.625" style="56" bestFit="1" customWidth="1"/>
    <col min="8204" max="8204" width="11.125" style="56" bestFit="1" customWidth="1"/>
    <col min="8205" max="8205" width="11.375" style="56" bestFit="1" customWidth="1"/>
    <col min="8206" max="8206" width="10.625" style="56" customWidth="1"/>
    <col min="8207" max="8448" width="9" style="56"/>
    <col min="8449" max="8449" width="8.875" style="56" bestFit="1" customWidth="1"/>
    <col min="8450" max="8453" width="9" style="56"/>
    <col min="8454" max="8454" width="13.125" style="56" bestFit="1" customWidth="1"/>
    <col min="8455" max="8455" width="8.125" style="56" bestFit="1" customWidth="1"/>
    <col min="8456" max="8456" width="28" style="56" customWidth="1"/>
    <col min="8457" max="8457" width="71.125" style="56" customWidth="1"/>
    <col min="8458" max="8458" width="10.5" style="56" bestFit="1" customWidth="1"/>
    <col min="8459" max="8459" width="10.625" style="56" bestFit="1" customWidth="1"/>
    <col min="8460" max="8460" width="11.125" style="56" bestFit="1" customWidth="1"/>
    <col min="8461" max="8461" width="11.375" style="56" bestFit="1" customWidth="1"/>
    <col min="8462" max="8462" width="10.625" style="56" customWidth="1"/>
    <col min="8463" max="8704" width="9" style="56"/>
    <col min="8705" max="8705" width="8.875" style="56" bestFit="1" customWidth="1"/>
    <col min="8706" max="8709" width="9" style="56"/>
    <col min="8710" max="8710" width="13.125" style="56" bestFit="1" customWidth="1"/>
    <col min="8711" max="8711" width="8.125" style="56" bestFit="1" customWidth="1"/>
    <col min="8712" max="8712" width="28" style="56" customWidth="1"/>
    <col min="8713" max="8713" width="71.125" style="56" customWidth="1"/>
    <col min="8714" max="8714" width="10.5" style="56" bestFit="1" customWidth="1"/>
    <col min="8715" max="8715" width="10.625" style="56" bestFit="1" customWidth="1"/>
    <col min="8716" max="8716" width="11.125" style="56" bestFit="1" customWidth="1"/>
    <col min="8717" max="8717" width="11.375" style="56" bestFit="1" customWidth="1"/>
    <col min="8718" max="8718" width="10.625" style="56" customWidth="1"/>
    <col min="8719" max="8960" width="9" style="56"/>
    <col min="8961" max="8961" width="8.875" style="56" bestFit="1" customWidth="1"/>
    <col min="8962" max="8965" width="9" style="56"/>
    <col min="8966" max="8966" width="13.125" style="56" bestFit="1" customWidth="1"/>
    <col min="8967" max="8967" width="8.125" style="56" bestFit="1" customWidth="1"/>
    <col min="8968" max="8968" width="28" style="56" customWidth="1"/>
    <col min="8969" max="8969" width="71.125" style="56" customWidth="1"/>
    <col min="8970" max="8970" width="10.5" style="56" bestFit="1" customWidth="1"/>
    <col min="8971" max="8971" width="10.625" style="56" bestFit="1" customWidth="1"/>
    <col min="8972" max="8972" width="11.125" style="56" bestFit="1" customWidth="1"/>
    <col min="8973" max="8973" width="11.375" style="56" bestFit="1" customWidth="1"/>
    <col min="8974" max="8974" width="10.625" style="56" customWidth="1"/>
    <col min="8975" max="9216" width="9" style="56"/>
    <col min="9217" max="9217" width="8.875" style="56" bestFit="1" customWidth="1"/>
    <col min="9218" max="9221" width="9" style="56"/>
    <col min="9222" max="9222" width="13.125" style="56" bestFit="1" customWidth="1"/>
    <col min="9223" max="9223" width="8.125" style="56" bestFit="1" customWidth="1"/>
    <col min="9224" max="9224" width="28" style="56" customWidth="1"/>
    <col min="9225" max="9225" width="71.125" style="56" customWidth="1"/>
    <col min="9226" max="9226" width="10.5" style="56" bestFit="1" customWidth="1"/>
    <col min="9227" max="9227" width="10.625" style="56" bestFit="1" customWidth="1"/>
    <col min="9228" max="9228" width="11.125" style="56" bestFit="1" customWidth="1"/>
    <col min="9229" max="9229" width="11.375" style="56" bestFit="1" customWidth="1"/>
    <col min="9230" max="9230" width="10.625" style="56" customWidth="1"/>
    <col min="9231" max="9472" width="9" style="56"/>
    <col min="9473" max="9473" width="8.875" style="56" bestFit="1" customWidth="1"/>
    <col min="9474" max="9477" width="9" style="56"/>
    <col min="9478" max="9478" width="13.125" style="56" bestFit="1" customWidth="1"/>
    <col min="9479" max="9479" width="8.125" style="56" bestFit="1" customWidth="1"/>
    <col min="9480" max="9480" width="28" style="56" customWidth="1"/>
    <col min="9481" max="9481" width="71.125" style="56" customWidth="1"/>
    <col min="9482" max="9482" width="10.5" style="56" bestFit="1" customWidth="1"/>
    <col min="9483" max="9483" width="10.625" style="56" bestFit="1" customWidth="1"/>
    <col min="9484" max="9484" width="11.125" style="56" bestFit="1" customWidth="1"/>
    <col min="9485" max="9485" width="11.375" style="56" bestFit="1" customWidth="1"/>
    <col min="9486" max="9486" width="10.625" style="56" customWidth="1"/>
    <col min="9487" max="9728" width="9" style="56"/>
    <col min="9729" max="9729" width="8.875" style="56" bestFit="1" customWidth="1"/>
    <col min="9730" max="9733" width="9" style="56"/>
    <col min="9734" max="9734" width="13.125" style="56" bestFit="1" customWidth="1"/>
    <col min="9735" max="9735" width="8.125" style="56" bestFit="1" customWidth="1"/>
    <col min="9736" max="9736" width="28" style="56" customWidth="1"/>
    <col min="9737" max="9737" width="71.125" style="56" customWidth="1"/>
    <col min="9738" max="9738" width="10.5" style="56" bestFit="1" customWidth="1"/>
    <col min="9739" max="9739" width="10.625" style="56" bestFit="1" customWidth="1"/>
    <col min="9740" max="9740" width="11.125" style="56" bestFit="1" customWidth="1"/>
    <col min="9741" max="9741" width="11.375" style="56" bestFit="1" customWidth="1"/>
    <col min="9742" max="9742" width="10.625" style="56" customWidth="1"/>
    <col min="9743" max="9984" width="9" style="56"/>
    <col min="9985" max="9985" width="8.875" style="56" bestFit="1" customWidth="1"/>
    <col min="9986" max="9989" width="9" style="56"/>
    <col min="9990" max="9990" width="13.125" style="56" bestFit="1" customWidth="1"/>
    <col min="9991" max="9991" width="8.125" style="56" bestFit="1" customWidth="1"/>
    <col min="9992" max="9992" width="28" style="56" customWidth="1"/>
    <col min="9993" max="9993" width="71.125" style="56" customWidth="1"/>
    <col min="9994" max="9994" width="10.5" style="56" bestFit="1" customWidth="1"/>
    <col min="9995" max="9995" width="10.625" style="56" bestFit="1" customWidth="1"/>
    <col min="9996" max="9996" width="11.125" style="56" bestFit="1" customWidth="1"/>
    <col min="9997" max="9997" width="11.375" style="56" bestFit="1" customWidth="1"/>
    <col min="9998" max="9998" width="10.625" style="56" customWidth="1"/>
    <col min="9999" max="10240" width="9" style="56"/>
    <col min="10241" max="10241" width="8.875" style="56" bestFit="1" customWidth="1"/>
    <col min="10242" max="10245" width="9" style="56"/>
    <col min="10246" max="10246" width="13.125" style="56" bestFit="1" customWidth="1"/>
    <col min="10247" max="10247" width="8.125" style="56" bestFit="1" customWidth="1"/>
    <col min="10248" max="10248" width="28" style="56" customWidth="1"/>
    <col min="10249" max="10249" width="71.125" style="56" customWidth="1"/>
    <col min="10250" max="10250" width="10.5" style="56" bestFit="1" customWidth="1"/>
    <col min="10251" max="10251" width="10.625" style="56" bestFit="1" customWidth="1"/>
    <col min="10252" max="10252" width="11.125" style="56" bestFit="1" customWidth="1"/>
    <col min="10253" max="10253" width="11.375" style="56" bestFit="1" customWidth="1"/>
    <col min="10254" max="10254" width="10.625" style="56" customWidth="1"/>
    <col min="10255" max="10496" width="9" style="56"/>
    <col min="10497" max="10497" width="8.875" style="56" bestFit="1" customWidth="1"/>
    <col min="10498" max="10501" width="9" style="56"/>
    <col min="10502" max="10502" width="13.125" style="56" bestFit="1" customWidth="1"/>
    <col min="10503" max="10503" width="8.125" style="56" bestFit="1" customWidth="1"/>
    <col min="10504" max="10504" width="28" style="56" customWidth="1"/>
    <col min="10505" max="10505" width="71.125" style="56" customWidth="1"/>
    <col min="10506" max="10506" width="10.5" style="56" bestFit="1" customWidth="1"/>
    <col min="10507" max="10507" width="10.625" style="56" bestFit="1" customWidth="1"/>
    <col min="10508" max="10508" width="11.125" style="56" bestFit="1" customWidth="1"/>
    <col min="10509" max="10509" width="11.375" style="56" bestFit="1" customWidth="1"/>
    <col min="10510" max="10510" width="10.625" style="56" customWidth="1"/>
    <col min="10511" max="10752" width="9" style="56"/>
    <col min="10753" max="10753" width="8.875" style="56" bestFit="1" customWidth="1"/>
    <col min="10754" max="10757" width="9" style="56"/>
    <col min="10758" max="10758" width="13.125" style="56" bestFit="1" customWidth="1"/>
    <col min="10759" max="10759" width="8.125" style="56" bestFit="1" customWidth="1"/>
    <col min="10760" max="10760" width="28" style="56" customWidth="1"/>
    <col min="10761" max="10761" width="71.125" style="56" customWidth="1"/>
    <col min="10762" max="10762" width="10.5" style="56" bestFit="1" customWidth="1"/>
    <col min="10763" max="10763" width="10.625" style="56" bestFit="1" customWidth="1"/>
    <col min="10764" max="10764" width="11.125" style="56" bestFit="1" customWidth="1"/>
    <col min="10765" max="10765" width="11.375" style="56" bestFit="1" customWidth="1"/>
    <col min="10766" max="10766" width="10.625" style="56" customWidth="1"/>
    <col min="10767" max="11008" width="9" style="56"/>
    <col min="11009" max="11009" width="8.875" style="56" bestFit="1" customWidth="1"/>
    <col min="11010" max="11013" width="9" style="56"/>
    <col min="11014" max="11014" width="13.125" style="56" bestFit="1" customWidth="1"/>
    <col min="11015" max="11015" width="8.125" style="56" bestFit="1" customWidth="1"/>
    <col min="11016" max="11016" width="28" style="56" customWidth="1"/>
    <col min="11017" max="11017" width="71.125" style="56" customWidth="1"/>
    <col min="11018" max="11018" width="10.5" style="56" bestFit="1" customWidth="1"/>
    <col min="11019" max="11019" width="10.625" style="56" bestFit="1" customWidth="1"/>
    <col min="11020" max="11020" width="11.125" style="56" bestFit="1" customWidth="1"/>
    <col min="11021" max="11021" width="11.375" style="56" bestFit="1" customWidth="1"/>
    <col min="11022" max="11022" width="10.625" style="56" customWidth="1"/>
    <col min="11023" max="11264" width="9" style="56"/>
    <col min="11265" max="11265" width="8.875" style="56" bestFit="1" customWidth="1"/>
    <col min="11266" max="11269" width="9" style="56"/>
    <col min="11270" max="11270" width="13.125" style="56" bestFit="1" customWidth="1"/>
    <col min="11271" max="11271" width="8.125" style="56" bestFit="1" customWidth="1"/>
    <col min="11272" max="11272" width="28" style="56" customWidth="1"/>
    <col min="11273" max="11273" width="71.125" style="56" customWidth="1"/>
    <col min="11274" max="11274" width="10.5" style="56" bestFit="1" customWidth="1"/>
    <col min="11275" max="11275" width="10.625" style="56" bestFit="1" customWidth="1"/>
    <col min="11276" max="11276" width="11.125" style="56" bestFit="1" customWidth="1"/>
    <col min="11277" max="11277" width="11.375" style="56" bestFit="1" customWidth="1"/>
    <col min="11278" max="11278" width="10.625" style="56" customWidth="1"/>
    <col min="11279" max="11520" width="9" style="56"/>
    <col min="11521" max="11521" width="8.875" style="56" bestFit="1" customWidth="1"/>
    <col min="11522" max="11525" width="9" style="56"/>
    <col min="11526" max="11526" width="13.125" style="56" bestFit="1" customWidth="1"/>
    <col min="11527" max="11527" width="8.125" style="56" bestFit="1" customWidth="1"/>
    <col min="11528" max="11528" width="28" style="56" customWidth="1"/>
    <col min="11529" max="11529" width="71.125" style="56" customWidth="1"/>
    <col min="11530" max="11530" width="10.5" style="56" bestFit="1" customWidth="1"/>
    <col min="11531" max="11531" width="10.625" style="56" bestFit="1" customWidth="1"/>
    <col min="11532" max="11532" width="11.125" style="56" bestFit="1" customWidth="1"/>
    <col min="11533" max="11533" width="11.375" style="56" bestFit="1" customWidth="1"/>
    <col min="11534" max="11534" width="10.625" style="56" customWidth="1"/>
    <col min="11535" max="11776" width="9" style="56"/>
    <col min="11777" max="11777" width="8.875" style="56" bestFit="1" customWidth="1"/>
    <col min="11778" max="11781" width="9" style="56"/>
    <col min="11782" max="11782" width="13.125" style="56" bestFit="1" customWidth="1"/>
    <col min="11783" max="11783" width="8.125" style="56" bestFit="1" customWidth="1"/>
    <col min="11784" max="11784" width="28" style="56" customWidth="1"/>
    <col min="11785" max="11785" width="71.125" style="56" customWidth="1"/>
    <col min="11786" max="11786" width="10.5" style="56" bestFit="1" customWidth="1"/>
    <col min="11787" max="11787" width="10.625" style="56" bestFit="1" customWidth="1"/>
    <col min="11788" max="11788" width="11.125" style="56" bestFit="1" customWidth="1"/>
    <col min="11789" max="11789" width="11.375" style="56" bestFit="1" customWidth="1"/>
    <col min="11790" max="11790" width="10.625" style="56" customWidth="1"/>
    <col min="11791" max="12032" width="9" style="56"/>
    <col min="12033" max="12033" width="8.875" style="56" bestFit="1" customWidth="1"/>
    <col min="12034" max="12037" width="9" style="56"/>
    <col min="12038" max="12038" width="13.125" style="56" bestFit="1" customWidth="1"/>
    <col min="12039" max="12039" width="8.125" style="56" bestFit="1" customWidth="1"/>
    <col min="12040" max="12040" width="28" style="56" customWidth="1"/>
    <col min="12041" max="12041" width="71.125" style="56" customWidth="1"/>
    <col min="12042" max="12042" width="10.5" style="56" bestFit="1" customWidth="1"/>
    <col min="12043" max="12043" width="10.625" style="56" bestFit="1" customWidth="1"/>
    <col min="12044" max="12044" width="11.125" style="56" bestFit="1" customWidth="1"/>
    <col min="12045" max="12045" width="11.375" style="56" bestFit="1" customWidth="1"/>
    <col min="12046" max="12046" width="10.625" style="56" customWidth="1"/>
    <col min="12047" max="12288" width="9" style="56"/>
    <col min="12289" max="12289" width="8.875" style="56" bestFit="1" customWidth="1"/>
    <col min="12290" max="12293" width="9" style="56"/>
    <col min="12294" max="12294" width="13.125" style="56" bestFit="1" customWidth="1"/>
    <col min="12295" max="12295" width="8.125" style="56" bestFit="1" customWidth="1"/>
    <col min="12296" max="12296" width="28" style="56" customWidth="1"/>
    <col min="12297" max="12297" width="71.125" style="56" customWidth="1"/>
    <col min="12298" max="12298" width="10.5" style="56" bestFit="1" customWidth="1"/>
    <col min="12299" max="12299" width="10.625" style="56" bestFit="1" customWidth="1"/>
    <col min="12300" max="12300" width="11.125" style="56" bestFit="1" customWidth="1"/>
    <col min="12301" max="12301" width="11.375" style="56" bestFit="1" customWidth="1"/>
    <col min="12302" max="12302" width="10.625" style="56" customWidth="1"/>
    <col min="12303" max="12544" width="9" style="56"/>
    <col min="12545" max="12545" width="8.875" style="56" bestFit="1" customWidth="1"/>
    <col min="12546" max="12549" width="9" style="56"/>
    <col min="12550" max="12550" width="13.125" style="56" bestFit="1" customWidth="1"/>
    <col min="12551" max="12551" width="8.125" style="56" bestFit="1" customWidth="1"/>
    <col min="12552" max="12552" width="28" style="56" customWidth="1"/>
    <col min="12553" max="12553" width="71.125" style="56" customWidth="1"/>
    <col min="12554" max="12554" width="10.5" style="56" bestFit="1" customWidth="1"/>
    <col min="12555" max="12555" width="10.625" style="56" bestFit="1" customWidth="1"/>
    <col min="12556" max="12556" width="11.125" style="56" bestFit="1" customWidth="1"/>
    <col min="12557" max="12557" width="11.375" style="56" bestFit="1" customWidth="1"/>
    <col min="12558" max="12558" width="10.625" style="56" customWidth="1"/>
    <col min="12559" max="12800" width="9" style="56"/>
    <col min="12801" max="12801" width="8.875" style="56" bestFit="1" customWidth="1"/>
    <col min="12802" max="12805" width="9" style="56"/>
    <col min="12806" max="12806" width="13.125" style="56" bestFit="1" customWidth="1"/>
    <col min="12807" max="12807" width="8.125" style="56" bestFit="1" customWidth="1"/>
    <col min="12808" max="12808" width="28" style="56" customWidth="1"/>
    <col min="12809" max="12809" width="71.125" style="56" customWidth="1"/>
    <col min="12810" max="12810" width="10.5" style="56" bestFit="1" customWidth="1"/>
    <col min="12811" max="12811" width="10.625" style="56" bestFit="1" customWidth="1"/>
    <col min="12812" max="12812" width="11.125" style="56" bestFit="1" customWidth="1"/>
    <col min="12813" max="12813" width="11.375" style="56" bestFit="1" customWidth="1"/>
    <col min="12814" max="12814" width="10.625" style="56" customWidth="1"/>
    <col min="12815" max="13056" width="9" style="56"/>
    <col min="13057" max="13057" width="8.875" style="56" bestFit="1" customWidth="1"/>
    <col min="13058" max="13061" width="9" style="56"/>
    <col min="13062" max="13062" width="13.125" style="56" bestFit="1" customWidth="1"/>
    <col min="13063" max="13063" width="8.125" style="56" bestFit="1" customWidth="1"/>
    <col min="13064" max="13064" width="28" style="56" customWidth="1"/>
    <col min="13065" max="13065" width="71.125" style="56" customWidth="1"/>
    <col min="13066" max="13066" width="10.5" style="56" bestFit="1" customWidth="1"/>
    <col min="13067" max="13067" width="10.625" style="56" bestFit="1" customWidth="1"/>
    <col min="13068" max="13068" width="11.125" style="56" bestFit="1" customWidth="1"/>
    <col min="13069" max="13069" width="11.375" style="56" bestFit="1" customWidth="1"/>
    <col min="13070" max="13070" width="10.625" style="56" customWidth="1"/>
    <col min="13071" max="13312" width="9" style="56"/>
    <col min="13313" max="13313" width="8.875" style="56" bestFit="1" customWidth="1"/>
    <col min="13314" max="13317" width="9" style="56"/>
    <col min="13318" max="13318" width="13.125" style="56" bestFit="1" customWidth="1"/>
    <col min="13319" max="13319" width="8.125" style="56" bestFit="1" customWidth="1"/>
    <col min="13320" max="13320" width="28" style="56" customWidth="1"/>
    <col min="13321" max="13321" width="71.125" style="56" customWidth="1"/>
    <col min="13322" max="13322" width="10.5" style="56" bestFit="1" customWidth="1"/>
    <col min="13323" max="13323" width="10.625" style="56" bestFit="1" customWidth="1"/>
    <col min="13324" max="13324" width="11.125" style="56" bestFit="1" customWidth="1"/>
    <col min="13325" max="13325" width="11.375" style="56" bestFit="1" customWidth="1"/>
    <col min="13326" max="13326" width="10.625" style="56" customWidth="1"/>
    <col min="13327" max="13568" width="9" style="56"/>
    <col min="13569" max="13569" width="8.875" style="56" bestFit="1" customWidth="1"/>
    <col min="13570" max="13573" width="9" style="56"/>
    <col min="13574" max="13574" width="13.125" style="56" bestFit="1" customWidth="1"/>
    <col min="13575" max="13575" width="8.125" style="56" bestFit="1" customWidth="1"/>
    <col min="13576" max="13576" width="28" style="56" customWidth="1"/>
    <col min="13577" max="13577" width="71.125" style="56" customWidth="1"/>
    <col min="13578" max="13578" width="10.5" style="56" bestFit="1" customWidth="1"/>
    <col min="13579" max="13579" width="10.625" style="56" bestFit="1" customWidth="1"/>
    <col min="13580" max="13580" width="11.125" style="56" bestFit="1" customWidth="1"/>
    <col min="13581" max="13581" width="11.375" style="56" bestFit="1" customWidth="1"/>
    <col min="13582" max="13582" width="10.625" style="56" customWidth="1"/>
    <col min="13583" max="13824" width="9" style="56"/>
    <col min="13825" max="13825" width="8.875" style="56" bestFit="1" customWidth="1"/>
    <col min="13826" max="13829" width="9" style="56"/>
    <col min="13830" max="13830" width="13.125" style="56" bestFit="1" customWidth="1"/>
    <col min="13831" max="13831" width="8.125" style="56" bestFit="1" customWidth="1"/>
    <col min="13832" max="13832" width="28" style="56" customWidth="1"/>
    <col min="13833" max="13833" width="71.125" style="56" customWidth="1"/>
    <col min="13834" max="13834" width="10.5" style="56" bestFit="1" customWidth="1"/>
    <col min="13835" max="13835" width="10.625" style="56" bestFit="1" customWidth="1"/>
    <col min="13836" max="13836" width="11.125" style="56" bestFit="1" customWidth="1"/>
    <col min="13837" max="13837" width="11.375" style="56" bestFit="1" customWidth="1"/>
    <col min="13838" max="13838" width="10.625" style="56" customWidth="1"/>
    <col min="13839" max="14080" width="9" style="56"/>
    <col min="14081" max="14081" width="8.875" style="56" bestFit="1" customWidth="1"/>
    <col min="14082" max="14085" width="9" style="56"/>
    <col min="14086" max="14086" width="13.125" style="56" bestFit="1" customWidth="1"/>
    <col min="14087" max="14087" width="8.125" style="56" bestFit="1" customWidth="1"/>
    <col min="14088" max="14088" width="28" style="56" customWidth="1"/>
    <col min="14089" max="14089" width="71.125" style="56" customWidth="1"/>
    <col min="14090" max="14090" width="10.5" style="56" bestFit="1" customWidth="1"/>
    <col min="14091" max="14091" width="10.625" style="56" bestFit="1" customWidth="1"/>
    <col min="14092" max="14092" width="11.125" style="56" bestFit="1" customWidth="1"/>
    <col min="14093" max="14093" width="11.375" style="56" bestFit="1" customWidth="1"/>
    <col min="14094" max="14094" width="10.625" style="56" customWidth="1"/>
    <col min="14095" max="14336" width="9" style="56"/>
    <col min="14337" max="14337" width="8.875" style="56" bestFit="1" customWidth="1"/>
    <col min="14338" max="14341" width="9" style="56"/>
    <col min="14342" max="14342" width="13.125" style="56" bestFit="1" customWidth="1"/>
    <col min="14343" max="14343" width="8.125" style="56" bestFit="1" customWidth="1"/>
    <col min="14344" max="14344" width="28" style="56" customWidth="1"/>
    <col min="14345" max="14345" width="71.125" style="56" customWidth="1"/>
    <col min="14346" max="14346" width="10.5" style="56" bestFit="1" customWidth="1"/>
    <col min="14347" max="14347" width="10.625" style="56" bestFit="1" customWidth="1"/>
    <col min="14348" max="14348" width="11.125" style="56" bestFit="1" customWidth="1"/>
    <col min="14349" max="14349" width="11.375" style="56" bestFit="1" customWidth="1"/>
    <col min="14350" max="14350" width="10.625" style="56" customWidth="1"/>
    <col min="14351" max="14592" width="9" style="56"/>
    <col min="14593" max="14593" width="8.875" style="56" bestFit="1" customWidth="1"/>
    <col min="14594" max="14597" width="9" style="56"/>
    <col min="14598" max="14598" width="13.125" style="56" bestFit="1" customWidth="1"/>
    <col min="14599" max="14599" width="8.125" style="56" bestFit="1" customWidth="1"/>
    <col min="14600" max="14600" width="28" style="56" customWidth="1"/>
    <col min="14601" max="14601" width="71.125" style="56" customWidth="1"/>
    <col min="14602" max="14602" width="10.5" style="56" bestFit="1" customWidth="1"/>
    <col min="14603" max="14603" width="10.625" style="56" bestFit="1" customWidth="1"/>
    <col min="14604" max="14604" width="11.125" style="56" bestFit="1" customWidth="1"/>
    <col min="14605" max="14605" width="11.375" style="56" bestFit="1" customWidth="1"/>
    <col min="14606" max="14606" width="10.625" style="56" customWidth="1"/>
    <col min="14607" max="14848" width="9" style="56"/>
    <col min="14849" max="14849" width="8.875" style="56" bestFit="1" customWidth="1"/>
    <col min="14850" max="14853" width="9" style="56"/>
    <col min="14854" max="14854" width="13.125" style="56" bestFit="1" customWidth="1"/>
    <col min="14855" max="14855" width="8.125" style="56" bestFit="1" customWidth="1"/>
    <col min="14856" max="14856" width="28" style="56" customWidth="1"/>
    <col min="14857" max="14857" width="71.125" style="56" customWidth="1"/>
    <col min="14858" max="14858" width="10.5" style="56" bestFit="1" customWidth="1"/>
    <col min="14859" max="14859" width="10.625" style="56" bestFit="1" customWidth="1"/>
    <col min="14860" max="14860" width="11.125" style="56" bestFit="1" customWidth="1"/>
    <col min="14861" max="14861" width="11.375" style="56" bestFit="1" customWidth="1"/>
    <col min="14862" max="14862" width="10.625" style="56" customWidth="1"/>
    <col min="14863" max="15104" width="9" style="56"/>
    <col min="15105" max="15105" width="8.875" style="56" bestFit="1" customWidth="1"/>
    <col min="15106" max="15109" width="9" style="56"/>
    <col min="15110" max="15110" width="13.125" style="56" bestFit="1" customWidth="1"/>
    <col min="15111" max="15111" width="8.125" style="56" bestFit="1" customWidth="1"/>
    <col min="15112" max="15112" width="28" style="56" customWidth="1"/>
    <col min="15113" max="15113" width="71.125" style="56" customWidth="1"/>
    <col min="15114" max="15114" width="10.5" style="56" bestFit="1" customWidth="1"/>
    <col min="15115" max="15115" width="10.625" style="56" bestFit="1" customWidth="1"/>
    <col min="15116" max="15116" width="11.125" style="56" bestFit="1" customWidth="1"/>
    <col min="15117" max="15117" width="11.375" style="56" bestFit="1" customWidth="1"/>
    <col min="15118" max="15118" width="10.625" style="56" customWidth="1"/>
    <col min="15119" max="15360" width="9" style="56"/>
    <col min="15361" max="15361" width="8.875" style="56" bestFit="1" customWidth="1"/>
    <col min="15362" max="15365" width="9" style="56"/>
    <col min="15366" max="15366" width="13.125" style="56" bestFit="1" customWidth="1"/>
    <col min="15367" max="15367" width="8.125" style="56" bestFit="1" customWidth="1"/>
    <col min="15368" max="15368" width="28" style="56" customWidth="1"/>
    <col min="15369" max="15369" width="71.125" style="56" customWidth="1"/>
    <col min="15370" max="15370" width="10.5" style="56" bestFit="1" customWidth="1"/>
    <col min="15371" max="15371" width="10.625" style="56" bestFit="1" customWidth="1"/>
    <col min="15372" max="15372" width="11.125" style="56" bestFit="1" customWidth="1"/>
    <col min="15373" max="15373" width="11.375" style="56" bestFit="1" customWidth="1"/>
    <col min="15374" max="15374" width="10.625" style="56" customWidth="1"/>
    <col min="15375" max="15616" width="9" style="56"/>
    <col min="15617" max="15617" width="8.875" style="56" bestFit="1" customWidth="1"/>
    <col min="15618" max="15621" width="9" style="56"/>
    <col min="15622" max="15622" width="13.125" style="56" bestFit="1" customWidth="1"/>
    <col min="15623" max="15623" width="8.125" style="56" bestFit="1" customWidth="1"/>
    <col min="15624" max="15624" width="28" style="56" customWidth="1"/>
    <col min="15625" max="15625" width="71.125" style="56" customWidth="1"/>
    <col min="15626" max="15626" width="10.5" style="56" bestFit="1" customWidth="1"/>
    <col min="15627" max="15627" width="10.625" style="56" bestFit="1" customWidth="1"/>
    <col min="15628" max="15628" width="11.125" style="56" bestFit="1" customWidth="1"/>
    <col min="15629" max="15629" width="11.375" style="56" bestFit="1" customWidth="1"/>
    <col min="15630" max="15630" width="10.625" style="56" customWidth="1"/>
    <col min="15631" max="15872" width="9" style="56"/>
    <col min="15873" max="15873" width="8.875" style="56" bestFit="1" customWidth="1"/>
    <col min="15874" max="15877" width="9" style="56"/>
    <col min="15878" max="15878" width="13.125" style="56" bestFit="1" customWidth="1"/>
    <col min="15879" max="15879" width="8.125" style="56" bestFit="1" customWidth="1"/>
    <col min="15880" max="15880" width="28" style="56" customWidth="1"/>
    <col min="15881" max="15881" width="71.125" style="56" customWidth="1"/>
    <col min="15882" max="15882" width="10.5" style="56" bestFit="1" customWidth="1"/>
    <col min="15883" max="15883" width="10.625" style="56" bestFit="1" customWidth="1"/>
    <col min="15884" max="15884" width="11.125" style="56" bestFit="1" customWidth="1"/>
    <col min="15885" max="15885" width="11.375" style="56" bestFit="1" customWidth="1"/>
    <col min="15886" max="15886" width="10.625" style="56" customWidth="1"/>
    <col min="15887" max="16128" width="9" style="56"/>
    <col min="16129" max="16129" width="8.875" style="56" bestFit="1" customWidth="1"/>
    <col min="16130" max="16133" width="9" style="56"/>
    <col min="16134" max="16134" width="13.125" style="56" bestFit="1" customWidth="1"/>
    <col min="16135" max="16135" width="8.125" style="56" bestFit="1" customWidth="1"/>
    <col min="16136" max="16136" width="28" style="56" customWidth="1"/>
    <col min="16137" max="16137" width="71.125" style="56" customWidth="1"/>
    <col min="16138" max="16138" width="10.5" style="56" bestFit="1" customWidth="1"/>
    <col min="16139" max="16139" width="10.625" style="56" bestFit="1" customWidth="1"/>
    <col min="16140" max="16140" width="11.125" style="56" bestFit="1" customWidth="1"/>
    <col min="16141" max="16141" width="11.375" style="56" bestFit="1" customWidth="1"/>
    <col min="16142" max="16142" width="10.625" style="56" customWidth="1"/>
    <col min="16143" max="16384" width="9" style="56"/>
  </cols>
  <sheetData>
    <row r="1" spans="1:14" ht="30">
      <c r="A1" s="126" t="s">
        <v>19</v>
      </c>
      <c r="B1" s="127" t="s">
        <v>113</v>
      </c>
      <c r="C1" s="126" t="s">
        <v>114</v>
      </c>
      <c r="D1" s="126" t="s">
        <v>115</v>
      </c>
      <c r="E1" s="126" t="s">
        <v>116</v>
      </c>
      <c r="F1" s="126" t="s">
        <v>117</v>
      </c>
      <c r="G1" s="126" t="s">
        <v>118</v>
      </c>
      <c r="H1" s="126" t="s">
        <v>119</v>
      </c>
      <c r="I1" s="126" t="s">
        <v>120</v>
      </c>
      <c r="J1" s="126" t="s">
        <v>121</v>
      </c>
      <c r="K1" s="126" t="s">
        <v>122</v>
      </c>
      <c r="L1" s="126" t="s">
        <v>123</v>
      </c>
      <c r="M1" s="126" t="s">
        <v>124</v>
      </c>
      <c r="N1" s="126" t="s">
        <v>125</v>
      </c>
    </row>
    <row r="2" spans="1:14" ht="15">
      <c r="A2" s="57"/>
      <c r="B2" s="58" t="s">
        <v>1646</v>
      </c>
      <c r="C2" s="57"/>
      <c r="D2" s="57"/>
      <c r="E2" s="57">
        <f>SUM(E3:E9)</f>
        <v>32</v>
      </c>
      <c r="F2" s="45" t="str">
        <f>CONCATENATE("32'h",K2)</f>
        <v>32'h00000000</v>
      </c>
      <c r="G2" s="45"/>
      <c r="H2" s="60" t="s">
        <v>1645</v>
      </c>
      <c r="I2" s="60"/>
      <c r="J2" s="57"/>
      <c r="K2" s="57" t="str">
        <f>LOWER(DEC2HEX(L2,8))</f>
        <v>00000000</v>
      </c>
      <c r="L2" s="57">
        <f>SUM(L3:L9)</f>
        <v>0</v>
      </c>
      <c r="M2" s="57">
        <v>12</v>
      </c>
      <c r="N2" s="57" t="s">
        <v>704</v>
      </c>
    </row>
    <row r="3" spans="1:14" ht="15">
      <c r="A3" s="62"/>
      <c r="B3" s="62"/>
      <c r="C3" s="74">
        <v>17</v>
      </c>
      <c r="D3" s="74">
        <v>31</v>
      </c>
      <c r="E3" s="74">
        <f t="shared" ref="E3:E9" si="0">D3+1-C3</f>
        <v>15</v>
      </c>
      <c r="F3" s="74" t="str">
        <f t="shared" ref="F3:F9" si="1">CONCATENATE(E3,"'h",K3)</f>
        <v>15'h0</v>
      </c>
      <c r="G3" s="74" t="s">
        <v>1644</v>
      </c>
      <c r="H3" s="67" t="s">
        <v>19</v>
      </c>
      <c r="I3" s="68"/>
      <c r="J3" s="74">
        <v>0</v>
      </c>
      <c r="K3" s="74" t="str">
        <f t="shared" ref="K3:K9" si="2">LOWER(DEC2HEX((J3)))</f>
        <v>0</v>
      </c>
      <c r="L3" s="74">
        <f t="shared" ref="L3:L9" si="3">J3*(2^C3)</f>
        <v>0</v>
      </c>
      <c r="M3" s="61"/>
    </row>
    <row r="4" spans="1:14" ht="75">
      <c r="A4" s="75"/>
      <c r="B4" s="75"/>
      <c r="C4" s="74">
        <v>15</v>
      </c>
      <c r="D4" s="74">
        <v>16</v>
      </c>
      <c r="E4" s="74">
        <f t="shared" si="0"/>
        <v>2</v>
      </c>
      <c r="F4" s="74" t="str">
        <f t="shared" si="1"/>
        <v>2'h0</v>
      </c>
      <c r="G4" s="74" t="s">
        <v>132</v>
      </c>
      <c r="H4" s="67" t="s">
        <v>1643</v>
      </c>
      <c r="I4" s="118" t="s">
        <v>1642</v>
      </c>
      <c r="J4" s="74">
        <v>0</v>
      </c>
      <c r="K4" s="74" t="str">
        <f t="shared" si="2"/>
        <v>0</v>
      </c>
      <c r="L4" s="74">
        <f t="shared" si="3"/>
        <v>0</v>
      </c>
      <c r="M4" s="61"/>
    </row>
    <row r="5" spans="1:14" ht="135">
      <c r="A5" s="75"/>
      <c r="B5" s="75"/>
      <c r="C5" s="74">
        <v>10</v>
      </c>
      <c r="D5" s="74">
        <v>14</v>
      </c>
      <c r="E5" s="74">
        <f t="shared" si="0"/>
        <v>5</v>
      </c>
      <c r="F5" s="74" t="str">
        <f t="shared" si="1"/>
        <v>5'h0</v>
      </c>
      <c r="G5" s="74" t="s">
        <v>132</v>
      </c>
      <c r="H5" s="67" t="s">
        <v>1641</v>
      </c>
      <c r="I5" s="76" t="s">
        <v>1751</v>
      </c>
      <c r="J5" s="74">
        <v>0</v>
      </c>
      <c r="K5" s="74" t="str">
        <f t="shared" si="2"/>
        <v>0</v>
      </c>
      <c r="L5" s="74">
        <f t="shared" si="3"/>
        <v>0</v>
      </c>
      <c r="M5" s="61"/>
    </row>
    <row r="6" spans="1:14" ht="15">
      <c r="A6" s="75"/>
      <c r="B6" s="75"/>
      <c r="C6" s="74">
        <v>9</v>
      </c>
      <c r="D6" s="74">
        <v>9</v>
      </c>
      <c r="E6" s="74">
        <f t="shared" si="0"/>
        <v>1</v>
      </c>
      <c r="F6" s="74" t="str">
        <f t="shared" si="1"/>
        <v>1'h0</v>
      </c>
      <c r="G6" s="74" t="s">
        <v>132</v>
      </c>
      <c r="H6" s="67" t="s">
        <v>1640</v>
      </c>
      <c r="I6" s="76" t="s">
        <v>1750</v>
      </c>
      <c r="J6" s="74">
        <v>0</v>
      </c>
      <c r="K6" s="74" t="str">
        <f t="shared" si="2"/>
        <v>0</v>
      </c>
      <c r="L6" s="74">
        <f t="shared" si="3"/>
        <v>0</v>
      </c>
      <c r="M6" s="61"/>
    </row>
    <row r="7" spans="1:14" ht="105">
      <c r="A7" s="75"/>
      <c r="B7" s="75"/>
      <c r="C7" s="74">
        <v>6</v>
      </c>
      <c r="D7" s="74">
        <v>8</v>
      </c>
      <c r="E7" s="74">
        <f t="shared" si="0"/>
        <v>3</v>
      </c>
      <c r="F7" s="74" t="str">
        <f t="shared" si="1"/>
        <v>3'h0</v>
      </c>
      <c r="G7" s="74" t="s">
        <v>132</v>
      </c>
      <c r="H7" s="67" t="s">
        <v>1639</v>
      </c>
      <c r="I7" s="118" t="s">
        <v>1638</v>
      </c>
      <c r="J7" s="74">
        <v>0</v>
      </c>
      <c r="K7" s="74" t="str">
        <f t="shared" si="2"/>
        <v>0</v>
      </c>
      <c r="L7" s="74">
        <f t="shared" si="3"/>
        <v>0</v>
      </c>
      <c r="M7" s="61"/>
    </row>
    <row r="8" spans="1:14" ht="409.5">
      <c r="A8" s="75"/>
      <c r="B8" s="75"/>
      <c r="C8" s="74">
        <v>1</v>
      </c>
      <c r="D8" s="74">
        <v>5</v>
      </c>
      <c r="E8" s="74">
        <f t="shared" si="0"/>
        <v>5</v>
      </c>
      <c r="F8" s="74" t="str">
        <f t="shared" si="1"/>
        <v>5'h0</v>
      </c>
      <c r="G8" s="74" t="s">
        <v>132</v>
      </c>
      <c r="H8" s="67" t="s">
        <v>1637</v>
      </c>
      <c r="I8" s="76" t="s">
        <v>1753</v>
      </c>
      <c r="J8" s="74">
        <v>0</v>
      </c>
      <c r="K8" s="74" t="str">
        <f t="shared" si="2"/>
        <v>0</v>
      </c>
      <c r="L8" s="74">
        <f t="shared" si="3"/>
        <v>0</v>
      </c>
      <c r="M8" s="61"/>
    </row>
    <row r="9" spans="1:14" ht="15">
      <c r="A9" s="75"/>
      <c r="B9" s="75"/>
      <c r="C9" s="74">
        <v>0</v>
      </c>
      <c r="D9" s="74">
        <v>0</v>
      </c>
      <c r="E9" s="74">
        <f t="shared" si="0"/>
        <v>1</v>
      </c>
      <c r="F9" s="74" t="str">
        <f t="shared" si="1"/>
        <v>1'h0</v>
      </c>
      <c r="G9" s="74" t="s">
        <v>132</v>
      </c>
      <c r="H9" s="67" t="s">
        <v>1636</v>
      </c>
      <c r="I9" s="76" t="s">
        <v>1635</v>
      </c>
      <c r="J9" s="74">
        <v>0</v>
      </c>
      <c r="K9" s="74" t="str">
        <f t="shared" si="2"/>
        <v>0</v>
      </c>
      <c r="L9" s="74">
        <f t="shared" si="3"/>
        <v>0</v>
      </c>
      <c r="M9" s="61"/>
    </row>
    <row r="10" spans="1:14" ht="15">
      <c r="A10" s="57"/>
      <c r="B10" s="58" t="s">
        <v>1634</v>
      </c>
      <c r="C10" s="57"/>
      <c r="D10" s="57"/>
      <c r="E10" s="57">
        <f>SUM(E11:E24)</f>
        <v>32</v>
      </c>
      <c r="F10" s="45" t="str">
        <f>CONCATENATE("32'h",K10)</f>
        <v>32'h00000000</v>
      </c>
      <c r="G10" s="45"/>
      <c r="H10" s="60" t="s">
        <v>1633</v>
      </c>
      <c r="I10" s="60"/>
      <c r="J10" s="57"/>
      <c r="K10" s="57" t="str">
        <f>LOWER(DEC2HEX(L10,8))</f>
        <v>00000000</v>
      </c>
      <c r="L10" s="57">
        <f>SUM(L11:L24)</f>
        <v>0</v>
      </c>
      <c r="M10" s="61"/>
    </row>
    <row r="11" spans="1:14" ht="15">
      <c r="A11" s="62"/>
      <c r="B11" s="62"/>
      <c r="C11" s="63">
        <v>17</v>
      </c>
      <c r="D11" s="63">
        <v>31</v>
      </c>
      <c r="E11" s="63">
        <f t="shared" ref="E11:E24" si="4">D11+1-C11</f>
        <v>15</v>
      </c>
      <c r="F11" s="63" t="str">
        <f t="shared" ref="F11:F24" si="5">CONCATENATE(E11,"'h",K11)</f>
        <v>15'h0</v>
      </c>
      <c r="G11" s="63" t="s">
        <v>1630</v>
      </c>
      <c r="H11" s="67" t="s">
        <v>1629</v>
      </c>
      <c r="I11" s="68"/>
      <c r="J11" s="63">
        <v>0</v>
      </c>
      <c r="K11" s="63" t="str">
        <f t="shared" ref="K11:K24" si="6">LOWER(DEC2HEX((J11)))</f>
        <v>0</v>
      </c>
      <c r="L11" s="63">
        <f>J11*(2^C11)</f>
        <v>0</v>
      </c>
      <c r="M11" s="61"/>
    </row>
    <row r="12" spans="1:14" ht="15">
      <c r="A12" s="62"/>
      <c r="B12" s="62"/>
      <c r="C12" s="63">
        <v>16</v>
      </c>
      <c r="D12" s="63">
        <v>16</v>
      </c>
      <c r="E12" s="63">
        <f t="shared" si="4"/>
        <v>1</v>
      </c>
      <c r="F12" s="63" t="str">
        <f>CONCATENATE(E12,"'h",K12)</f>
        <v>1'h0</v>
      </c>
      <c r="G12" s="63" t="s">
        <v>136</v>
      </c>
      <c r="H12" s="67" t="s">
        <v>1632</v>
      </c>
      <c r="I12" s="76" t="s">
        <v>1631</v>
      </c>
      <c r="J12" s="63">
        <v>0</v>
      </c>
      <c r="K12" s="63" t="str">
        <f t="shared" si="6"/>
        <v>0</v>
      </c>
      <c r="L12" s="63">
        <f>J12*(2^C12)</f>
        <v>0</v>
      </c>
      <c r="M12" s="61"/>
    </row>
    <row r="13" spans="1:14" ht="15">
      <c r="A13" s="62"/>
      <c r="B13" s="62"/>
      <c r="C13" s="63">
        <v>11</v>
      </c>
      <c r="D13" s="63">
        <v>15</v>
      </c>
      <c r="E13" s="63">
        <f t="shared" si="4"/>
        <v>5</v>
      </c>
      <c r="F13" s="63" t="str">
        <f t="shared" si="5"/>
        <v>5'h0</v>
      </c>
      <c r="G13" s="63" t="s">
        <v>155</v>
      </c>
      <c r="H13" s="67" t="s">
        <v>147</v>
      </c>
      <c r="I13" s="68"/>
      <c r="J13" s="63">
        <v>0</v>
      </c>
      <c r="K13" s="63" t="str">
        <f t="shared" si="6"/>
        <v>0</v>
      </c>
      <c r="L13" s="63">
        <f>J13*(2^C13)</f>
        <v>0</v>
      </c>
      <c r="M13" s="61"/>
    </row>
    <row r="14" spans="1:14" ht="15">
      <c r="A14" s="62"/>
      <c r="B14" s="62"/>
      <c r="C14" s="63">
        <v>10</v>
      </c>
      <c r="D14" s="63">
        <v>10</v>
      </c>
      <c r="E14" s="63">
        <f t="shared" ref="E14" si="7">D14+1-C14</f>
        <v>1</v>
      </c>
      <c r="F14" s="63" t="str">
        <f t="shared" ref="F14" si="8">CONCATENATE(E14,"'h",K14)</f>
        <v>1'h0</v>
      </c>
      <c r="G14" s="63" t="s">
        <v>156</v>
      </c>
      <c r="H14" s="67" t="s">
        <v>4330</v>
      </c>
      <c r="I14" s="68" t="s">
        <v>4331</v>
      </c>
      <c r="J14" s="63">
        <v>0</v>
      </c>
      <c r="K14" s="63" t="str">
        <f t="shared" ref="K14" si="9">LOWER(DEC2HEX((J14)))</f>
        <v>0</v>
      </c>
      <c r="L14" s="63">
        <f t="shared" ref="L14" si="10">J14*(2^C14)</f>
        <v>0</v>
      </c>
      <c r="M14" s="61"/>
    </row>
    <row r="15" spans="1:14" ht="15">
      <c r="A15" s="62"/>
      <c r="B15" s="62"/>
      <c r="C15" s="63">
        <v>9</v>
      </c>
      <c r="D15" s="63">
        <v>9</v>
      </c>
      <c r="E15" s="63">
        <f t="shared" si="4"/>
        <v>1</v>
      </c>
      <c r="F15" s="63" t="str">
        <f t="shared" si="5"/>
        <v>1'h0</v>
      </c>
      <c r="G15" s="63" t="s">
        <v>156</v>
      </c>
      <c r="H15" s="67" t="s">
        <v>1628</v>
      </c>
      <c r="I15" s="68" t="s">
        <v>1627</v>
      </c>
      <c r="J15" s="63">
        <v>0</v>
      </c>
      <c r="K15" s="63" t="str">
        <f t="shared" si="6"/>
        <v>0</v>
      </c>
      <c r="L15" s="63">
        <f t="shared" ref="L15:L24" si="11">J15*(2^C15)</f>
        <v>0</v>
      </c>
      <c r="M15" s="61"/>
    </row>
    <row r="16" spans="1:14" ht="15">
      <c r="A16" s="62"/>
      <c r="B16" s="62"/>
      <c r="C16" s="63">
        <v>8</v>
      </c>
      <c r="D16" s="63">
        <v>8</v>
      </c>
      <c r="E16" s="63">
        <f t="shared" si="4"/>
        <v>1</v>
      </c>
      <c r="F16" s="63" t="str">
        <f t="shared" si="5"/>
        <v>1'h0</v>
      </c>
      <c r="G16" s="63" t="s">
        <v>156</v>
      </c>
      <c r="H16" s="67" t="s">
        <v>1626</v>
      </c>
      <c r="I16" s="68" t="s">
        <v>1625</v>
      </c>
      <c r="J16" s="63">
        <v>0</v>
      </c>
      <c r="K16" s="63" t="str">
        <f t="shared" si="6"/>
        <v>0</v>
      </c>
      <c r="L16" s="63">
        <f t="shared" si="11"/>
        <v>0</v>
      </c>
      <c r="M16" s="61"/>
    </row>
    <row r="17" spans="1:13" ht="15">
      <c r="A17" s="62"/>
      <c r="B17" s="62"/>
      <c r="C17" s="63">
        <v>7</v>
      </c>
      <c r="D17" s="63">
        <v>7</v>
      </c>
      <c r="E17" s="63">
        <f t="shared" si="4"/>
        <v>1</v>
      </c>
      <c r="F17" s="63" t="str">
        <f t="shared" si="5"/>
        <v>1'h0</v>
      </c>
      <c r="G17" s="63" t="s">
        <v>156</v>
      </c>
      <c r="H17" s="67" t="s">
        <v>1624</v>
      </c>
      <c r="I17" s="68" t="s">
        <v>1623</v>
      </c>
      <c r="J17" s="63">
        <v>0</v>
      </c>
      <c r="K17" s="63" t="str">
        <f t="shared" si="6"/>
        <v>0</v>
      </c>
      <c r="L17" s="63">
        <f t="shared" si="11"/>
        <v>0</v>
      </c>
      <c r="M17" s="61"/>
    </row>
    <row r="18" spans="1:13" ht="15">
      <c r="A18" s="62"/>
      <c r="B18" s="62"/>
      <c r="C18" s="63">
        <v>6</v>
      </c>
      <c r="D18" s="63">
        <v>6</v>
      </c>
      <c r="E18" s="63">
        <f t="shared" si="4"/>
        <v>1</v>
      </c>
      <c r="F18" s="63" t="str">
        <f t="shared" si="5"/>
        <v>1'h0</v>
      </c>
      <c r="G18" s="63" t="s">
        <v>156</v>
      </c>
      <c r="H18" s="67" t="s">
        <v>1622</v>
      </c>
      <c r="I18" s="68" t="s">
        <v>1621</v>
      </c>
      <c r="J18" s="63">
        <v>0</v>
      </c>
      <c r="K18" s="63" t="str">
        <f t="shared" si="6"/>
        <v>0</v>
      </c>
      <c r="L18" s="63">
        <f t="shared" si="11"/>
        <v>0</v>
      </c>
      <c r="M18" s="61"/>
    </row>
    <row r="19" spans="1:13" ht="15">
      <c r="A19" s="62"/>
      <c r="B19" s="62"/>
      <c r="C19" s="63">
        <v>5</v>
      </c>
      <c r="D19" s="63">
        <v>5</v>
      </c>
      <c r="E19" s="63">
        <f t="shared" si="4"/>
        <v>1</v>
      </c>
      <c r="F19" s="63" t="str">
        <f t="shared" si="5"/>
        <v>1'h0</v>
      </c>
      <c r="G19" s="63" t="s">
        <v>156</v>
      </c>
      <c r="H19" s="67" t="s">
        <v>1620</v>
      </c>
      <c r="I19" s="68" t="s">
        <v>1619</v>
      </c>
      <c r="J19" s="63">
        <v>0</v>
      </c>
      <c r="K19" s="63" t="str">
        <f t="shared" si="6"/>
        <v>0</v>
      </c>
      <c r="L19" s="63">
        <f t="shared" si="11"/>
        <v>0</v>
      </c>
      <c r="M19" s="61"/>
    </row>
    <row r="20" spans="1:13" ht="15">
      <c r="A20" s="62"/>
      <c r="B20" s="62"/>
      <c r="C20" s="63">
        <v>4</v>
      </c>
      <c r="D20" s="63">
        <v>4</v>
      </c>
      <c r="E20" s="63">
        <f t="shared" si="4"/>
        <v>1</v>
      </c>
      <c r="F20" s="63" t="str">
        <f t="shared" si="5"/>
        <v>1'h0</v>
      </c>
      <c r="G20" s="63" t="s">
        <v>156</v>
      </c>
      <c r="H20" s="67" t="s">
        <v>1618</v>
      </c>
      <c r="I20" s="68" t="s">
        <v>1617</v>
      </c>
      <c r="J20" s="63">
        <v>0</v>
      </c>
      <c r="K20" s="63" t="str">
        <f t="shared" si="6"/>
        <v>0</v>
      </c>
      <c r="L20" s="63">
        <f t="shared" si="11"/>
        <v>0</v>
      </c>
      <c r="M20" s="61"/>
    </row>
    <row r="21" spans="1:13" ht="15">
      <c r="A21" s="62"/>
      <c r="B21" s="62"/>
      <c r="C21" s="63">
        <v>3</v>
      </c>
      <c r="D21" s="63">
        <v>3</v>
      </c>
      <c r="E21" s="63">
        <f t="shared" si="4"/>
        <v>1</v>
      </c>
      <c r="F21" s="63" t="str">
        <f t="shared" si="5"/>
        <v>1'h0</v>
      </c>
      <c r="G21" s="63" t="s">
        <v>156</v>
      </c>
      <c r="H21" s="67" t="s">
        <v>1616</v>
      </c>
      <c r="I21" s="68" t="s">
        <v>1615</v>
      </c>
      <c r="J21" s="63">
        <v>0</v>
      </c>
      <c r="K21" s="63" t="str">
        <f t="shared" si="6"/>
        <v>0</v>
      </c>
      <c r="L21" s="63">
        <f t="shared" si="11"/>
        <v>0</v>
      </c>
      <c r="M21" s="61"/>
    </row>
    <row r="22" spans="1:13" ht="15">
      <c r="A22" s="62"/>
      <c r="B22" s="62"/>
      <c r="C22" s="63">
        <v>2</v>
      </c>
      <c r="D22" s="63">
        <v>2</v>
      </c>
      <c r="E22" s="63">
        <f t="shared" si="4"/>
        <v>1</v>
      </c>
      <c r="F22" s="63" t="str">
        <f t="shared" si="5"/>
        <v>1'h0</v>
      </c>
      <c r="G22" s="63" t="s">
        <v>156</v>
      </c>
      <c r="H22" s="67" t="s">
        <v>1614</v>
      </c>
      <c r="I22" s="68" t="s">
        <v>1613</v>
      </c>
      <c r="J22" s="63">
        <v>0</v>
      </c>
      <c r="K22" s="63" t="str">
        <f t="shared" si="6"/>
        <v>0</v>
      </c>
      <c r="L22" s="63">
        <f t="shared" si="11"/>
        <v>0</v>
      </c>
      <c r="M22" s="61"/>
    </row>
    <row r="23" spans="1:13" ht="15">
      <c r="A23" s="62"/>
      <c r="B23" s="62"/>
      <c r="C23" s="63">
        <v>1</v>
      </c>
      <c r="D23" s="63">
        <v>1</v>
      </c>
      <c r="E23" s="63">
        <f>D23+1-C23</f>
        <v>1</v>
      </c>
      <c r="F23" s="63" t="str">
        <f>CONCATENATE(E23,"'h",K23)</f>
        <v>1'h0</v>
      </c>
      <c r="G23" s="63" t="s">
        <v>156</v>
      </c>
      <c r="H23" s="67" t="s">
        <v>1874</v>
      </c>
      <c r="I23" s="68" t="s">
        <v>1875</v>
      </c>
      <c r="J23" s="63">
        <v>0</v>
      </c>
      <c r="K23" s="63" t="str">
        <f>LOWER(DEC2HEX((J23)))</f>
        <v>0</v>
      </c>
      <c r="L23" s="63">
        <f>J23*(2^C23)</f>
        <v>0</v>
      </c>
      <c r="M23" s="61"/>
    </row>
    <row r="24" spans="1:13" ht="15">
      <c r="A24" s="62"/>
      <c r="B24" s="62"/>
      <c r="C24" s="63">
        <v>0</v>
      </c>
      <c r="D24" s="63">
        <v>0</v>
      </c>
      <c r="E24" s="63">
        <f t="shared" si="4"/>
        <v>1</v>
      </c>
      <c r="F24" s="63" t="str">
        <f t="shared" si="5"/>
        <v>1'h0</v>
      </c>
      <c r="G24" s="63" t="s">
        <v>156</v>
      </c>
      <c r="H24" s="67" t="s">
        <v>703</v>
      </c>
      <c r="I24" s="68" t="s">
        <v>702</v>
      </c>
      <c r="J24" s="63">
        <v>0</v>
      </c>
      <c r="K24" s="63" t="str">
        <f t="shared" si="6"/>
        <v>0</v>
      </c>
      <c r="L24" s="63">
        <f t="shared" si="11"/>
        <v>0</v>
      </c>
      <c r="M24" s="61"/>
    </row>
    <row r="25" spans="1:13" ht="15">
      <c r="A25" s="57"/>
      <c r="B25" s="58" t="s">
        <v>1612</v>
      </c>
      <c r="C25" s="57"/>
      <c r="D25" s="57"/>
      <c r="E25" s="57">
        <f>SUM(E26:E33)</f>
        <v>32</v>
      </c>
      <c r="F25" s="45" t="str">
        <f>CONCATENATE("32'h",K25)</f>
        <v>32'h00000045</v>
      </c>
      <c r="G25" s="45"/>
      <c r="H25" s="60" t="s">
        <v>1611</v>
      </c>
      <c r="I25" s="60"/>
      <c r="J25" s="57"/>
      <c r="K25" s="57" t="str">
        <f>LOWER(DEC2HEX(L25,8))</f>
        <v>00000045</v>
      </c>
      <c r="L25" s="57">
        <f>SUM(L26:L33)</f>
        <v>69</v>
      </c>
      <c r="M25" s="61"/>
    </row>
    <row r="26" spans="1:13" ht="15">
      <c r="A26" s="75"/>
      <c r="B26" s="75"/>
      <c r="C26" s="63">
        <v>7</v>
      </c>
      <c r="D26" s="63">
        <v>31</v>
      </c>
      <c r="E26" s="74">
        <f>D26+1-C26</f>
        <v>25</v>
      </c>
      <c r="F26" s="74" t="str">
        <f t="shared" ref="F26:F33" si="12">CONCATENATE(E26,"'h",K26)</f>
        <v>25'h0</v>
      </c>
      <c r="G26" s="63" t="s">
        <v>129</v>
      </c>
      <c r="H26" s="67" t="s">
        <v>19</v>
      </c>
      <c r="I26" s="68"/>
      <c r="J26" s="74">
        <v>0</v>
      </c>
      <c r="K26" s="74" t="str">
        <f t="shared" ref="K26:K33" si="13">LOWER(DEC2HEX((J26)))</f>
        <v>0</v>
      </c>
      <c r="L26" s="74">
        <f>J26*(2^C26)</f>
        <v>0</v>
      </c>
      <c r="M26" s="61"/>
    </row>
    <row r="27" spans="1:13" ht="30">
      <c r="A27" s="75"/>
      <c r="B27" s="75"/>
      <c r="C27" s="63">
        <v>6</v>
      </c>
      <c r="D27" s="63">
        <v>6</v>
      </c>
      <c r="E27" s="74">
        <f>D27+1-C27</f>
        <v>1</v>
      </c>
      <c r="F27" s="74" t="str">
        <f>CONCATENATE(E27,"'h",K27)</f>
        <v>1'h1</v>
      </c>
      <c r="G27" s="74" t="s">
        <v>132</v>
      </c>
      <c r="H27" s="67" t="s">
        <v>1871</v>
      </c>
      <c r="I27" s="77" t="s">
        <v>1872</v>
      </c>
      <c r="J27" s="74">
        <v>1</v>
      </c>
      <c r="K27" s="74" t="str">
        <f>LOWER(DEC2HEX((J27)))</f>
        <v>1</v>
      </c>
      <c r="L27" s="74">
        <f>J27*(2^C27)</f>
        <v>64</v>
      </c>
      <c r="M27" s="61"/>
    </row>
    <row r="28" spans="1:13" ht="30">
      <c r="A28" s="75"/>
      <c r="B28" s="75"/>
      <c r="C28" s="63">
        <v>5</v>
      </c>
      <c r="D28" s="63">
        <v>5</v>
      </c>
      <c r="E28" s="74">
        <f t="shared" ref="E28:E33" si="14">D28+1-C28</f>
        <v>1</v>
      </c>
      <c r="F28" s="74" t="str">
        <f t="shared" si="12"/>
        <v>1'h0</v>
      </c>
      <c r="G28" s="74" t="s">
        <v>132</v>
      </c>
      <c r="H28" s="67" t="s">
        <v>1610</v>
      </c>
      <c r="I28" s="77" t="s">
        <v>1609</v>
      </c>
      <c r="J28" s="74">
        <v>0</v>
      </c>
      <c r="K28" s="74" t="str">
        <f t="shared" si="13"/>
        <v>0</v>
      </c>
      <c r="L28" s="74">
        <f t="shared" ref="L28:L33" si="15">J28*(2^C28)</f>
        <v>0</v>
      </c>
      <c r="M28" s="61"/>
    </row>
    <row r="29" spans="1:13" ht="30">
      <c r="A29" s="75"/>
      <c r="B29" s="75"/>
      <c r="C29" s="63">
        <v>4</v>
      </c>
      <c r="D29" s="63">
        <v>4</v>
      </c>
      <c r="E29" s="74">
        <f t="shared" si="14"/>
        <v>1</v>
      </c>
      <c r="F29" s="74" t="str">
        <f t="shared" si="12"/>
        <v>1'h0</v>
      </c>
      <c r="G29" s="74" t="s">
        <v>132</v>
      </c>
      <c r="H29" s="67" t="s">
        <v>1608</v>
      </c>
      <c r="I29" s="77" t="s">
        <v>1607</v>
      </c>
      <c r="J29" s="74">
        <v>0</v>
      </c>
      <c r="K29" s="74" t="str">
        <f t="shared" si="13"/>
        <v>0</v>
      </c>
      <c r="L29" s="74">
        <f t="shared" si="15"/>
        <v>0</v>
      </c>
      <c r="M29" s="61"/>
    </row>
    <row r="30" spans="1:13" ht="30">
      <c r="A30" s="75"/>
      <c r="B30" s="75"/>
      <c r="C30" s="63">
        <v>3</v>
      </c>
      <c r="D30" s="63">
        <v>3</v>
      </c>
      <c r="E30" s="74">
        <f t="shared" si="14"/>
        <v>1</v>
      </c>
      <c r="F30" s="74" t="str">
        <f t="shared" si="12"/>
        <v>1'h0</v>
      </c>
      <c r="G30" s="74" t="s">
        <v>132</v>
      </c>
      <c r="H30" s="67" t="s">
        <v>1606</v>
      </c>
      <c r="I30" s="77" t="s">
        <v>1605</v>
      </c>
      <c r="J30" s="74">
        <v>0</v>
      </c>
      <c r="K30" s="74" t="str">
        <f t="shared" si="13"/>
        <v>0</v>
      </c>
      <c r="L30" s="74">
        <f t="shared" si="15"/>
        <v>0</v>
      </c>
      <c r="M30" s="61"/>
    </row>
    <row r="31" spans="1:13" ht="30">
      <c r="A31" s="75"/>
      <c r="B31" s="75"/>
      <c r="C31" s="63">
        <v>2</v>
      </c>
      <c r="D31" s="63">
        <v>2</v>
      </c>
      <c r="E31" s="74">
        <f t="shared" si="14"/>
        <v>1</v>
      </c>
      <c r="F31" s="74" t="str">
        <f t="shared" si="12"/>
        <v>1'h1</v>
      </c>
      <c r="G31" s="74" t="s">
        <v>132</v>
      </c>
      <c r="H31" s="63" t="s">
        <v>1604</v>
      </c>
      <c r="I31" s="77" t="s">
        <v>1603</v>
      </c>
      <c r="J31" s="74">
        <v>1</v>
      </c>
      <c r="K31" s="74" t="str">
        <f t="shared" si="13"/>
        <v>1</v>
      </c>
      <c r="L31" s="74">
        <f t="shared" si="15"/>
        <v>4</v>
      </c>
      <c r="M31" s="61"/>
    </row>
    <row r="32" spans="1:13" ht="30">
      <c r="A32" s="75"/>
      <c r="B32" s="75"/>
      <c r="C32" s="63">
        <v>1</v>
      </c>
      <c r="D32" s="63">
        <v>1</v>
      </c>
      <c r="E32" s="74">
        <f t="shared" si="14"/>
        <v>1</v>
      </c>
      <c r="F32" s="74" t="str">
        <f t="shared" si="12"/>
        <v>1'h0</v>
      </c>
      <c r="G32" s="74" t="s">
        <v>132</v>
      </c>
      <c r="H32" s="63" t="s">
        <v>1602</v>
      </c>
      <c r="I32" s="77" t="s">
        <v>1601</v>
      </c>
      <c r="J32" s="74">
        <v>0</v>
      </c>
      <c r="K32" s="74" t="str">
        <f t="shared" si="13"/>
        <v>0</v>
      </c>
      <c r="L32" s="74">
        <f t="shared" si="15"/>
        <v>0</v>
      </c>
      <c r="M32" s="61"/>
    </row>
    <row r="33" spans="1:13" ht="30">
      <c r="A33" s="75"/>
      <c r="B33" s="75"/>
      <c r="C33" s="63">
        <v>0</v>
      </c>
      <c r="D33" s="63">
        <v>0</v>
      </c>
      <c r="E33" s="74">
        <f t="shared" si="14"/>
        <v>1</v>
      </c>
      <c r="F33" s="74" t="str">
        <f t="shared" si="12"/>
        <v>1'h1</v>
      </c>
      <c r="G33" s="74" t="s">
        <v>132</v>
      </c>
      <c r="H33" s="63" t="s">
        <v>1600</v>
      </c>
      <c r="I33" s="77" t="s">
        <v>1599</v>
      </c>
      <c r="J33" s="74">
        <v>1</v>
      </c>
      <c r="K33" s="74" t="str">
        <f t="shared" si="13"/>
        <v>1</v>
      </c>
      <c r="L33" s="74">
        <f t="shared" si="15"/>
        <v>1</v>
      </c>
      <c r="M33" s="61"/>
    </row>
    <row r="34" spans="1:13" ht="15">
      <c r="A34" s="57"/>
      <c r="B34" s="58" t="s">
        <v>1598</v>
      </c>
      <c r="C34" s="57"/>
      <c r="D34" s="57"/>
      <c r="E34" s="57">
        <f>SUM(E35:E39)</f>
        <v>32</v>
      </c>
      <c r="F34" s="45" t="str">
        <f>CONCATENATE("32'h",K34)</f>
        <v>32'h00000804</v>
      </c>
      <c r="G34" s="45"/>
      <c r="H34" s="60" t="s">
        <v>1597</v>
      </c>
      <c r="I34" s="60"/>
      <c r="J34" s="57"/>
      <c r="K34" s="57" t="str">
        <f>LOWER(DEC2HEX(L34,8))</f>
        <v>00000804</v>
      </c>
      <c r="L34" s="57">
        <f>SUM(L35:L39)</f>
        <v>2052</v>
      </c>
      <c r="M34" s="61"/>
    </row>
    <row r="35" spans="1:13" ht="15">
      <c r="A35" s="75"/>
      <c r="B35" s="75"/>
      <c r="C35" s="74">
        <v>22</v>
      </c>
      <c r="D35" s="74">
        <v>31</v>
      </c>
      <c r="E35" s="74">
        <f>D35+1-C35</f>
        <v>10</v>
      </c>
      <c r="F35" s="74" t="str">
        <f>CONCATENATE(E35,"'h",K35)</f>
        <v>10'h0</v>
      </c>
      <c r="G35" s="63" t="s">
        <v>129</v>
      </c>
      <c r="H35" s="63" t="s">
        <v>19</v>
      </c>
      <c r="I35" s="68"/>
      <c r="J35" s="74">
        <v>0</v>
      </c>
      <c r="K35" s="74" t="str">
        <f>LOWER(DEC2HEX((J35)))</f>
        <v>0</v>
      </c>
      <c r="L35" s="74">
        <f>J35*(2^C35)</f>
        <v>0</v>
      </c>
      <c r="M35" s="61"/>
    </row>
    <row r="36" spans="1:13" ht="15">
      <c r="A36" s="75"/>
      <c r="B36" s="75"/>
      <c r="C36" s="74">
        <v>21</v>
      </c>
      <c r="D36" s="74">
        <v>21</v>
      </c>
      <c r="E36" s="74">
        <f>D36+1-C36</f>
        <v>1</v>
      </c>
      <c r="F36" s="74" t="str">
        <f>CONCATENATE(E36,"'h",K36)</f>
        <v>1'h0</v>
      </c>
      <c r="G36" s="63" t="s">
        <v>1593</v>
      </c>
      <c r="H36" s="63" t="s">
        <v>701</v>
      </c>
      <c r="I36" s="77" t="s">
        <v>1592</v>
      </c>
      <c r="J36" s="74">
        <v>0</v>
      </c>
      <c r="K36" s="74" t="str">
        <f>LOWER(DEC2HEX((J36)))</f>
        <v>0</v>
      </c>
      <c r="L36" s="74">
        <f>J36*(2^C36)</f>
        <v>0</v>
      </c>
      <c r="M36" s="61"/>
    </row>
    <row r="37" spans="1:13" ht="14.25" customHeight="1">
      <c r="A37" s="75"/>
      <c r="B37" s="75"/>
      <c r="C37" s="74">
        <v>11</v>
      </c>
      <c r="D37" s="74">
        <v>20</v>
      </c>
      <c r="E37" s="74">
        <f>D37+1-C37</f>
        <v>10</v>
      </c>
      <c r="F37" s="74" t="str">
        <f>CONCATENATE(E37,"'h",K37)</f>
        <v>10'h1</v>
      </c>
      <c r="G37" s="74" t="s">
        <v>132</v>
      </c>
      <c r="H37" s="63" t="s">
        <v>700</v>
      </c>
      <c r="I37" s="77" t="s">
        <v>698</v>
      </c>
      <c r="J37" s="74">
        <v>1</v>
      </c>
      <c r="K37" s="74" t="str">
        <f>LOWER(DEC2HEX((J37)))</f>
        <v>1</v>
      </c>
      <c r="L37" s="74">
        <f>J37*(2^C37)</f>
        <v>2048</v>
      </c>
      <c r="M37" s="61"/>
    </row>
    <row r="38" spans="1:13" ht="15">
      <c r="A38" s="75"/>
      <c r="B38" s="75"/>
      <c r="C38" s="74">
        <v>1</v>
      </c>
      <c r="D38" s="74">
        <v>10</v>
      </c>
      <c r="E38" s="74">
        <f>D38+1-C38</f>
        <v>10</v>
      </c>
      <c r="F38" s="74" t="str">
        <f>CONCATENATE(E38,"'h",K38)</f>
        <v>10'h2</v>
      </c>
      <c r="G38" s="74" t="s">
        <v>132</v>
      </c>
      <c r="H38" s="63" t="s">
        <v>1596</v>
      </c>
      <c r="I38" s="77" t="s">
        <v>1595</v>
      </c>
      <c r="J38" s="74">
        <v>2</v>
      </c>
      <c r="K38" s="74" t="str">
        <f>LOWER(DEC2HEX((J38)))</f>
        <v>2</v>
      </c>
      <c r="L38" s="74">
        <f>J38*(2^C38)</f>
        <v>4</v>
      </c>
      <c r="M38" s="61"/>
    </row>
    <row r="39" spans="1:13" ht="60">
      <c r="A39" s="75"/>
      <c r="B39" s="75"/>
      <c r="C39" s="74">
        <v>0</v>
      </c>
      <c r="D39" s="74">
        <v>0</v>
      </c>
      <c r="E39" s="74">
        <f>D39+1-C39</f>
        <v>1</v>
      </c>
      <c r="F39" s="74" t="str">
        <f>CONCATENATE(E39,"'h",K39)</f>
        <v>1'h0</v>
      </c>
      <c r="G39" s="74" t="s">
        <v>132</v>
      </c>
      <c r="H39" s="63" t="s">
        <v>699</v>
      </c>
      <c r="I39" s="77" t="s">
        <v>4384</v>
      </c>
      <c r="J39" s="74">
        <v>0</v>
      </c>
      <c r="K39" s="74" t="str">
        <f>LOWER(DEC2HEX((J39)))</f>
        <v>0</v>
      </c>
      <c r="L39" s="74">
        <f>J39*(2^C39)</f>
        <v>0</v>
      </c>
      <c r="M39" s="61"/>
    </row>
    <row r="40" spans="1:13" ht="15">
      <c r="A40" s="57"/>
      <c r="B40" s="58" t="s">
        <v>1591</v>
      </c>
      <c r="C40" s="57"/>
      <c r="D40" s="57"/>
      <c r="E40" s="57">
        <f>SUM(E41:E46)</f>
        <v>32</v>
      </c>
      <c r="F40" s="45" t="str">
        <f>CONCATENATE("32'h",K40)</f>
        <v>32'h00000142</v>
      </c>
      <c r="G40" s="45"/>
      <c r="H40" s="60" t="s">
        <v>1870</v>
      </c>
      <c r="I40" s="60"/>
      <c r="J40" s="57"/>
      <c r="K40" s="57" t="str">
        <f>LOWER(DEC2HEX(L40,8))</f>
        <v>00000142</v>
      </c>
      <c r="L40" s="57">
        <f>SUM(L41:L46)</f>
        <v>322</v>
      </c>
      <c r="M40" s="61"/>
    </row>
    <row r="41" spans="1:13" ht="15">
      <c r="A41" s="75"/>
      <c r="B41" s="75"/>
      <c r="C41" s="74">
        <v>15</v>
      </c>
      <c r="D41" s="74">
        <v>31</v>
      </c>
      <c r="E41" s="74">
        <f t="shared" ref="E41:E46" si="16">D41+1-C41</f>
        <v>17</v>
      </c>
      <c r="F41" s="74" t="str">
        <f t="shared" ref="F41:F46" si="17">CONCATENATE(E41,"'h",K41)</f>
        <v>17'h0</v>
      </c>
      <c r="G41" s="63" t="s">
        <v>129</v>
      </c>
      <c r="H41" s="63" t="s">
        <v>19</v>
      </c>
      <c r="I41" s="68"/>
      <c r="J41" s="74">
        <v>0</v>
      </c>
      <c r="K41" s="74" t="str">
        <f t="shared" ref="K41:K46" si="18">LOWER(DEC2HEX((J41)))</f>
        <v>0</v>
      </c>
      <c r="L41" s="74">
        <f t="shared" ref="L41:L46" si="19">J41*(2^C41)</f>
        <v>0</v>
      </c>
      <c r="M41" s="61"/>
    </row>
    <row r="42" spans="1:13" ht="15">
      <c r="A42" s="75"/>
      <c r="B42" s="75"/>
      <c r="C42" s="63">
        <v>14</v>
      </c>
      <c r="D42" s="63">
        <v>14</v>
      </c>
      <c r="E42" s="63">
        <f t="shared" si="16"/>
        <v>1</v>
      </c>
      <c r="F42" s="63" t="str">
        <f t="shared" si="17"/>
        <v>1'h0</v>
      </c>
      <c r="G42" s="63" t="s">
        <v>1578</v>
      </c>
      <c r="H42" s="67" t="s">
        <v>1590</v>
      </c>
      <c r="I42" s="68" t="s">
        <v>1583</v>
      </c>
      <c r="J42" s="63">
        <v>0</v>
      </c>
      <c r="K42" s="63" t="str">
        <f t="shared" si="18"/>
        <v>0</v>
      </c>
      <c r="L42" s="63">
        <f t="shared" si="19"/>
        <v>0</v>
      </c>
      <c r="M42" s="61"/>
    </row>
    <row r="43" spans="1:13" ht="15">
      <c r="A43" s="75"/>
      <c r="B43" s="75"/>
      <c r="C43" s="63">
        <v>4</v>
      </c>
      <c r="D43" s="63">
        <v>13</v>
      </c>
      <c r="E43" s="63">
        <f t="shared" si="16"/>
        <v>10</v>
      </c>
      <c r="F43" s="74" t="str">
        <f>CONCATENATE(E43,"'h",K43)</f>
        <v>10'h14</v>
      </c>
      <c r="G43" s="63" t="s">
        <v>1553</v>
      </c>
      <c r="H43" s="67" t="s">
        <v>1589</v>
      </c>
      <c r="I43" s="77" t="s">
        <v>1588</v>
      </c>
      <c r="J43" s="63">
        <v>20</v>
      </c>
      <c r="K43" s="63" t="str">
        <f t="shared" si="18"/>
        <v>14</v>
      </c>
      <c r="L43" s="63">
        <f t="shared" si="19"/>
        <v>320</v>
      </c>
      <c r="M43" s="61"/>
    </row>
    <row r="44" spans="1:13" ht="15">
      <c r="A44" s="75"/>
      <c r="B44" s="75"/>
      <c r="C44" s="74">
        <v>3</v>
      </c>
      <c r="D44" s="74">
        <v>3</v>
      </c>
      <c r="E44" s="74">
        <f t="shared" si="16"/>
        <v>1</v>
      </c>
      <c r="F44" s="74" t="str">
        <f t="shared" si="17"/>
        <v>1'h0</v>
      </c>
      <c r="G44" s="63" t="s">
        <v>1578</v>
      </c>
      <c r="H44" s="63" t="s">
        <v>1587</v>
      </c>
      <c r="I44" s="77" t="s">
        <v>1583</v>
      </c>
      <c r="J44" s="74">
        <v>0</v>
      </c>
      <c r="K44" s="74" t="str">
        <f t="shared" si="18"/>
        <v>0</v>
      </c>
      <c r="L44" s="74">
        <f t="shared" si="19"/>
        <v>0</v>
      </c>
      <c r="M44" s="61"/>
    </row>
    <row r="45" spans="1:13" ht="15">
      <c r="A45" s="75"/>
      <c r="B45" s="75"/>
      <c r="C45" s="74">
        <v>1</v>
      </c>
      <c r="D45" s="74">
        <v>2</v>
      </c>
      <c r="E45" s="74">
        <f t="shared" si="16"/>
        <v>2</v>
      </c>
      <c r="F45" s="74" t="str">
        <f t="shared" si="17"/>
        <v>2'h1</v>
      </c>
      <c r="G45" s="74" t="s">
        <v>132</v>
      </c>
      <c r="H45" s="63" t="s">
        <v>1586</v>
      </c>
      <c r="I45" s="77" t="s">
        <v>1585</v>
      </c>
      <c r="J45" s="74">
        <v>1</v>
      </c>
      <c r="K45" s="74" t="str">
        <f t="shared" si="18"/>
        <v>1</v>
      </c>
      <c r="L45" s="74">
        <f t="shared" si="19"/>
        <v>2</v>
      </c>
      <c r="M45" s="61"/>
    </row>
    <row r="46" spans="1:13" ht="45">
      <c r="A46" s="75"/>
      <c r="B46" s="75"/>
      <c r="C46" s="74">
        <v>0</v>
      </c>
      <c r="D46" s="74">
        <v>0</v>
      </c>
      <c r="E46" s="74">
        <f t="shared" si="16"/>
        <v>1</v>
      </c>
      <c r="F46" s="74" t="str">
        <f t="shared" si="17"/>
        <v>1'h0</v>
      </c>
      <c r="G46" s="74" t="s">
        <v>132</v>
      </c>
      <c r="H46" s="63" t="s">
        <v>1584</v>
      </c>
      <c r="I46" s="77" t="s">
        <v>4383</v>
      </c>
      <c r="J46" s="74">
        <v>0</v>
      </c>
      <c r="K46" s="74" t="str">
        <f t="shared" si="18"/>
        <v>0</v>
      </c>
      <c r="L46" s="74">
        <f t="shared" si="19"/>
        <v>0</v>
      </c>
      <c r="M46" s="61"/>
    </row>
    <row r="47" spans="1:13" ht="15">
      <c r="A47" s="57"/>
      <c r="B47" s="58" t="s">
        <v>1582</v>
      </c>
      <c r="C47" s="57"/>
      <c r="D47" s="57"/>
      <c r="E47" s="57">
        <f>SUM(E48:E54)</f>
        <v>32</v>
      </c>
      <c r="F47" s="45" t="str">
        <f>CONCATENATE("32'h",K47)</f>
        <v>32'h00014150</v>
      </c>
      <c r="G47" s="45"/>
      <c r="H47" s="60" t="s">
        <v>1581</v>
      </c>
      <c r="I47" s="60"/>
      <c r="J47" s="57"/>
      <c r="K47" s="57" t="str">
        <f>LOWER(DEC2HEX(L47,8))</f>
        <v>00014150</v>
      </c>
      <c r="L47" s="57">
        <f>SUM(L48:L54)</f>
        <v>82256</v>
      </c>
      <c r="M47" s="61"/>
    </row>
    <row r="48" spans="1:13" ht="15">
      <c r="A48" s="75"/>
      <c r="B48" s="75"/>
      <c r="C48" s="63">
        <v>17</v>
      </c>
      <c r="D48" s="63">
        <v>31</v>
      </c>
      <c r="E48" s="63">
        <f t="shared" ref="E48:E54" si="20">D48+1-C48</f>
        <v>15</v>
      </c>
      <c r="F48" s="63" t="str">
        <f t="shared" ref="F48:F54" si="21">CONCATENATE(E48,"'h",K48)</f>
        <v>15'h0</v>
      </c>
      <c r="G48" s="63" t="s">
        <v>129</v>
      </c>
      <c r="H48" s="63" t="s">
        <v>19</v>
      </c>
      <c r="I48" s="68"/>
      <c r="J48" s="63">
        <v>0</v>
      </c>
      <c r="K48" s="63" t="str">
        <f t="shared" ref="K48:K54" si="22">LOWER(DEC2HEX((J48)))</f>
        <v>0</v>
      </c>
      <c r="L48" s="63">
        <f t="shared" ref="L48:L54" si="23">J48*(2^C48)</f>
        <v>0</v>
      </c>
      <c r="M48" s="61"/>
    </row>
    <row r="49" spans="1:13" ht="15">
      <c r="A49" s="75"/>
      <c r="B49" s="75"/>
      <c r="C49" s="63">
        <v>16</v>
      </c>
      <c r="D49" s="63">
        <v>16</v>
      </c>
      <c r="E49" s="74">
        <f t="shared" si="20"/>
        <v>1</v>
      </c>
      <c r="F49" s="74" t="str">
        <f t="shared" si="21"/>
        <v>1'h1</v>
      </c>
      <c r="G49" s="74" t="s">
        <v>132</v>
      </c>
      <c r="H49" s="63" t="s">
        <v>4359</v>
      </c>
      <c r="I49" s="77" t="s">
        <v>4364</v>
      </c>
      <c r="J49" s="74">
        <v>1</v>
      </c>
      <c r="K49" s="74" t="str">
        <f t="shared" si="22"/>
        <v>1</v>
      </c>
      <c r="L49" s="74">
        <f t="shared" si="23"/>
        <v>65536</v>
      </c>
      <c r="M49" s="61"/>
    </row>
    <row r="50" spans="1:13" ht="15">
      <c r="A50" s="75"/>
      <c r="B50" s="75"/>
      <c r="C50" s="74">
        <v>15</v>
      </c>
      <c r="D50" s="74">
        <v>15</v>
      </c>
      <c r="E50" s="74">
        <f t="shared" si="20"/>
        <v>1</v>
      </c>
      <c r="F50" s="74" t="str">
        <f t="shared" si="21"/>
        <v>1'h0</v>
      </c>
      <c r="G50" s="63" t="s">
        <v>844</v>
      </c>
      <c r="H50" s="63" t="s">
        <v>4360</v>
      </c>
      <c r="I50" s="68" t="s">
        <v>4363</v>
      </c>
      <c r="J50" s="74">
        <v>0</v>
      </c>
      <c r="K50" s="74" t="str">
        <f t="shared" si="22"/>
        <v>0</v>
      </c>
      <c r="L50" s="74">
        <f t="shared" si="23"/>
        <v>0</v>
      </c>
      <c r="M50" s="61"/>
    </row>
    <row r="51" spans="1:13" ht="15">
      <c r="A51" s="75"/>
      <c r="B51" s="75"/>
      <c r="C51" s="74">
        <v>9</v>
      </c>
      <c r="D51" s="74">
        <v>14</v>
      </c>
      <c r="E51" s="74">
        <f t="shared" si="20"/>
        <v>6</v>
      </c>
      <c r="F51" s="74" t="str">
        <f t="shared" si="21"/>
        <v>6'h20</v>
      </c>
      <c r="G51" s="63" t="s">
        <v>133</v>
      </c>
      <c r="H51" s="63" t="s">
        <v>4361</v>
      </c>
      <c r="I51" s="77" t="s">
        <v>4365</v>
      </c>
      <c r="J51" s="74">
        <v>32</v>
      </c>
      <c r="K51" s="74" t="str">
        <f t="shared" si="22"/>
        <v>20</v>
      </c>
      <c r="L51" s="74">
        <f t="shared" si="23"/>
        <v>16384</v>
      </c>
      <c r="M51" s="61"/>
    </row>
    <row r="52" spans="1:13" ht="15">
      <c r="A52" s="75"/>
      <c r="B52" s="75"/>
      <c r="C52" s="63">
        <v>8</v>
      </c>
      <c r="D52" s="63">
        <v>8</v>
      </c>
      <c r="E52" s="74">
        <f t="shared" si="20"/>
        <v>1</v>
      </c>
      <c r="F52" s="74" t="str">
        <f t="shared" si="21"/>
        <v>1'h1</v>
      </c>
      <c r="G52" s="74" t="s">
        <v>132</v>
      </c>
      <c r="H52" s="63" t="s">
        <v>1580</v>
      </c>
      <c r="I52" s="77" t="s">
        <v>1579</v>
      </c>
      <c r="J52" s="74">
        <v>1</v>
      </c>
      <c r="K52" s="74" t="str">
        <f t="shared" si="22"/>
        <v>1</v>
      </c>
      <c r="L52" s="74">
        <f t="shared" si="23"/>
        <v>256</v>
      </c>
      <c r="M52" s="61"/>
    </row>
    <row r="53" spans="1:13" ht="15">
      <c r="A53" s="75"/>
      <c r="B53" s="75"/>
      <c r="C53" s="74">
        <v>7</v>
      </c>
      <c r="D53" s="74">
        <v>7</v>
      </c>
      <c r="E53" s="74">
        <f t="shared" si="20"/>
        <v>1</v>
      </c>
      <c r="F53" s="74" t="str">
        <f t="shared" si="21"/>
        <v>1'h0</v>
      </c>
      <c r="G53" s="63" t="s">
        <v>1578</v>
      </c>
      <c r="H53" s="63" t="s">
        <v>1577</v>
      </c>
      <c r="I53" s="68" t="s">
        <v>4362</v>
      </c>
      <c r="J53" s="74">
        <v>0</v>
      </c>
      <c r="K53" s="74" t="str">
        <f t="shared" si="22"/>
        <v>0</v>
      </c>
      <c r="L53" s="74">
        <f t="shared" si="23"/>
        <v>0</v>
      </c>
      <c r="M53" s="61"/>
    </row>
    <row r="54" spans="1:13" ht="15">
      <c r="A54" s="75"/>
      <c r="B54" s="75"/>
      <c r="C54" s="74">
        <v>0</v>
      </c>
      <c r="D54" s="74">
        <v>6</v>
      </c>
      <c r="E54" s="74">
        <f t="shared" si="20"/>
        <v>7</v>
      </c>
      <c r="F54" s="74" t="str">
        <f t="shared" si="21"/>
        <v>7'h50</v>
      </c>
      <c r="G54" s="63" t="s">
        <v>1553</v>
      </c>
      <c r="H54" s="63" t="s">
        <v>1576</v>
      </c>
      <c r="I54" s="77" t="s">
        <v>1575</v>
      </c>
      <c r="J54" s="74">
        <v>80</v>
      </c>
      <c r="K54" s="74" t="str">
        <f t="shared" si="22"/>
        <v>50</v>
      </c>
      <c r="L54" s="74">
        <f t="shared" si="23"/>
        <v>80</v>
      </c>
      <c r="M54" s="61"/>
    </row>
    <row r="55" spans="1:13" ht="15">
      <c r="A55" s="57"/>
      <c r="B55" s="58" t="s">
        <v>1574</v>
      </c>
      <c r="C55" s="57"/>
      <c r="D55" s="57"/>
      <c r="E55" s="57">
        <f>SUM(E56:E57)</f>
        <v>32</v>
      </c>
      <c r="F55" s="45" t="str">
        <f>CONCATENATE("32'h",K55)</f>
        <v>32'h00000000</v>
      </c>
      <c r="G55" s="45"/>
      <c r="H55" s="60" t="s">
        <v>697</v>
      </c>
      <c r="I55" s="60"/>
      <c r="J55" s="57"/>
      <c r="K55" s="57" t="str">
        <f>LOWER(DEC2HEX(L55,8))</f>
        <v>00000000</v>
      </c>
      <c r="L55" s="57">
        <f>SUM(L56:L57)</f>
        <v>0</v>
      </c>
      <c r="M55" s="61"/>
    </row>
    <row r="56" spans="1:13" ht="15">
      <c r="A56" s="75"/>
      <c r="B56" s="75"/>
      <c r="C56" s="63">
        <v>1</v>
      </c>
      <c r="D56" s="63">
        <v>31</v>
      </c>
      <c r="E56" s="63">
        <f>D56+1-C56</f>
        <v>31</v>
      </c>
      <c r="F56" s="63" t="str">
        <f>CONCATENATE(E56,"'h",K56)</f>
        <v>31'h0</v>
      </c>
      <c r="G56" s="63" t="s">
        <v>129</v>
      </c>
      <c r="H56" s="63" t="s">
        <v>19</v>
      </c>
      <c r="I56" s="68"/>
      <c r="J56" s="63">
        <v>0</v>
      </c>
      <c r="K56" s="63" t="str">
        <f>LOWER(DEC2HEX((J56)))</f>
        <v>0</v>
      </c>
      <c r="L56" s="63">
        <f>J56*(2^C56)</f>
        <v>0</v>
      </c>
      <c r="M56" s="61"/>
    </row>
    <row r="57" spans="1:13" ht="30">
      <c r="A57" s="75"/>
      <c r="B57" s="75"/>
      <c r="C57" s="63">
        <v>0</v>
      </c>
      <c r="D57" s="63">
        <v>0</v>
      </c>
      <c r="E57" s="63">
        <f>D57+1-C57</f>
        <v>1</v>
      </c>
      <c r="F57" s="63" t="str">
        <f>CONCATENATE(E57,"'h",K57)</f>
        <v>1'h0</v>
      </c>
      <c r="G57" s="63" t="s">
        <v>156</v>
      </c>
      <c r="H57" s="67" t="s">
        <v>1573</v>
      </c>
      <c r="I57" s="76" t="s">
        <v>1572</v>
      </c>
      <c r="J57" s="63">
        <v>0</v>
      </c>
      <c r="K57" s="63" t="str">
        <f>LOWER(DEC2HEX((J57)))</f>
        <v>0</v>
      </c>
      <c r="L57" s="63">
        <f>J57*(2^C57)</f>
        <v>0</v>
      </c>
      <c r="M57" s="61"/>
    </row>
    <row r="58" spans="1:13" ht="15">
      <c r="A58" s="57"/>
      <c r="B58" s="58" t="s">
        <v>1571</v>
      </c>
      <c r="C58" s="57"/>
      <c r="D58" s="57"/>
      <c r="E58" s="57">
        <f>SUM(E59:E59)</f>
        <v>32</v>
      </c>
      <c r="F58" s="45" t="str">
        <f>CONCATENATE("32'h",K58)</f>
        <v>32'h00000000</v>
      </c>
      <c r="G58" s="45"/>
      <c r="H58" s="60" t="s">
        <v>1570</v>
      </c>
      <c r="I58" s="60"/>
      <c r="J58" s="57"/>
      <c r="K58" s="57" t="str">
        <f>LOWER(DEC2HEX(L58,8))</f>
        <v>00000000</v>
      </c>
      <c r="L58" s="57">
        <f>SUM(L59:L59)</f>
        <v>0</v>
      </c>
      <c r="M58" s="61"/>
    </row>
    <row r="59" spans="1:13" ht="15">
      <c r="A59" s="75"/>
      <c r="B59" s="75"/>
      <c r="C59" s="63">
        <v>0</v>
      </c>
      <c r="D59" s="63">
        <v>31</v>
      </c>
      <c r="E59" s="63">
        <f>D59+1-C59</f>
        <v>32</v>
      </c>
      <c r="F59" s="63" t="str">
        <f>CONCATENATE(E59,"'h",K59)</f>
        <v>32'h0</v>
      </c>
      <c r="G59" s="63" t="s">
        <v>1551</v>
      </c>
      <c r="H59" s="67" t="s">
        <v>1552</v>
      </c>
      <c r="I59" s="76"/>
      <c r="J59" s="63">
        <v>0</v>
      </c>
      <c r="K59" s="63" t="str">
        <f>LOWER(DEC2HEX((J59)))</f>
        <v>0</v>
      </c>
      <c r="L59" s="63">
        <f>J59*(2^C59)</f>
        <v>0</v>
      </c>
      <c r="M59" s="61"/>
    </row>
    <row r="60" spans="1:13" s="117" customFormat="1" ht="15">
      <c r="A60" s="57"/>
      <c r="B60" s="44" t="s">
        <v>945</v>
      </c>
      <c r="C60" s="43"/>
      <c r="D60" s="43"/>
      <c r="E60" s="43">
        <f>SUM(E61:E63)</f>
        <v>32</v>
      </c>
      <c r="F60" s="111" t="str">
        <f>CONCATENATE("32'h",K60)</f>
        <v>32'h00000000</v>
      </c>
      <c r="G60" s="111"/>
      <c r="H60" s="46" t="s">
        <v>4333</v>
      </c>
      <c r="I60" s="46"/>
      <c r="J60" s="43"/>
      <c r="K60" s="43" t="str">
        <f>LOWER(DEC2HEX(L60,8))</f>
        <v>00000000</v>
      </c>
      <c r="L60" s="43">
        <f>SUM(L61:L63)</f>
        <v>0</v>
      </c>
    </row>
    <row r="61" spans="1:13" s="117" customFormat="1" ht="15">
      <c r="A61" s="168"/>
      <c r="B61" s="94"/>
      <c r="C61" s="159">
        <v>24</v>
      </c>
      <c r="D61" s="159">
        <v>31</v>
      </c>
      <c r="E61" s="47">
        <f>D61+1-C61</f>
        <v>8</v>
      </c>
      <c r="F61" s="47" t="str">
        <f>CONCATENATE(E61,"'h",K61)</f>
        <v>8'h0</v>
      </c>
      <c r="G61" s="47" t="s">
        <v>129</v>
      </c>
      <c r="H61" s="47" t="s">
        <v>19</v>
      </c>
      <c r="I61" s="184"/>
      <c r="J61" s="159">
        <v>0</v>
      </c>
      <c r="K61" s="159" t="str">
        <f>LOWER(DEC2HEX((J61)))</f>
        <v>0</v>
      </c>
      <c r="L61" s="159">
        <f>J61*(2^C61)</f>
        <v>0</v>
      </c>
    </row>
    <row r="62" spans="1:13" s="117" customFormat="1" ht="15">
      <c r="A62" s="168"/>
      <c r="B62" s="94"/>
      <c r="C62" s="159">
        <v>16</v>
      </c>
      <c r="D62" s="159">
        <v>23</v>
      </c>
      <c r="E62" s="47">
        <f>D62+1-C62</f>
        <v>8</v>
      </c>
      <c r="F62" s="47" t="str">
        <f>CONCATENATE(E62,"'h",K62)</f>
        <v>8'h0</v>
      </c>
      <c r="G62" s="47" t="s">
        <v>4334</v>
      </c>
      <c r="H62" s="183" t="s">
        <v>4335</v>
      </c>
      <c r="I62" s="51"/>
      <c r="J62" s="159">
        <v>0</v>
      </c>
      <c r="K62" s="159" t="str">
        <f>LOWER(DEC2HEX((J62)))</f>
        <v>0</v>
      </c>
      <c r="L62" s="159">
        <f>J62*(2^C62)</f>
        <v>0</v>
      </c>
    </row>
    <row r="63" spans="1:13" s="117" customFormat="1" ht="15">
      <c r="A63" s="168"/>
      <c r="B63" s="94"/>
      <c r="C63" s="159">
        <v>0</v>
      </c>
      <c r="D63" s="159">
        <v>15</v>
      </c>
      <c r="E63" s="47">
        <f>D63+1-C63</f>
        <v>16</v>
      </c>
      <c r="F63" s="47" t="str">
        <f>CONCATENATE(E63,"'h",K63)</f>
        <v>16'h0</v>
      </c>
      <c r="G63" s="47" t="s">
        <v>133</v>
      </c>
      <c r="H63" s="183" t="s">
        <v>4336</v>
      </c>
      <c r="I63" s="51"/>
      <c r="J63" s="159">
        <v>0</v>
      </c>
      <c r="K63" s="159" t="str">
        <f>LOWER(DEC2HEX((J63)))</f>
        <v>0</v>
      </c>
      <c r="L63" s="159">
        <f>J63*(2^C63)</f>
        <v>0</v>
      </c>
    </row>
    <row r="64" spans="1:13" s="117" customFormat="1" ht="15">
      <c r="A64" s="57"/>
      <c r="B64" s="44" t="s">
        <v>2831</v>
      </c>
      <c r="C64" s="43"/>
      <c r="D64" s="43"/>
      <c r="E64" s="43">
        <f>SUM(E65:E67)</f>
        <v>32</v>
      </c>
      <c r="F64" s="111" t="str">
        <f>CONCATENATE("32'h",K64)</f>
        <v>32'h00000000</v>
      </c>
      <c r="G64" s="111"/>
      <c r="H64" s="46" t="s">
        <v>4337</v>
      </c>
      <c r="I64" s="46"/>
      <c r="J64" s="43"/>
      <c r="K64" s="43" t="str">
        <f>LOWER(DEC2HEX(L64,8))</f>
        <v>00000000</v>
      </c>
      <c r="L64" s="43">
        <f>SUM(L65:L67)</f>
        <v>0</v>
      </c>
    </row>
    <row r="65" spans="1:13" s="117" customFormat="1" ht="15">
      <c r="A65" s="168"/>
      <c r="B65" s="94"/>
      <c r="C65" s="159">
        <v>24</v>
      </c>
      <c r="D65" s="159">
        <v>31</v>
      </c>
      <c r="E65" s="47">
        <f>D65+1-C65</f>
        <v>8</v>
      </c>
      <c r="F65" s="47" t="str">
        <f>CONCATENATE(E65,"'h",K65)</f>
        <v>8'h0</v>
      </c>
      <c r="G65" s="47" t="s">
        <v>129</v>
      </c>
      <c r="H65" s="47" t="s">
        <v>19</v>
      </c>
      <c r="I65" s="184"/>
      <c r="J65" s="159">
        <v>0</v>
      </c>
      <c r="K65" s="159" t="str">
        <f>LOWER(DEC2HEX((J65)))</f>
        <v>0</v>
      </c>
      <c r="L65" s="159">
        <f>J65*(2^C65)</f>
        <v>0</v>
      </c>
    </row>
    <row r="66" spans="1:13" s="117" customFormat="1" ht="15">
      <c r="A66" s="168"/>
      <c r="B66" s="94"/>
      <c r="C66" s="159">
        <v>16</v>
      </c>
      <c r="D66" s="159">
        <v>23</v>
      </c>
      <c r="E66" s="47">
        <f>D66+1-C66</f>
        <v>8</v>
      </c>
      <c r="F66" s="47" t="str">
        <f>CONCATENATE(E66,"'h",K66)</f>
        <v>8'h0</v>
      </c>
      <c r="G66" s="47" t="s">
        <v>4338</v>
      </c>
      <c r="H66" s="183" t="s">
        <v>4332</v>
      </c>
      <c r="I66" s="51"/>
      <c r="J66" s="159">
        <v>0</v>
      </c>
      <c r="K66" s="159" t="str">
        <f>LOWER(DEC2HEX((J66)))</f>
        <v>0</v>
      </c>
      <c r="L66" s="159">
        <f>J66*(2^C66)</f>
        <v>0</v>
      </c>
    </row>
    <row r="67" spans="1:13" s="117" customFormat="1" ht="15">
      <c r="A67" s="168"/>
      <c r="B67" s="94"/>
      <c r="C67" s="159">
        <v>0</v>
      </c>
      <c r="D67" s="159">
        <v>15</v>
      </c>
      <c r="E67" s="47">
        <f>D67+1-C67</f>
        <v>16</v>
      </c>
      <c r="F67" s="47" t="str">
        <f>CONCATENATE(E67,"'h",K67)</f>
        <v>16'h0</v>
      </c>
      <c r="G67" s="47" t="s">
        <v>4339</v>
      </c>
      <c r="H67" s="183" t="s">
        <v>4340</v>
      </c>
      <c r="I67" s="51"/>
      <c r="J67" s="159">
        <v>0</v>
      </c>
      <c r="K67" s="159" t="str">
        <f>LOWER(DEC2HEX((J67)))</f>
        <v>0</v>
      </c>
      <c r="L67" s="159">
        <f>J67*(2^C67)</f>
        <v>0</v>
      </c>
    </row>
    <row r="68" spans="1:13" s="117" customFormat="1" ht="15">
      <c r="A68" s="58"/>
      <c r="B68" s="58" t="s">
        <v>144</v>
      </c>
      <c r="C68" s="121"/>
      <c r="D68" s="121"/>
      <c r="E68" s="121">
        <f>SUM(E69:E76)</f>
        <v>32</v>
      </c>
      <c r="F68" s="111" t="str">
        <f>CONCATENATE("32'h",K68)</f>
        <v>32'h00000000</v>
      </c>
      <c r="G68" s="111"/>
      <c r="H68" s="122" t="s">
        <v>2586</v>
      </c>
      <c r="I68" s="122"/>
      <c r="J68" s="121"/>
      <c r="K68" s="121" t="str">
        <f>LOWER(DEC2HEX(L68,8))</f>
        <v>00000000</v>
      </c>
      <c r="L68" s="121">
        <f>SUM(L69:L76)</f>
        <v>0</v>
      </c>
      <c r="M68" s="61"/>
    </row>
    <row r="69" spans="1:13" s="117" customFormat="1" ht="15">
      <c r="A69" s="75"/>
      <c r="B69" s="120"/>
      <c r="C69" s="116">
        <v>7</v>
      </c>
      <c r="D69" s="116">
        <v>31</v>
      </c>
      <c r="E69" s="116">
        <f t="shared" ref="E69:E76" si="24">D69+1-C69</f>
        <v>25</v>
      </c>
      <c r="F69" s="116" t="str">
        <f t="shared" ref="F69:F76" si="25">CONCATENATE(E69,"'h",K69)</f>
        <v>25'h0</v>
      </c>
      <c r="G69" s="116" t="s">
        <v>1569</v>
      </c>
      <c r="H69" s="119" t="s">
        <v>1552</v>
      </c>
      <c r="I69" s="118"/>
      <c r="J69" s="116">
        <v>0</v>
      </c>
      <c r="K69" s="116" t="str">
        <f t="shared" ref="K69:K76" si="26">LOWER(DEC2HEX((J69)))</f>
        <v>0</v>
      </c>
      <c r="L69" s="116">
        <f t="shared" ref="L69:L76" si="27">J69*(2^C69)</f>
        <v>0</v>
      </c>
      <c r="M69" s="61"/>
    </row>
    <row r="70" spans="1:13" s="117" customFormat="1" ht="15">
      <c r="A70" s="75"/>
      <c r="B70" s="120"/>
      <c r="C70" s="116">
        <v>6</v>
      </c>
      <c r="D70" s="116">
        <v>6</v>
      </c>
      <c r="E70" s="116">
        <f t="shared" si="24"/>
        <v>1</v>
      </c>
      <c r="F70" s="116" t="str">
        <f t="shared" si="25"/>
        <v>1'h0</v>
      </c>
      <c r="G70" s="63" t="s">
        <v>129</v>
      </c>
      <c r="H70" s="63" t="s">
        <v>1568</v>
      </c>
      <c r="I70" s="118" t="s">
        <v>1567</v>
      </c>
      <c r="J70" s="116">
        <v>0</v>
      </c>
      <c r="K70" s="116" t="str">
        <f t="shared" si="26"/>
        <v>0</v>
      </c>
      <c r="L70" s="116">
        <f t="shared" si="27"/>
        <v>0</v>
      </c>
      <c r="M70" s="61"/>
    </row>
    <row r="71" spans="1:13" s="117" customFormat="1" ht="15">
      <c r="A71" s="75"/>
      <c r="B71" s="120"/>
      <c r="C71" s="116">
        <v>5</v>
      </c>
      <c r="D71" s="116">
        <v>5</v>
      </c>
      <c r="E71" s="116">
        <f t="shared" si="24"/>
        <v>1</v>
      </c>
      <c r="F71" s="116" t="str">
        <f t="shared" si="25"/>
        <v>1'h0</v>
      </c>
      <c r="G71" s="116" t="s">
        <v>132</v>
      </c>
      <c r="H71" s="119" t="s">
        <v>1566</v>
      </c>
      <c r="I71" s="118" t="s">
        <v>1565</v>
      </c>
      <c r="J71" s="116">
        <v>0</v>
      </c>
      <c r="K71" s="116" t="str">
        <f t="shared" si="26"/>
        <v>0</v>
      </c>
      <c r="L71" s="116">
        <f t="shared" si="27"/>
        <v>0</v>
      </c>
      <c r="M71" s="61"/>
    </row>
    <row r="72" spans="1:13" s="117" customFormat="1" ht="15">
      <c r="A72" s="75"/>
      <c r="B72" s="120"/>
      <c r="C72" s="116">
        <v>4</v>
      </c>
      <c r="D72" s="116">
        <v>4</v>
      </c>
      <c r="E72" s="116">
        <f t="shared" si="24"/>
        <v>1</v>
      </c>
      <c r="F72" s="116" t="str">
        <f t="shared" si="25"/>
        <v>1'h0</v>
      </c>
      <c r="G72" s="116" t="s">
        <v>132</v>
      </c>
      <c r="H72" s="119" t="s">
        <v>1564</v>
      </c>
      <c r="I72" s="118" t="s">
        <v>1563</v>
      </c>
      <c r="J72" s="116">
        <v>0</v>
      </c>
      <c r="K72" s="116" t="str">
        <f t="shared" si="26"/>
        <v>0</v>
      </c>
      <c r="L72" s="116">
        <f t="shared" si="27"/>
        <v>0</v>
      </c>
      <c r="M72" s="61"/>
    </row>
    <row r="73" spans="1:13" s="117" customFormat="1" ht="15">
      <c r="A73" s="75"/>
      <c r="B73" s="120"/>
      <c r="C73" s="116">
        <v>3</v>
      </c>
      <c r="D73" s="116">
        <v>3</v>
      </c>
      <c r="E73" s="116">
        <f t="shared" si="24"/>
        <v>1</v>
      </c>
      <c r="F73" s="116" t="str">
        <f t="shared" si="25"/>
        <v>1'h0</v>
      </c>
      <c r="G73" s="116" t="s">
        <v>132</v>
      </c>
      <c r="H73" s="119" t="s">
        <v>1562</v>
      </c>
      <c r="I73" s="118" t="s">
        <v>1561</v>
      </c>
      <c r="J73" s="116">
        <v>0</v>
      </c>
      <c r="K73" s="116" t="str">
        <f t="shared" si="26"/>
        <v>0</v>
      </c>
      <c r="L73" s="116">
        <f t="shared" si="27"/>
        <v>0</v>
      </c>
      <c r="M73" s="61"/>
    </row>
    <row r="74" spans="1:13" s="117" customFormat="1" ht="15">
      <c r="A74" s="75"/>
      <c r="B74" s="120"/>
      <c r="C74" s="116">
        <v>2</v>
      </c>
      <c r="D74" s="116">
        <v>2</v>
      </c>
      <c r="E74" s="116">
        <f t="shared" si="24"/>
        <v>1</v>
      </c>
      <c r="F74" s="116" t="str">
        <f t="shared" si="25"/>
        <v>1'h0</v>
      </c>
      <c r="G74" s="116" t="s">
        <v>132</v>
      </c>
      <c r="H74" s="119" t="s">
        <v>1560</v>
      </c>
      <c r="I74" s="118" t="s">
        <v>1559</v>
      </c>
      <c r="J74" s="116">
        <v>0</v>
      </c>
      <c r="K74" s="116" t="str">
        <f t="shared" si="26"/>
        <v>0</v>
      </c>
      <c r="L74" s="116">
        <f t="shared" si="27"/>
        <v>0</v>
      </c>
      <c r="M74" s="61"/>
    </row>
    <row r="75" spans="1:13" s="117" customFormat="1" ht="15">
      <c r="A75" s="75"/>
      <c r="B75" s="120"/>
      <c r="C75" s="116">
        <v>1</v>
      </c>
      <c r="D75" s="116">
        <v>1</v>
      </c>
      <c r="E75" s="116">
        <f t="shared" si="24"/>
        <v>1</v>
      </c>
      <c r="F75" s="116" t="str">
        <f t="shared" si="25"/>
        <v>1'h0</v>
      </c>
      <c r="G75" s="116" t="s">
        <v>132</v>
      </c>
      <c r="H75" s="119" t="s">
        <v>1558</v>
      </c>
      <c r="I75" s="118" t="s">
        <v>1557</v>
      </c>
      <c r="J75" s="116">
        <v>0</v>
      </c>
      <c r="K75" s="116" t="str">
        <f t="shared" si="26"/>
        <v>0</v>
      </c>
      <c r="L75" s="116">
        <f t="shared" si="27"/>
        <v>0</v>
      </c>
      <c r="M75" s="61"/>
    </row>
    <row r="76" spans="1:13" s="117" customFormat="1" ht="15">
      <c r="A76" s="75"/>
      <c r="B76" s="120"/>
      <c r="C76" s="116">
        <v>0</v>
      </c>
      <c r="D76" s="116">
        <v>0</v>
      </c>
      <c r="E76" s="116">
        <f t="shared" si="24"/>
        <v>1</v>
      </c>
      <c r="F76" s="116" t="str">
        <f t="shared" si="25"/>
        <v>1'h0</v>
      </c>
      <c r="G76" s="116" t="s">
        <v>132</v>
      </c>
      <c r="H76" s="119" t="s">
        <v>1556</v>
      </c>
      <c r="I76" s="118"/>
      <c r="J76" s="116">
        <v>0</v>
      </c>
      <c r="K76" s="116" t="str">
        <f t="shared" si="26"/>
        <v>0</v>
      </c>
      <c r="L76" s="116">
        <f t="shared" si="27"/>
        <v>0</v>
      </c>
      <c r="M76" s="61"/>
    </row>
    <row r="77" spans="1:13" s="79" customFormat="1" ht="15">
      <c r="A77" s="57"/>
      <c r="B77" s="58" t="s">
        <v>4341</v>
      </c>
      <c r="C77" s="121"/>
      <c r="D77" s="121"/>
      <c r="E77" s="121">
        <f>SUM(E78:E78)</f>
        <v>32</v>
      </c>
      <c r="F77" s="45" t="str">
        <f>CONCATENATE("32'h",K77)</f>
        <v>32'h00000000</v>
      </c>
      <c r="G77" s="45"/>
      <c r="H77" s="122" t="s">
        <v>2585</v>
      </c>
      <c r="I77" s="122"/>
      <c r="J77" s="121"/>
      <c r="K77" s="121" t="str">
        <f>LOWER(DEC2HEX(L77,8))</f>
        <v>00000000</v>
      </c>
      <c r="L77" s="121">
        <f>SUM(L78:L78)</f>
        <v>0</v>
      </c>
      <c r="M77" s="61"/>
    </row>
    <row r="78" spans="1:13" s="79" customFormat="1" ht="15">
      <c r="A78" s="75"/>
      <c r="B78" s="120"/>
      <c r="C78" s="123">
        <v>0</v>
      </c>
      <c r="D78" s="123">
        <v>31</v>
      </c>
      <c r="E78" s="125">
        <f>D78+1-C78</f>
        <v>32</v>
      </c>
      <c r="F78" s="125" t="str">
        <f>CONCATENATE(E78,"'h",K78)</f>
        <v>32'h0</v>
      </c>
      <c r="G78" s="125" t="s">
        <v>1553</v>
      </c>
      <c r="H78" s="63" t="s">
        <v>1555</v>
      </c>
      <c r="I78" s="124" t="s">
        <v>1554</v>
      </c>
      <c r="J78" s="123">
        <v>0</v>
      </c>
      <c r="K78" s="123" t="str">
        <f>LOWER(DEC2HEX((J78)))</f>
        <v>0</v>
      </c>
      <c r="L78" s="123">
        <f>J78*(2^C78)</f>
        <v>0</v>
      </c>
      <c r="M78" s="61"/>
    </row>
    <row r="79" spans="1:13" ht="15">
      <c r="A79" s="57"/>
      <c r="B79" s="58" t="s">
        <v>4342</v>
      </c>
      <c r="C79" s="57"/>
      <c r="D79" s="57"/>
      <c r="E79" s="57">
        <f>SUM(E80)</f>
        <v>32</v>
      </c>
      <c r="F79" s="45" t="str">
        <f>CONCATENATE("32'h",K79)</f>
        <v>32'h00000000</v>
      </c>
      <c r="G79" s="45"/>
      <c r="H79" s="60" t="s">
        <v>1550</v>
      </c>
      <c r="I79" s="60"/>
      <c r="J79" s="57"/>
      <c r="K79" s="57" t="str">
        <f>LOWER(DEC2HEX(L79,8))</f>
        <v>00000000</v>
      </c>
      <c r="L79" s="57">
        <f>SUM(L80:L84)</f>
        <v>0</v>
      </c>
      <c r="M79" s="61"/>
    </row>
    <row r="80" spans="1:13" ht="15">
      <c r="A80" s="75"/>
      <c r="B80" s="75"/>
      <c r="C80" s="63">
        <v>0</v>
      </c>
      <c r="D80" s="63">
        <v>31</v>
      </c>
      <c r="E80" s="63">
        <f>D80+1-C80</f>
        <v>32</v>
      </c>
      <c r="F80" s="63" t="str">
        <f>CONCATENATE(E80,"'h",K80)</f>
        <v>32'h0</v>
      </c>
      <c r="G80" s="116" t="s">
        <v>132</v>
      </c>
      <c r="H80" s="63" t="s">
        <v>1549</v>
      </c>
      <c r="I80" s="68"/>
      <c r="J80" s="63">
        <v>0</v>
      </c>
      <c r="K80" s="63" t="str">
        <f>LOWER(DEC2HEX((J80)))</f>
        <v>0</v>
      </c>
      <c r="L80" s="63">
        <f>J80*(2^C80)</f>
        <v>0</v>
      </c>
      <c r="M80" s="61"/>
    </row>
  </sheetData>
  <phoneticPr fontId="4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2"/>
  <sheetViews>
    <sheetView zoomScaleNormal="100" workbookViewId="0">
      <selection activeCell="H7" sqref="H7"/>
    </sheetView>
  </sheetViews>
  <sheetFormatPr defaultRowHeight="15"/>
  <cols>
    <col min="1" max="1" width="8.875" style="192" bestFit="1" customWidth="1"/>
    <col min="2" max="5" width="9" style="192"/>
    <col min="6" max="6" width="13.125" style="192" bestFit="1" customWidth="1"/>
    <col min="7" max="7" width="8.125" style="192" bestFit="1" customWidth="1"/>
    <col min="8" max="8" width="28" style="192" customWidth="1"/>
    <col min="9" max="9" width="58.25" style="194" customWidth="1"/>
    <col min="10" max="10" width="10.5" style="192" bestFit="1" customWidth="1"/>
    <col min="11" max="11" width="10.625" style="192" bestFit="1" customWidth="1"/>
    <col min="12" max="12" width="11.125" style="192" bestFit="1" customWidth="1"/>
    <col min="13" max="13" width="11.375" style="192" bestFit="1" customWidth="1"/>
    <col min="14" max="14" width="10.625" style="192" customWidth="1"/>
    <col min="15" max="256" width="9" style="192"/>
    <col min="257" max="257" width="8.875" style="192" bestFit="1" customWidth="1"/>
    <col min="258" max="261" width="9" style="192"/>
    <col min="262" max="262" width="13.125" style="192" bestFit="1" customWidth="1"/>
    <col min="263" max="263" width="8.125" style="192" bestFit="1" customWidth="1"/>
    <col min="264" max="264" width="28" style="192" customWidth="1"/>
    <col min="265" max="265" width="71.125" style="192" customWidth="1"/>
    <col min="266" max="266" width="10.5" style="192" bestFit="1" customWidth="1"/>
    <col min="267" max="267" width="10.625" style="192" bestFit="1" customWidth="1"/>
    <col min="268" max="268" width="11.125" style="192" bestFit="1" customWidth="1"/>
    <col min="269" max="269" width="11.375" style="192" bestFit="1" customWidth="1"/>
    <col min="270" max="270" width="10.625" style="192" customWidth="1"/>
    <col min="271" max="512" width="9" style="192"/>
    <col min="513" max="513" width="8.875" style="192" bestFit="1" customWidth="1"/>
    <col min="514" max="517" width="9" style="192"/>
    <col min="518" max="518" width="13.125" style="192" bestFit="1" customWidth="1"/>
    <col min="519" max="519" width="8.125" style="192" bestFit="1" customWidth="1"/>
    <col min="520" max="520" width="28" style="192" customWidth="1"/>
    <col min="521" max="521" width="71.125" style="192" customWidth="1"/>
    <col min="522" max="522" width="10.5" style="192" bestFit="1" customWidth="1"/>
    <col min="523" max="523" width="10.625" style="192" bestFit="1" customWidth="1"/>
    <col min="524" max="524" width="11.125" style="192" bestFit="1" customWidth="1"/>
    <col min="525" max="525" width="11.375" style="192" bestFit="1" customWidth="1"/>
    <col min="526" max="526" width="10.625" style="192" customWidth="1"/>
    <col min="527" max="768" width="9" style="192"/>
    <col min="769" max="769" width="8.875" style="192" bestFit="1" customWidth="1"/>
    <col min="770" max="773" width="9" style="192"/>
    <col min="774" max="774" width="13.125" style="192" bestFit="1" customWidth="1"/>
    <col min="775" max="775" width="8.125" style="192" bestFit="1" customWidth="1"/>
    <col min="776" max="776" width="28" style="192" customWidth="1"/>
    <col min="777" max="777" width="71.125" style="192" customWidth="1"/>
    <col min="778" max="778" width="10.5" style="192" bestFit="1" customWidth="1"/>
    <col min="779" max="779" width="10.625" style="192" bestFit="1" customWidth="1"/>
    <col min="780" max="780" width="11.125" style="192" bestFit="1" customWidth="1"/>
    <col min="781" max="781" width="11.375" style="192" bestFit="1" customWidth="1"/>
    <col min="782" max="782" width="10.625" style="192" customWidth="1"/>
    <col min="783" max="1024" width="9" style="192"/>
    <col min="1025" max="1025" width="8.875" style="192" bestFit="1" customWidth="1"/>
    <col min="1026" max="1029" width="9" style="192"/>
    <col min="1030" max="1030" width="13.125" style="192" bestFit="1" customWidth="1"/>
    <col min="1031" max="1031" width="8.125" style="192" bestFit="1" customWidth="1"/>
    <col min="1032" max="1032" width="28" style="192" customWidth="1"/>
    <col min="1033" max="1033" width="71.125" style="192" customWidth="1"/>
    <col min="1034" max="1034" width="10.5" style="192" bestFit="1" customWidth="1"/>
    <col min="1035" max="1035" width="10.625" style="192" bestFit="1" customWidth="1"/>
    <col min="1036" max="1036" width="11.125" style="192" bestFit="1" customWidth="1"/>
    <col min="1037" max="1037" width="11.375" style="192" bestFit="1" customWidth="1"/>
    <col min="1038" max="1038" width="10.625" style="192" customWidth="1"/>
    <col min="1039" max="1280" width="9" style="192"/>
    <col min="1281" max="1281" width="8.875" style="192" bestFit="1" customWidth="1"/>
    <col min="1282" max="1285" width="9" style="192"/>
    <col min="1286" max="1286" width="13.125" style="192" bestFit="1" customWidth="1"/>
    <col min="1287" max="1287" width="8.125" style="192" bestFit="1" customWidth="1"/>
    <col min="1288" max="1288" width="28" style="192" customWidth="1"/>
    <col min="1289" max="1289" width="71.125" style="192" customWidth="1"/>
    <col min="1290" max="1290" width="10.5" style="192" bestFit="1" customWidth="1"/>
    <col min="1291" max="1291" width="10.625" style="192" bestFit="1" customWidth="1"/>
    <col min="1292" max="1292" width="11.125" style="192" bestFit="1" customWidth="1"/>
    <col min="1293" max="1293" width="11.375" style="192" bestFit="1" customWidth="1"/>
    <col min="1294" max="1294" width="10.625" style="192" customWidth="1"/>
    <col min="1295" max="1536" width="9" style="192"/>
    <col min="1537" max="1537" width="8.875" style="192" bestFit="1" customWidth="1"/>
    <col min="1538" max="1541" width="9" style="192"/>
    <col min="1542" max="1542" width="13.125" style="192" bestFit="1" customWidth="1"/>
    <col min="1543" max="1543" width="8.125" style="192" bestFit="1" customWidth="1"/>
    <col min="1544" max="1544" width="28" style="192" customWidth="1"/>
    <col min="1545" max="1545" width="71.125" style="192" customWidth="1"/>
    <col min="1546" max="1546" width="10.5" style="192" bestFit="1" customWidth="1"/>
    <col min="1547" max="1547" width="10.625" style="192" bestFit="1" customWidth="1"/>
    <col min="1548" max="1548" width="11.125" style="192" bestFit="1" customWidth="1"/>
    <col min="1549" max="1549" width="11.375" style="192" bestFit="1" customWidth="1"/>
    <col min="1550" max="1550" width="10.625" style="192" customWidth="1"/>
    <col min="1551" max="1792" width="9" style="192"/>
    <col min="1793" max="1793" width="8.875" style="192" bestFit="1" customWidth="1"/>
    <col min="1794" max="1797" width="9" style="192"/>
    <col min="1798" max="1798" width="13.125" style="192" bestFit="1" customWidth="1"/>
    <col min="1799" max="1799" width="8.125" style="192" bestFit="1" customWidth="1"/>
    <col min="1800" max="1800" width="28" style="192" customWidth="1"/>
    <col min="1801" max="1801" width="71.125" style="192" customWidth="1"/>
    <col min="1802" max="1802" width="10.5" style="192" bestFit="1" customWidth="1"/>
    <col min="1803" max="1803" width="10.625" style="192" bestFit="1" customWidth="1"/>
    <col min="1804" max="1804" width="11.125" style="192" bestFit="1" customWidth="1"/>
    <col min="1805" max="1805" width="11.375" style="192" bestFit="1" customWidth="1"/>
    <col min="1806" max="1806" width="10.625" style="192" customWidth="1"/>
    <col min="1807" max="2048" width="9" style="192"/>
    <col min="2049" max="2049" width="8.875" style="192" bestFit="1" customWidth="1"/>
    <col min="2050" max="2053" width="9" style="192"/>
    <col min="2054" max="2054" width="13.125" style="192" bestFit="1" customWidth="1"/>
    <col min="2055" max="2055" width="8.125" style="192" bestFit="1" customWidth="1"/>
    <col min="2056" max="2056" width="28" style="192" customWidth="1"/>
    <col min="2057" max="2057" width="71.125" style="192" customWidth="1"/>
    <col min="2058" max="2058" width="10.5" style="192" bestFit="1" customWidth="1"/>
    <col min="2059" max="2059" width="10.625" style="192" bestFit="1" customWidth="1"/>
    <col min="2060" max="2060" width="11.125" style="192" bestFit="1" customWidth="1"/>
    <col min="2061" max="2061" width="11.375" style="192" bestFit="1" customWidth="1"/>
    <col min="2062" max="2062" width="10.625" style="192" customWidth="1"/>
    <col min="2063" max="2304" width="9" style="192"/>
    <col min="2305" max="2305" width="8.875" style="192" bestFit="1" customWidth="1"/>
    <col min="2306" max="2309" width="9" style="192"/>
    <col min="2310" max="2310" width="13.125" style="192" bestFit="1" customWidth="1"/>
    <col min="2311" max="2311" width="8.125" style="192" bestFit="1" customWidth="1"/>
    <col min="2312" max="2312" width="28" style="192" customWidth="1"/>
    <col min="2313" max="2313" width="71.125" style="192" customWidth="1"/>
    <col min="2314" max="2314" width="10.5" style="192" bestFit="1" customWidth="1"/>
    <col min="2315" max="2315" width="10.625" style="192" bestFit="1" customWidth="1"/>
    <col min="2316" max="2316" width="11.125" style="192" bestFit="1" customWidth="1"/>
    <col min="2317" max="2317" width="11.375" style="192" bestFit="1" customWidth="1"/>
    <col min="2318" max="2318" width="10.625" style="192" customWidth="1"/>
    <col min="2319" max="2560" width="9" style="192"/>
    <col min="2561" max="2561" width="8.875" style="192" bestFit="1" customWidth="1"/>
    <col min="2562" max="2565" width="9" style="192"/>
    <col min="2566" max="2566" width="13.125" style="192" bestFit="1" customWidth="1"/>
    <col min="2567" max="2567" width="8.125" style="192" bestFit="1" customWidth="1"/>
    <col min="2568" max="2568" width="28" style="192" customWidth="1"/>
    <col min="2569" max="2569" width="71.125" style="192" customWidth="1"/>
    <col min="2570" max="2570" width="10.5" style="192" bestFit="1" customWidth="1"/>
    <col min="2571" max="2571" width="10.625" style="192" bestFit="1" customWidth="1"/>
    <col min="2572" max="2572" width="11.125" style="192" bestFit="1" customWidth="1"/>
    <col min="2573" max="2573" width="11.375" style="192" bestFit="1" customWidth="1"/>
    <col min="2574" max="2574" width="10.625" style="192" customWidth="1"/>
    <col min="2575" max="2816" width="9" style="192"/>
    <col min="2817" max="2817" width="8.875" style="192" bestFit="1" customWidth="1"/>
    <col min="2818" max="2821" width="9" style="192"/>
    <col min="2822" max="2822" width="13.125" style="192" bestFit="1" customWidth="1"/>
    <col min="2823" max="2823" width="8.125" style="192" bestFit="1" customWidth="1"/>
    <col min="2824" max="2824" width="28" style="192" customWidth="1"/>
    <col min="2825" max="2825" width="71.125" style="192" customWidth="1"/>
    <col min="2826" max="2826" width="10.5" style="192" bestFit="1" customWidth="1"/>
    <col min="2827" max="2827" width="10.625" style="192" bestFit="1" customWidth="1"/>
    <col min="2828" max="2828" width="11.125" style="192" bestFit="1" customWidth="1"/>
    <col min="2829" max="2829" width="11.375" style="192" bestFit="1" customWidth="1"/>
    <col min="2830" max="2830" width="10.625" style="192" customWidth="1"/>
    <col min="2831" max="3072" width="9" style="192"/>
    <col min="3073" max="3073" width="8.875" style="192" bestFit="1" customWidth="1"/>
    <col min="3074" max="3077" width="9" style="192"/>
    <col min="3078" max="3078" width="13.125" style="192" bestFit="1" customWidth="1"/>
    <col min="3079" max="3079" width="8.125" style="192" bestFit="1" customWidth="1"/>
    <col min="3080" max="3080" width="28" style="192" customWidth="1"/>
    <col min="3081" max="3081" width="71.125" style="192" customWidth="1"/>
    <col min="3082" max="3082" width="10.5" style="192" bestFit="1" customWidth="1"/>
    <col min="3083" max="3083" width="10.625" style="192" bestFit="1" customWidth="1"/>
    <col min="3084" max="3084" width="11.125" style="192" bestFit="1" customWidth="1"/>
    <col min="3085" max="3085" width="11.375" style="192" bestFit="1" customWidth="1"/>
    <col min="3086" max="3086" width="10.625" style="192" customWidth="1"/>
    <col min="3087" max="3328" width="9" style="192"/>
    <col min="3329" max="3329" width="8.875" style="192" bestFit="1" customWidth="1"/>
    <col min="3330" max="3333" width="9" style="192"/>
    <col min="3334" max="3334" width="13.125" style="192" bestFit="1" customWidth="1"/>
    <col min="3335" max="3335" width="8.125" style="192" bestFit="1" customWidth="1"/>
    <col min="3336" max="3336" width="28" style="192" customWidth="1"/>
    <col min="3337" max="3337" width="71.125" style="192" customWidth="1"/>
    <col min="3338" max="3338" width="10.5" style="192" bestFit="1" customWidth="1"/>
    <col min="3339" max="3339" width="10.625" style="192" bestFit="1" customWidth="1"/>
    <col min="3340" max="3340" width="11.125" style="192" bestFit="1" customWidth="1"/>
    <col min="3341" max="3341" width="11.375" style="192" bestFit="1" customWidth="1"/>
    <col min="3342" max="3342" width="10.625" style="192" customWidth="1"/>
    <col min="3343" max="3584" width="9" style="192"/>
    <col min="3585" max="3585" width="8.875" style="192" bestFit="1" customWidth="1"/>
    <col min="3586" max="3589" width="9" style="192"/>
    <col min="3590" max="3590" width="13.125" style="192" bestFit="1" customWidth="1"/>
    <col min="3591" max="3591" width="8.125" style="192" bestFit="1" customWidth="1"/>
    <col min="3592" max="3592" width="28" style="192" customWidth="1"/>
    <col min="3593" max="3593" width="71.125" style="192" customWidth="1"/>
    <col min="3594" max="3594" width="10.5" style="192" bestFit="1" customWidth="1"/>
    <col min="3595" max="3595" width="10.625" style="192" bestFit="1" customWidth="1"/>
    <col min="3596" max="3596" width="11.125" style="192" bestFit="1" customWidth="1"/>
    <col min="3597" max="3597" width="11.375" style="192" bestFit="1" customWidth="1"/>
    <col min="3598" max="3598" width="10.625" style="192" customWidth="1"/>
    <col min="3599" max="3840" width="9" style="192"/>
    <col min="3841" max="3841" width="8.875" style="192" bestFit="1" customWidth="1"/>
    <col min="3842" max="3845" width="9" style="192"/>
    <col min="3846" max="3846" width="13.125" style="192" bestFit="1" customWidth="1"/>
    <col min="3847" max="3847" width="8.125" style="192" bestFit="1" customWidth="1"/>
    <col min="3848" max="3848" width="28" style="192" customWidth="1"/>
    <col min="3849" max="3849" width="71.125" style="192" customWidth="1"/>
    <col min="3850" max="3850" width="10.5" style="192" bestFit="1" customWidth="1"/>
    <col min="3851" max="3851" width="10.625" style="192" bestFit="1" customWidth="1"/>
    <col min="3852" max="3852" width="11.125" style="192" bestFit="1" customWidth="1"/>
    <col min="3853" max="3853" width="11.375" style="192" bestFit="1" customWidth="1"/>
    <col min="3854" max="3854" width="10.625" style="192" customWidth="1"/>
    <col min="3855" max="4096" width="9" style="192"/>
    <col min="4097" max="4097" width="8.875" style="192" bestFit="1" customWidth="1"/>
    <col min="4098" max="4101" width="9" style="192"/>
    <col min="4102" max="4102" width="13.125" style="192" bestFit="1" customWidth="1"/>
    <col min="4103" max="4103" width="8.125" style="192" bestFit="1" customWidth="1"/>
    <col min="4104" max="4104" width="28" style="192" customWidth="1"/>
    <col min="4105" max="4105" width="71.125" style="192" customWidth="1"/>
    <col min="4106" max="4106" width="10.5" style="192" bestFit="1" customWidth="1"/>
    <col min="4107" max="4107" width="10.625" style="192" bestFit="1" customWidth="1"/>
    <col min="4108" max="4108" width="11.125" style="192" bestFit="1" customWidth="1"/>
    <col min="4109" max="4109" width="11.375" style="192" bestFit="1" customWidth="1"/>
    <col min="4110" max="4110" width="10.625" style="192" customWidth="1"/>
    <col min="4111" max="4352" width="9" style="192"/>
    <col min="4353" max="4353" width="8.875" style="192" bestFit="1" customWidth="1"/>
    <col min="4354" max="4357" width="9" style="192"/>
    <col min="4358" max="4358" width="13.125" style="192" bestFit="1" customWidth="1"/>
    <col min="4359" max="4359" width="8.125" style="192" bestFit="1" customWidth="1"/>
    <col min="4360" max="4360" width="28" style="192" customWidth="1"/>
    <col min="4361" max="4361" width="71.125" style="192" customWidth="1"/>
    <col min="4362" max="4362" width="10.5" style="192" bestFit="1" customWidth="1"/>
    <col min="4363" max="4363" width="10.625" style="192" bestFit="1" customWidth="1"/>
    <col min="4364" max="4364" width="11.125" style="192" bestFit="1" customWidth="1"/>
    <col min="4365" max="4365" width="11.375" style="192" bestFit="1" customWidth="1"/>
    <col min="4366" max="4366" width="10.625" style="192" customWidth="1"/>
    <col min="4367" max="4608" width="9" style="192"/>
    <col min="4609" max="4609" width="8.875" style="192" bestFit="1" customWidth="1"/>
    <col min="4610" max="4613" width="9" style="192"/>
    <col min="4614" max="4614" width="13.125" style="192" bestFit="1" customWidth="1"/>
    <col min="4615" max="4615" width="8.125" style="192" bestFit="1" customWidth="1"/>
    <col min="4616" max="4616" width="28" style="192" customWidth="1"/>
    <col min="4617" max="4617" width="71.125" style="192" customWidth="1"/>
    <col min="4618" max="4618" width="10.5" style="192" bestFit="1" customWidth="1"/>
    <col min="4619" max="4619" width="10.625" style="192" bestFit="1" customWidth="1"/>
    <col min="4620" max="4620" width="11.125" style="192" bestFit="1" customWidth="1"/>
    <col min="4621" max="4621" width="11.375" style="192" bestFit="1" customWidth="1"/>
    <col min="4622" max="4622" width="10.625" style="192" customWidth="1"/>
    <col min="4623" max="4864" width="9" style="192"/>
    <col min="4865" max="4865" width="8.875" style="192" bestFit="1" customWidth="1"/>
    <col min="4866" max="4869" width="9" style="192"/>
    <col min="4870" max="4870" width="13.125" style="192" bestFit="1" customWidth="1"/>
    <col min="4871" max="4871" width="8.125" style="192" bestFit="1" customWidth="1"/>
    <col min="4872" max="4872" width="28" style="192" customWidth="1"/>
    <col min="4873" max="4873" width="71.125" style="192" customWidth="1"/>
    <col min="4874" max="4874" width="10.5" style="192" bestFit="1" customWidth="1"/>
    <col min="4875" max="4875" width="10.625" style="192" bestFit="1" customWidth="1"/>
    <col min="4876" max="4876" width="11.125" style="192" bestFit="1" customWidth="1"/>
    <col min="4877" max="4877" width="11.375" style="192" bestFit="1" customWidth="1"/>
    <col min="4878" max="4878" width="10.625" style="192" customWidth="1"/>
    <col min="4879" max="5120" width="9" style="192"/>
    <col min="5121" max="5121" width="8.875" style="192" bestFit="1" customWidth="1"/>
    <col min="5122" max="5125" width="9" style="192"/>
    <col min="5126" max="5126" width="13.125" style="192" bestFit="1" customWidth="1"/>
    <col min="5127" max="5127" width="8.125" style="192" bestFit="1" customWidth="1"/>
    <col min="5128" max="5128" width="28" style="192" customWidth="1"/>
    <col min="5129" max="5129" width="71.125" style="192" customWidth="1"/>
    <col min="5130" max="5130" width="10.5" style="192" bestFit="1" customWidth="1"/>
    <col min="5131" max="5131" width="10.625" style="192" bestFit="1" customWidth="1"/>
    <col min="5132" max="5132" width="11.125" style="192" bestFit="1" customWidth="1"/>
    <col min="5133" max="5133" width="11.375" style="192" bestFit="1" customWidth="1"/>
    <col min="5134" max="5134" width="10.625" style="192" customWidth="1"/>
    <col min="5135" max="5376" width="9" style="192"/>
    <col min="5377" max="5377" width="8.875" style="192" bestFit="1" customWidth="1"/>
    <col min="5378" max="5381" width="9" style="192"/>
    <col min="5382" max="5382" width="13.125" style="192" bestFit="1" customWidth="1"/>
    <col min="5383" max="5383" width="8.125" style="192" bestFit="1" customWidth="1"/>
    <col min="5384" max="5384" width="28" style="192" customWidth="1"/>
    <col min="5385" max="5385" width="71.125" style="192" customWidth="1"/>
    <col min="5386" max="5386" width="10.5" style="192" bestFit="1" customWidth="1"/>
    <col min="5387" max="5387" width="10.625" style="192" bestFit="1" customWidth="1"/>
    <col min="5388" max="5388" width="11.125" style="192" bestFit="1" customWidth="1"/>
    <col min="5389" max="5389" width="11.375" style="192" bestFit="1" customWidth="1"/>
    <col min="5390" max="5390" width="10.625" style="192" customWidth="1"/>
    <col min="5391" max="5632" width="9" style="192"/>
    <col min="5633" max="5633" width="8.875" style="192" bestFit="1" customWidth="1"/>
    <col min="5634" max="5637" width="9" style="192"/>
    <col min="5638" max="5638" width="13.125" style="192" bestFit="1" customWidth="1"/>
    <col min="5639" max="5639" width="8.125" style="192" bestFit="1" customWidth="1"/>
    <col min="5640" max="5640" width="28" style="192" customWidth="1"/>
    <col min="5641" max="5641" width="71.125" style="192" customWidth="1"/>
    <col min="5642" max="5642" width="10.5" style="192" bestFit="1" customWidth="1"/>
    <col min="5643" max="5643" width="10.625" style="192" bestFit="1" customWidth="1"/>
    <col min="5644" max="5644" width="11.125" style="192" bestFit="1" customWidth="1"/>
    <col min="5645" max="5645" width="11.375" style="192" bestFit="1" customWidth="1"/>
    <col min="5646" max="5646" width="10.625" style="192" customWidth="1"/>
    <col min="5647" max="5888" width="9" style="192"/>
    <col min="5889" max="5889" width="8.875" style="192" bestFit="1" customWidth="1"/>
    <col min="5890" max="5893" width="9" style="192"/>
    <col min="5894" max="5894" width="13.125" style="192" bestFit="1" customWidth="1"/>
    <col min="5895" max="5895" width="8.125" style="192" bestFit="1" customWidth="1"/>
    <col min="5896" max="5896" width="28" style="192" customWidth="1"/>
    <col min="5897" max="5897" width="71.125" style="192" customWidth="1"/>
    <col min="5898" max="5898" width="10.5" style="192" bestFit="1" customWidth="1"/>
    <col min="5899" max="5899" width="10.625" style="192" bestFit="1" customWidth="1"/>
    <col min="5900" max="5900" width="11.125" style="192" bestFit="1" customWidth="1"/>
    <col min="5901" max="5901" width="11.375" style="192" bestFit="1" customWidth="1"/>
    <col min="5902" max="5902" width="10.625" style="192" customWidth="1"/>
    <col min="5903" max="6144" width="9" style="192"/>
    <col min="6145" max="6145" width="8.875" style="192" bestFit="1" customWidth="1"/>
    <col min="6146" max="6149" width="9" style="192"/>
    <col min="6150" max="6150" width="13.125" style="192" bestFit="1" customWidth="1"/>
    <col min="6151" max="6151" width="8.125" style="192" bestFit="1" customWidth="1"/>
    <col min="6152" max="6152" width="28" style="192" customWidth="1"/>
    <col min="6153" max="6153" width="71.125" style="192" customWidth="1"/>
    <col min="6154" max="6154" width="10.5" style="192" bestFit="1" customWidth="1"/>
    <col min="6155" max="6155" width="10.625" style="192" bestFit="1" customWidth="1"/>
    <col min="6156" max="6156" width="11.125" style="192" bestFit="1" customWidth="1"/>
    <col min="6157" max="6157" width="11.375" style="192" bestFit="1" customWidth="1"/>
    <col min="6158" max="6158" width="10.625" style="192" customWidth="1"/>
    <col min="6159" max="6400" width="9" style="192"/>
    <col min="6401" max="6401" width="8.875" style="192" bestFit="1" customWidth="1"/>
    <col min="6402" max="6405" width="9" style="192"/>
    <col min="6406" max="6406" width="13.125" style="192" bestFit="1" customWidth="1"/>
    <col min="6407" max="6407" width="8.125" style="192" bestFit="1" customWidth="1"/>
    <col min="6408" max="6408" width="28" style="192" customWidth="1"/>
    <col min="6409" max="6409" width="71.125" style="192" customWidth="1"/>
    <col min="6410" max="6410" width="10.5" style="192" bestFit="1" customWidth="1"/>
    <col min="6411" max="6411" width="10.625" style="192" bestFit="1" customWidth="1"/>
    <col min="6412" max="6412" width="11.125" style="192" bestFit="1" customWidth="1"/>
    <col min="6413" max="6413" width="11.375" style="192" bestFit="1" customWidth="1"/>
    <col min="6414" max="6414" width="10.625" style="192" customWidth="1"/>
    <col min="6415" max="6656" width="9" style="192"/>
    <col min="6657" max="6657" width="8.875" style="192" bestFit="1" customWidth="1"/>
    <col min="6658" max="6661" width="9" style="192"/>
    <col min="6662" max="6662" width="13.125" style="192" bestFit="1" customWidth="1"/>
    <col min="6663" max="6663" width="8.125" style="192" bestFit="1" customWidth="1"/>
    <col min="6664" max="6664" width="28" style="192" customWidth="1"/>
    <col min="6665" max="6665" width="71.125" style="192" customWidth="1"/>
    <col min="6666" max="6666" width="10.5" style="192" bestFit="1" customWidth="1"/>
    <col min="6667" max="6667" width="10.625" style="192" bestFit="1" customWidth="1"/>
    <col min="6668" max="6668" width="11.125" style="192" bestFit="1" customWidth="1"/>
    <col min="6669" max="6669" width="11.375" style="192" bestFit="1" customWidth="1"/>
    <col min="6670" max="6670" width="10.625" style="192" customWidth="1"/>
    <col min="6671" max="6912" width="9" style="192"/>
    <col min="6913" max="6913" width="8.875" style="192" bestFit="1" customWidth="1"/>
    <col min="6914" max="6917" width="9" style="192"/>
    <col min="6918" max="6918" width="13.125" style="192" bestFit="1" customWidth="1"/>
    <col min="6919" max="6919" width="8.125" style="192" bestFit="1" customWidth="1"/>
    <col min="6920" max="6920" width="28" style="192" customWidth="1"/>
    <col min="6921" max="6921" width="71.125" style="192" customWidth="1"/>
    <col min="6922" max="6922" width="10.5" style="192" bestFit="1" customWidth="1"/>
    <col min="6923" max="6923" width="10.625" style="192" bestFit="1" customWidth="1"/>
    <col min="6924" max="6924" width="11.125" style="192" bestFit="1" customWidth="1"/>
    <col min="6925" max="6925" width="11.375" style="192" bestFit="1" customWidth="1"/>
    <col min="6926" max="6926" width="10.625" style="192" customWidth="1"/>
    <col min="6927" max="7168" width="9" style="192"/>
    <col min="7169" max="7169" width="8.875" style="192" bestFit="1" customWidth="1"/>
    <col min="7170" max="7173" width="9" style="192"/>
    <col min="7174" max="7174" width="13.125" style="192" bestFit="1" customWidth="1"/>
    <col min="7175" max="7175" width="8.125" style="192" bestFit="1" customWidth="1"/>
    <col min="7176" max="7176" width="28" style="192" customWidth="1"/>
    <col min="7177" max="7177" width="71.125" style="192" customWidth="1"/>
    <col min="7178" max="7178" width="10.5" style="192" bestFit="1" customWidth="1"/>
    <col min="7179" max="7179" width="10.625" style="192" bestFit="1" customWidth="1"/>
    <col min="7180" max="7180" width="11.125" style="192" bestFit="1" customWidth="1"/>
    <col min="7181" max="7181" width="11.375" style="192" bestFit="1" customWidth="1"/>
    <col min="7182" max="7182" width="10.625" style="192" customWidth="1"/>
    <col min="7183" max="7424" width="9" style="192"/>
    <col min="7425" max="7425" width="8.875" style="192" bestFit="1" customWidth="1"/>
    <col min="7426" max="7429" width="9" style="192"/>
    <col min="7430" max="7430" width="13.125" style="192" bestFit="1" customWidth="1"/>
    <col min="7431" max="7431" width="8.125" style="192" bestFit="1" customWidth="1"/>
    <col min="7432" max="7432" width="28" style="192" customWidth="1"/>
    <col min="7433" max="7433" width="71.125" style="192" customWidth="1"/>
    <col min="7434" max="7434" width="10.5" style="192" bestFit="1" customWidth="1"/>
    <col min="7435" max="7435" width="10.625" style="192" bestFit="1" customWidth="1"/>
    <col min="7436" max="7436" width="11.125" style="192" bestFit="1" customWidth="1"/>
    <col min="7437" max="7437" width="11.375" style="192" bestFit="1" customWidth="1"/>
    <col min="7438" max="7438" width="10.625" style="192" customWidth="1"/>
    <col min="7439" max="7680" width="9" style="192"/>
    <col min="7681" max="7681" width="8.875" style="192" bestFit="1" customWidth="1"/>
    <col min="7682" max="7685" width="9" style="192"/>
    <col min="7686" max="7686" width="13.125" style="192" bestFit="1" customWidth="1"/>
    <col min="7687" max="7687" width="8.125" style="192" bestFit="1" customWidth="1"/>
    <col min="7688" max="7688" width="28" style="192" customWidth="1"/>
    <col min="7689" max="7689" width="71.125" style="192" customWidth="1"/>
    <col min="7690" max="7690" width="10.5" style="192" bestFit="1" customWidth="1"/>
    <col min="7691" max="7691" width="10.625" style="192" bestFit="1" customWidth="1"/>
    <col min="7692" max="7692" width="11.125" style="192" bestFit="1" customWidth="1"/>
    <col min="7693" max="7693" width="11.375" style="192" bestFit="1" customWidth="1"/>
    <col min="7694" max="7694" width="10.625" style="192" customWidth="1"/>
    <col min="7695" max="7936" width="9" style="192"/>
    <col min="7937" max="7937" width="8.875" style="192" bestFit="1" customWidth="1"/>
    <col min="7938" max="7941" width="9" style="192"/>
    <col min="7942" max="7942" width="13.125" style="192" bestFit="1" customWidth="1"/>
    <col min="7943" max="7943" width="8.125" style="192" bestFit="1" customWidth="1"/>
    <col min="7944" max="7944" width="28" style="192" customWidth="1"/>
    <col min="7945" max="7945" width="71.125" style="192" customWidth="1"/>
    <col min="7946" max="7946" width="10.5" style="192" bestFit="1" customWidth="1"/>
    <col min="7947" max="7947" width="10.625" style="192" bestFit="1" customWidth="1"/>
    <col min="7948" max="7948" width="11.125" style="192" bestFit="1" customWidth="1"/>
    <col min="7949" max="7949" width="11.375" style="192" bestFit="1" customWidth="1"/>
    <col min="7950" max="7950" width="10.625" style="192" customWidth="1"/>
    <col min="7951" max="8192" width="9" style="192"/>
    <col min="8193" max="8193" width="8.875" style="192" bestFit="1" customWidth="1"/>
    <col min="8194" max="8197" width="9" style="192"/>
    <col min="8198" max="8198" width="13.125" style="192" bestFit="1" customWidth="1"/>
    <col min="8199" max="8199" width="8.125" style="192" bestFit="1" customWidth="1"/>
    <col min="8200" max="8200" width="28" style="192" customWidth="1"/>
    <col min="8201" max="8201" width="71.125" style="192" customWidth="1"/>
    <col min="8202" max="8202" width="10.5" style="192" bestFit="1" customWidth="1"/>
    <col min="8203" max="8203" width="10.625" style="192" bestFit="1" customWidth="1"/>
    <col min="8204" max="8204" width="11.125" style="192" bestFit="1" customWidth="1"/>
    <col min="8205" max="8205" width="11.375" style="192" bestFit="1" customWidth="1"/>
    <col min="8206" max="8206" width="10.625" style="192" customWidth="1"/>
    <col min="8207" max="8448" width="9" style="192"/>
    <col min="8449" max="8449" width="8.875" style="192" bestFit="1" customWidth="1"/>
    <col min="8450" max="8453" width="9" style="192"/>
    <col min="8454" max="8454" width="13.125" style="192" bestFit="1" customWidth="1"/>
    <col min="8455" max="8455" width="8.125" style="192" bestFit="1" customWidth="1"/>
    <col min="8456" max="8456" width="28" style="192" customWidth="1"/>
    <col min="8457" max="8457" width="71.125" style="192" customWidth="1"/>
    <col min="8458" max="8458" width="10.5" style="192" bestFit="1" customWidth="1"/>
    <col min="8459" max="8459" width="10.625" style="192" bestFit="1" customWidth="1"/>
    <col min="8460" max="8460" width="11.125" style="192" bestFit="1" customWidth="1"/>
    <col min="8461" max="8461" width="11.375" style="192" bestFit="1" customWidth="1"/>
    <col min="8462" max="8462" width="10.625" style="192" customWidth="1"/>
    <col min="8463" max="8704" width="9" style="192"/>
    <col min="8705" max="8705" width="8.875" style="192" bestFit="1" customWidth="1"/>
    <col min="8706" max="8709" width="9" style="192"/>
    <col min="8710" max="8710" width="13.125" style="192" bestFit="1" customWidth="1"/>
    <col min="8711" max="8711" width="8.125" style="192" bestFit="1" customWidth="1"/>
    <col min="8712" max="8712" width="28" style="192" customWidth="1"/>
    <col min="8713" max="8713" width="71.125" style="192" customWidth="1"/>
    <col min="8714" max="8714" width="10.5" style="192" bestFit="1" customWidth="1"/>
    <col min="8715" max="8715" width="10.625" style="192" bestFit="1" customWidth="1"/>
    <col min="8716" max="8716" width="11.125" style="192" bestFit="1" customWidth="1"/>
    <col min="8717" max="8717" width="11.375" style="192" bestFit="1" customWidth="1"/>
    <col min="8718" max="8718" width="10.625" style="192" customWidth="1"/>
    <col min="8719" max="8960" width="9" style="192"/>
    <col min="8961" max="8961" width="8.875" style="192" bestFit="1" customWidth="1"/>
    <col min="8962" max="8965" width="9" style="192"/>
    <col min="8966" max="8966" width="13.125" style="192" bestFit="1" customWidth="1"/>
    <col min="8967" max="8967" width="8.125" style="192" bestFit="1" customWidth="1"/>
    <col min="8968" max="8968" width="28" style="192" customWidth="1"/>
    <col min="8969" max="8969" width="71.125" style="192" customWidth="1"/>
    <col min="8970" max="8970" width="10.5" style="192" bestFit="1" customWidth="1"/>
    <col min="8971" max="8971" width="10.625" style="192" bestFit="1" customWidth="1"/>
    <col min="8972" max="8972" width="11.125" style="192" bestFit="1" customWidth="1"/>
    <col min="8973" max="8973" width="11.375" style="192" bestFit="1" customWidth="1"/>
    <col min="8974" max="8974" width="10.625" style="192" customWidth="1"/>
    <col min="8975" max="9216" width="9" style="192"/>
    <col min="9217" max="9217" width="8.875" style="192" bestFit="1" customWidth="1"/>
    <col min="9218" max="9221" width="9" style="192"/>
    <col min="9222" max="9222" width="13.125" style="192" bestFit="1" customWidth="1"/>
    <col min="9223" max="9223" width="8.125" style="192" bestFit="1" customWidth="1"/>
    <col min="9224" max="9224" width="28" style="192" customWidth="1"/>
    <col min="9225" max="9225" width="71.125" style="192" customWidth="1"/>
    <col min="9226" max="9226" width="10.5" style="192" bestFit="1" customWidth="1"/>
    <col min="9227" max="9227" width="10.625" style="192" bestFit="1" customWidth="1"/>
    <col min="9228" max="9228" width="11.125" style="192" bestFit="1" customWidth="1"/>
    <col min="9229" max="9229" width="11.375" style="192" bestFit="1" customWidth="1"/>
    <col min="9230" max="9230" width="10.625" style="192" customWidth="1"/>
    <col min="9231" max="9472" width="9" style="192"/>
    <col min="9473" max="9473" width="8.875" style="192" bestFit="1" customWidth="1"/>
    <col min="9474" max="9477" width="9" style="192"/>
    <col min="9478" max="9478" width="13.125" style="192" bestFit="1" customWidth="1"/>
    <col min="9479" max="9479" width="8.125" style="192" bestFit="1" customWidth="1"/>
    <col min="9480" max="9480" width="28" style="192" customWidth="1"/>
    <col min="9481" max="9481" width="71.125" style="192" customWidth="1"/>
    <col min="9482" max="9482" width="10.5" style="192" bestFit="1" customWidth="1"/>
    <col min="9483" max="9483" width="10.625" style="192" bestFit="1" customWidth="1"/>
    <col min="9484" max="9484" width="11.125" style="192" bestFit="1" customWidth="1"/>
    <col min="9485" max="9485" width="11.375" style="192" bestFit="1" customWidth="1"/>
    <col min="9486" max="9486" width="10.625" style="192" customWidth="1"/>
    <col min="9487" max="9728" width="9" style="192"/>
    <col min="9729" max="9729" width="8.875" style="192" bestFit="1" customWidth="1"/>
    <col min="9730" max="9733" width="9" style="192"/>
    <col min="9734" max="9734" width="13.125" style="192" bestFit="1" customWidth="1"/>
    <col min="9735" max="9735" width="8.125" style="192" bestFit="1" customWidth="1"/>
    <col min="9736" max="9736" width="28" style="192" customWidth="1"/>
    <col min="9737" max="9737" width="71.125" style="192" customWidth="1"/>
    <col min="9738" max="9738" width="10.5" style="192" bestFit="1" customWidth="1"/>
    <col min="9739" max="9739" width="10.625" style="192" bestFit="1" customWidth="1"/>
    <col min="9740" max="9740" width="11.125" style="192" bestFit="1" customWidth="1"/>
    <col min="9741" max="9741" width="11.375" style="192" bestFit="1" customWidth="1"/>
    <col min="9742" max="9742" width="10.625" style="192" customWidth="1"/>
    <col min="9743" max="9984" width="9" style="192"/>
    <col min="9985" max="9985" width="8.875" style="192" bestFit="1" customWidth="1"/>
    <col min="9986" max="9989" width="9" style="192"/>
    <col min="9990" max="9990" width="13.125" style="192" bestFit="1" customWidth="1"/>
    <col min="9991" max="9991" width="8.125" style="192" bestFit="1" customWidth="1"/>
    <col min="9992" max="9992" width="28" style="192" customWidth="1"/>
    <col min="9993" max="9993" width="71.125" style="192" customWidth="1"/>
    <col min="9994" max="9994" width="10.5" style="192" bestFit="1" customWidth="1"/>
    <col min="9995" max="9995" width="10.625" style="192" bestFit="1" customWidth="1"/>
    <col min="9996" max="9996" width="11.125" style="192" bestFit="1" customWidth="1"/>
    <col min="9997" max="9997" width="11.375" style="192" bestFit="1" customWidth="1"/>
    <col min="9998" max="9998" width="10.625" style="192" customWidth="1"/>
    <col min="9999" max="10240" width="9" style="192"/>
    <col min="10241" max="10241" width="8.875" style="192" bestFit="1" customWidth="1"/>
    <col min="10242" max="10245" width="9" style="192"/>
    <col min="10246" max="10246" width="13.125" style="192" bestFit="1" customWidth="1"/>
    <col min="10247" max="10247" width="8.125" style="192" bestFit="1" customWidth="1"/>
    <col min="10248" max="10248" width="28" style="192" customWidth="1"/>
    <col min="10249" max="10249" width="71.125" style="192" customWidth="1"/>
    <col min="10250" max="10250" width="10.5" style="192" bestFit="1" customWidth="1"/>
    <col min="10251" max="10251" width="10.625" style="192" bestFit="1" customWidth="1"/>
    <col min="10252" max="10252" width="11.125" style="192" bestFit="1" customWidth="1"/>
    <col min="10253" max="10253" width="11.375" style="192" bestFit="1" customWidth="1"/>
    <col min="10254" max="10254" width="10.625" style="192" customWidth="1"/>
    <col min="10255" max="10496" width="9" style="192"/>
    <col min="10497" max="10497" width="8.875" style="192" bestFit="1" customWidth="1"/>
    <col min="10498" max="10501" width="9" style="192"/>
    <col min="10502" max="10502" width="13.125" style="192" bestFit="1" customWidth="1"/>
    <col min="10503" max="10503" width="8.125" style="192" bestFit="1" customWidth="1"/>
    <col min="10504" max="10504" width="28" style="192" customWidth="1"/>
    <col min="10505" max="10505" width="71.125" style="192" customWidth="1"/>
    <col min="10506" max="10506" width="10.5" style="192" bestFit="1" customWidth="1"/>
    <col min="10507" max="10507" width="10.625" style="192" bestFit="1" customWidth="1"/>
    <col min="10508" max="10508" width="11.125" style="192" bestFit="1" customWidth="1"/>
    <col min="10509" max="10509" width="11.375" style="192" bestFit="1" customWidth="1"/>
    <col min="10510" max="10510" width="10.625" style="192" customWidth="1"/>
    <col min="10511" max="10752" width="9" style="192"/>
    <col min="10753" max="10753" width="8.875" style="192" bestFit="1" customWidth="1"/>
    <col min="10754" max="10757" width="9" style="192"/>
    <col min="10758" max="10758" width="13.125" style="192" bestFit="1" customWidth="1"/>
    <col min="10759" max="10759" width="8.125" style="192" bestFit="1" customWidth="1"/>
    <col min="10760" max="10760" width="28" style="192" customWidth="1"/>
    <col min="10761" max="10761" width="71.125" style="192" customWidth="1"/>
    <col min="10762" max="10762" width="10.5" style="192" bestFit="1" customWidth="1"/>
    <col min="10763" max="10763" width="10.625" style="192" bestFit="1" customWidth="1"/>
    <col min="10764" max="10764" width="11.125" style="192" bestFit="1" customWidth="1"/>
    <col min="10765" max="10765" width="11.375" style="192" bestFit="1" customWidth="1"/>
    <col min="10766" max="10766" width="10.625" style="192" customWidth="1"/>
    <col min="10767" max="11008" width="9" style="192"/>
    <col min="11009" max="11009" width="8.875" style="192" bestFit="1" customWidth="1"/>
    <col min="11010" max="11013" width="9" style="192"/>
    <col min="11014" max="11014" width="13.125" style="192" bestFit="1" customWidth="1"/>
    <col min="11015" max="11015" width="8.125" style="192" bestFit="1" customWidth="1"/>
    <col min="11016" max="11016" width="28" style="192" customWidth="1"/>
    <col min="11017" max="11017" width="71.125" style="192" customWidth="1"/>
    <col min="11018" max="11018" width="10.5" style="192" bestFit="1" customWidth="1"/>
    <col min="11019" max="11019" width="10.625" style="192" bestFit="1" customWidth="1"/>
    <col min="11020" max="11020" width="11.125" style="192" bestFit="1" customWidth="1"/>
    <col min="11021" max="11021" width="11.375" style="192" bestFit="1" customWidth="1"/>
    <col min="11022" max="11022" width="10.625" style="192" customWidth="1"/>
    <col min="11023" max="11264" width="9" style="192"/>
    <col min="11265" max="11265" width="8.875" style="192" bestFit="1" customWidth="1"/>
    <col min="11266" max="11269" width="9" style="192"/>
    <col min="11270" max="11270" width="13.125" style="192" bestFit="1" customWidth="1"/>
    <col min="11271" max="11271" width="8.125" style="192" bestFit="1" customWidth="1"/>
    <col min="11272" max="11272" width="28" style="192" customWidth="1"/>
    <col min="11273" max="11273" width="71.125" style="192" customWidth="1"/>
    <col min="11274" max="11274" width="10.5" style="192" bestFit="1" customWidth="1"/>
    <col min="11275" max="11275" width="10.625" style="192" bestFit="1" customWidth="1"/>
    <col min="11276" max="11276" width="11.125" style="192" bestFit="1" customWidth="1"/>
    <col min="11277" max="11277" width="11.375" style="192" bestFit="1" customWidth="1"/>
    <col min="11278" max="11278" width="10.625" style="192" customWidth="1"/>
    <col min="11279" max="11520" width="9" style="192"/>
    <col min="11521" max="11521" width="8.875" style="192" bestFit="1" customWidth="1"/>
    <col min="11522" max="11525" width="9" style="192"/>
    <col min="11526" max="11526" width="13.125" style="192" bestFit="1" customWidth="1"/>
    <col min="11527" max="11527" width="8.125" style="192" bestFit="1" customWidth="1"/>
    <col min="11528" max="11528" width="28" style="192" customWidth="1"/>
    <col min="11529" max="11529" width="71.125" style="192" customWidth="1"/>
    <col min="11530" max="11530" width="10.5" style="192" bestFit="1" customWidth="1"/>
    <col min="11531" max="11531" width="10.625" style="192" bestFit="1" customWidth="1"/>
    <col min="11532" max="11532" width="11.125" style="192" bestFit="1" customWidth="1"/>
    <col min="11533" max="11533" width="11.375" style="192" bestFit="1" customWidth="1"/>
    <col min="11534" max="11534" width="10.625" style="192" customWidth="1"/>
    <col min="11535" max="11776" width="9" style="192"/>
    <col min="11777" max="11777" width="8.875" style="192" bestFit="1" customWidth="1"/>
    <col min="11778" max="11781" width="9" style="192"/>
    <col min="11782" max="11782" width="13.125" style="192" bestFit="1" customWidth="1"/>
    <col min="11783" max="11783" width="8.125" style="192" bestFit="1" customWidth="1"/>
    <col min="11784" max="11784" width="28" style="192" customWidth="1"/>
    <col min="11785" max="11785" width="71.125" style="192" customWidth="1"/>
    <col min="11786" max="11786" width="10.5" style="192" bestFit="1" customWidth="1"/>
    <col min="11787" max="11787" width="10.625" style="192" bestFit="1" customWidth="1"/>
    <col min="11788" max="11788" width="11.125" style="192" bestFit="1" customWidth="1"/>
    <col min="11789" max="11789" width="11.375" style="192" bestFit="1" customWidth="1"/>
    <col min="11790" max="11790" width="10.625" style="192" customWidth="1"/>
    <col min="11791" max="12032" width="9" style="192"/>
    <col min="12033" max="12033" width="8.875" style="192" bestFit="1" customWidth="1"/>
    <col min="12034" max="12037" width="9" style="192"/>
    <col min="12038" max="12038" width="13.125" style="192" bestFit="1" customWidth="1"/>
    <col min="12039" max="12039" width="8.125" style="192" bestFit="1" customWidth="1"/>
    <col min="12040" max="12040" width="28" style="192" customWidth="1"/>
    <col min="12041" max="12041" width="71.125" style="192" customWidth="1"/>
    <col min="12042" max="12042" width="10.5" style="192" bestFit="1" customWidth="1"/>
    <col min="12043" max="12043" width="10.625" style="192" bestFit="1" customWidth="1"/>
    <col min="12044" max="12044" width="11.125" style="192" bestFit="1" customWidth="1"/>
    <col min="12045" max="12045" width="11.375" style="192" bestFit="1" customWidth="1"/>
    <col min="12046" max="12046" width="10.625" style="192" customWidth="1"/>
    <col min="12047" max="12288" width="9" style="192"/>
    <col min="12289" max="12289" width="8.875" style="192" bestFit="1" customWidth="1"/>
    <col min="12290" max="12293" width="9" style="192"/>
    <col min="12294" max="12294" width="13.125" style="192" bestFit="1" customWidth="1"/>
    <col min="12295" max="12295" width="8.125" style="192" bestFit="1" customWidth="1"/>
    <col min="12296" max="12296" width="28" style="192" customWidth="1"/>
    <col min="12297" max="12297" width="71.125" style="192" customWidth="1"/>
    <col min="12298" max="12298" width="10.5" style="192" bestFit="1" customWidth="1"/>
    <col min="12299" max="12299" width="10.625" style="192" bestFit="1" customWidth="1"/>
    <col min="12300" max="12300" width="11.125" style="192" bestFit="1" customWidth="1"/>
    <col min="12301" max="12301" width="11.375" style="192" bestFit="1" customWidth="1"/>
    <col min="12302" max="12302" width="10.625" style="192" customWidth="1"/>
    <col min="12303" max="12544" width="9" style="192"/>
    <col min="12545" max="12545" width="8.875" style="192" bestFit="1" customWidth="1"/>
    <col min="12546" max="12549" width="9" style="192"/>
    <col min="12550" max="12550" width="13.125" style="192" bestFit="1" customWidth="1"/>
    <col min="12551" max="12551" width="8.125" style="192" bestFit="1" customWidth="1"/>
    <col min="12552" max="12552" width="28" style="192" customWidth="1"/>
    <col min="12553" max="12553" width="71.125" style="192" customWidth="1"/>
    <col min="12554" max="12554" width="10.5" style="192" bestFit="1" customWidth="1"/>
    <col min="12555" max="12555" width="10.625" style="192" bestFit="1" customWidth="1"/>
    <col min="12556" max="12556" width="11.125" style="192" bestFit="1" customWidth="1"/>
    <col min="12557" max="12557" width="11.375" style="192" bestFit="1" customWidth="1"/>
    <col min="12558" max="12558" width="10.625" style="192" customWidth="1"/>
    <col min="12559" max="12800" width="9" style="192"/>
    <col min="12801" max="12801" width="8.875" style="192" bestFit="1" customWidth="1"/>
    <col min="12802" max="12805" width="9" style="192"/>
    <col min="12806" max="12806" width="13.125" style="192" bestFit="1" customWidth="1"/>
    <col min="12807" max="12807" width="8.125" style="192" bestFit="1" customWidth="1"/>
    <col min="12808" max="12808" width="28" style="192" customWidth="1"/>
    <col min="12809" max="12809" width="71.125" style="192" customWidth="1"/>
    <col min="12810" max="12810" width="10.5" style="192" bestFit="1" customWidth="1"/>
    <col min="12811" max="12811" width="10.625" style="192" bestFit="1" customWidth="1"/>
    <col min="12812" max="12812" width="11.125" style="192" bestFit="1" customWidth="1"/>
    <col min="12813" max="12813" width="11.375" style="192" bestFit="1" customWidth="1"/>
    <col min="12814" max="12814" width="10.625" style="192" customWidth="1"/>
    <col min="12815" max="13056" width="9" style="192"/>
    <col min="13057" max="13057" width="8.875" style="192" bestFit="1" customWidth="1"/>
    <col min="13058" max="13061" width="9" style="192"/>
    <col min="13062" max="13062" width="13.125" style="192" bestFit="1" customWidth="1"/>
    <col min="13063" max="13063" width="8.125" style="192" bestFit="1" customWidth="1"/>
    <col min="13064" max="13064" width="28" style="192" customWidth="1"/>
    <col min="13065" max="13065" width="71.125" style="192" customWidth="1"/>
    <col min="13066" max="13066" width="10.5" style="192" bestFit="1" customWidth="1"/>
    <col min="13067" max="13067" width="10.625" style="192" bestFit="1" customWidth="1"/>
    <col min="13068" max="13068" width="11.125" style="192" bestFit="1" customWidth="1"/>
    <col min="13069" max="13069" width="11.375" style="192" bestFit="1" customWidth="1"/>
    <col min="13070" max="13070" width="10.625" style="192" customWidth="1"/>
    <col min="13071" max="13312" width="9" style="192"/>
    <col min="13313" max="13313" width="8.875" style="192" bestFit="1" customWidth="1"/>
    <col min="13314" max="13317" width="9" style="192"/>
    <col min="13318" max="13318" width="13.125" style="192" bestFit="1" customWidth="1"/>
    <col min="13319" max="13319" width="8.125" style="192" bestFit="1" customWidth="1"/>
    <col min="13320" max="13320" width="28" style="192" customWidth="1"/>
    <col min="13321" max="13321" width="71.125" style="192" customWidth="1"/>
    <col min="13322" max="13322" width="10.5" style="192" bestFit="1" customWidth="1"/>
    <col min="13323" max="13323" width="10.625" style="192" bestFit="1" customWidth="1"/>
    <col min="13324" max="13324" width="11.125" style="192" bestFit="1" customWidth="1"/>
    <col min="13325" max="13325" width="11.375" style="192" bestFit="1" customWidth="1"/>
    <col min="13326" max="13326" width="10.625" style="192" customWidth="1"/>
    <col min="13327" max="13568" width="9" style="192"/>
    <col min="13569" max="13569" width="8.875" style="192" bestFit="1" customWidth="1"/>
    <col min="13570" max="13573" width="9" style="192"/>
    <col min="13574" max="13574" width="13.125" style="192" bestFit="1" customWidth="1"/>
    <col min="13575" max="13575" width="8.125" style="192" bestFit="1" customWidth="1"/>
    <col min="13576" max="13576" width="28" style="192" customWidth="1"/>
    <col min="13577" max="13577" width="71.125" style="192" customWidth="1"/>
    <col min="13578" max="13578" width="10.5" style="192" bestFit="1" customWidth="1"/>
    <col min="13579" max="13579" width="10.625" style="192" bestFit="1" customWidth="1"/>
    <col min="13580" max="13580" width="11.125" style="192" bestFit="1" customWidth="1"/>
    <col min="13581" max="13581" width="11.375" style="192" bestFit="1" customWidth="1"/>
    <col min="13582" max="13582" width="10.625" style="192" customWidth="1"/>
    <col min="13583" max="13824" width="9" style="192"/>
    <col min="13825" max="13825" width="8.875" style="192" bestFit="1" customWidth="1"/>
    <col min="13826" max="13829" width="9" style="192"/>
    <col min="13830" max="13830" width="13.125" style="192" bestFit="1" customWidth="1"/>
    <col min="13831" max="13831" width="8.125" style="192" bestFit="1" customWidth="1"/>
    <col min="13832" max="13832" width="28" style="192" customWidth="1"/>
    <col min="13833" max="13833" width="71.125" style="192" customWidth="1"/>
    <col min="13834" max="13834" width="10.5" style="192" bestFit="1" customWidth="1"/>
    <col min="13835" max="13835" width="10.625" style="192" bestFit="1" customWidth="1"/>
    <col min="13836" max="13836" width="11.125" style="192" bestFit="1" customWidth="1"/>
    <col min="13837" max="13837" width="11.375" style="192" bestFit="1" customWidth="1"/>
    <col min="13838" max="13838" width="10.625" style="192" customWidth="1"/>
    <col min="13839" max="14080" width="9" style="192"/>
    <col min="14081" max="14081" width="8.875" style="192" bestFit="1" customWidth="1"/>
    <col min="14082" max="14085" width="9" style="192"/>
    <col min="14086" max="14086" width="13.125" style="192" bestFit="1" customWidth="1"/>
    <col min="14087" max="14087" width="8.125" style="192" bestFit="1" customWidth="1"/>
    <col min="14088" max="14088" width="28" style="192" customWidth="1"/>
    <col min="14089" max="14089" width="71.125" style="192" customWidth="1"/>
    <col min="14090" max="14090" width="10.5" style="192" bestFit="1" customWidth="1"/>
    <col min="14091" max="14091" width="10.625" style="192" bestFit="1" customWidth="1"/>
    <col min="14092" max="14092" width="11.125" style="192" bestFit="1" customWidth="1"/>
    <col min="14093" max="14093" width="11.375" style="192" bestFit="1" customWidth="1"/>
    <col min="14094" max="14094" width="10.625" style="192" customWidth="1"/>
    <col min="14095" max="14336" width="9" style="192"/>
    <col min="14337" max="14337" width="8.875" style="192" bestFit="1" customWidth="1"/>
    <col min="14338" max="14341" width="9" style="192"/>
    <col min="14342" max="14342" width="13.125" style="192" bestFit="1" customWidth="1"/>
    <col min="14343" max="14343" width="8.125" style="192" bestFit="1" customWidth="1"/>
    <col min="14344" max="14344" width="28" style="192" customWidth="1"/>
    <col min="14345" max="14345" width="71.125" style="192" customWidth="1"/>
    <col min="14346" max="14346" width="10.5" style="192" bestFit="1" customWidth="1"/>
    <col min="14347" max="14347" width="10.625" style="192" bestFit="1" customWidth="1"/>
    <col min="14348" max="14348" width="11.125" style="192" bestFit="1" customWidth="1"/>
    <col min="14349" max="14349" width="11.375" style="192" bestFit="1" customWidth="1"/>
    <col min="14350" max="14350" width="10.625" style="192" customWidth="1"/>
    <col min="14351" max="14592" width="9" style="192"/>
    <col min="14593" max="14593" width="8.875" style="192" bestFit="1" customWidth="1"/>
    <col min="14594" max="14597" width="9" style="192"/>
    <col min="14598" max="14598" width="13.125" style="192" bestFit="1" customWidth="1"/>
    <col min="14599" max="14599" width="8.125" style="192" bestFit="1" customWidth="1"/>
    <col min="14600" max="14600" width="28" style="192" customWidth="1"/>
    <col min="14601" max="14601" width="71.125" style="192" customWidth="1"/>
    <col min="14602" max="14602" width="10.5" style="192" bestFit="1" customWidth="1"/>
    <col min="14603" max="14603" width="10.625" style="192" bestFit="1" customWidth="1"/>
    <col min="14604" max="14604" width="11.125" style="192" bestFit="1" customWidth="1"/>
    <col min="14605" max="14605" width="11.375" style="192" bestFit="1" customWidth="1"/>
    <col min="14606" max="14606" width="10.625" style="192" customWidth="1"/>
    <col min="14607" max="14848" width="9" style="192"/>
    <col min="14849" max="14849" width="8.875" style="192" bestFit="1" customWidth="1"/>
    <col min="14850" max="14853" width="9" style="192"/>
    <col min="14854" max="14854" width="13.125" style="192" bestFit="1" customWidth="1"/>
    <col min="14855" max="14855" width="8.125" style="192" bestFit="1" customWidth="1"/>
    <col min="14856" max="14856" width="28" style="192" customWidth="1"/>
    <col min="14857" max="14857" width="71.125" style="192" customWidth="1"/>
    <col min="14858" max="14858" width="10.5" style="192" bestFit="1" customWidth="1"/>
    <col min="14859" max="14859" width="10.625" style="192" bestFit="1" customWidth="1"/>
    <col min="14860" max="14860" width="11.125" style="192" bestFit="1" customWidth="1"/>
    <col min="14861" max="14861" width="11.375" style="192" bestFit="1" customWidth="1"/>
    <col min="14862" max="14862" width="10.625" style="192" customWidth="1"/>
    <col min="14863" max="15104" width="9" style="192"/>
    <col min="15105" max="15105" width="8.875" style="192" bestFit="1" customWidth="1"/>
    <col min="15106" max="15109" width="9" style="192"/>
    <col min="15110" max="15110" width="13.125" style="192" bestFit="1" customWidth="1"/>
    <col min="15111" max="15111" width="8.125" style="192" bestFit="1" customWidth="1"/>
    <col min="15112" max="15112" width="28" style="192" customWidth="1"/>
    <col min="15113" max="15113" width="71.125" style="192" customWidth="1"/>
    <col min="15114" max="15114" width="10.5" style="192" bestFit="1" customWidth="1"/>
    <col min="15115" max="15115" width="10.625" style="192" bestFit="1" customWidth="1"/>
    <col min="15116" max="15116" width="11.125" style="192" bestFit="1" customWidth="1"/>
    <col min="15117" max="15117" width="11.375" style="192" bestFit="1" customWidth="1"/>
    <col min="15118" max="15118" width="10.625" style="192" customWidth="1"/>
    <col min="15119" max="15360" width="9" style="192"/>
    <col min="15361" max="15361" width="8.875" style="192" bestFit="1" customWidth="1"/>
    <col min="15362" max="15365" width="9" style="192"/>
    <col min="15366" max="15366" width="13.125" style="192" bestFit="1" customWidth="1"/>
    <col min="15367" max="15367" width="8.125" style="192" bestFit="1" customWidth="1"/>
    <col min="15368" max="15368" width="28" style="192" customWidth="1"/>
    <col min="15369" max="15369" width="71.125" style="192" customWidth="1"/>
    <col min="15370" max="15370" width="10.5" style="192" bestFit="1" customWidth="1"/>
    <col min="15371" max="15371" width="10.625" style="192" bestFit="1" customWidth="1"/>
    <col min="15372" max="15372" width="11.125" style="192" bestFit="1" customWidth="1"/>
    <col min="15373" max="15373" width="11.375" style="192" bestFit="1" customWidth="1"/>
    <col min="15374" max="15374" width="10.625" style="192" customWidth="1"/>
    <col min="15375" max="15616" width="9" style="192"/>
    <col min="15617" max="15617" width="8.875" style="192" bestFit="1" customWidth="1"/>
    <col min="15618" max="15621" width="9" style="192"/>
    <col min="15622" max="15622" width="13.125" style="192" bestFit="1" customWidth="1"/>
    <col min="15623" max="15623" width="8.125" style="192" bestFit="1" customWidth="1"/>
    <col min="15624" max="15624" width="28" style="192" customWidth="1"/>
    <col min="15625" max="15625" width="71.125" style="192" customWidth="1"/>
    <col min="15626" max="15626" width="10.5" style="192" bestFit="1" customWidth="1"/>
    <col min="15627" max="15627" width="10.625" style="192" bestFit="1" customWidth="1"/>
    <col min="15628" max="15628" width="11.125" style="192" bestFit="1" customWidth="1"/>
    <col min="15629" max="15629" width="11.375" style="192" bestFit="1" customWidth="1"/>
    <col min="15630" max="15630" width="10.625" style="192" customWidth="1"/>
    <col min="15631" max="15872" width="9" style="192"/>
    <col min="15873" max="15873" width="8.875" style="192" bestFit="1" customWidth="1"/>
    <col min="15874" max="15877" width="9" style="192"/>
    <col min="15878" max="15878" width="13.125" style="192" bestFit="1" customWidth="1"/>
    <col min="15879" max="15879" width="8.125" style="192" bestFit="1" customWidth="1"/>
    <col min="15880" max="15880" width="28" style="192" customWidth="1"/>
    <col min="15881" max="15881" width="71.125" style="192" customWidth="1"/>
    <col min="15882" max="15882" width="10.5" style="192" bestFit="1" customWidth="1"/>
    <col min="15883" max="15883" width="10.625" style="192" bestFit="1" customWidth="1"/>
    <col min="15884" max="15884" width="11.125" style="192" bestFit="1" customWidth="1"/>
    <col min="15885" max="15885" width="11.375" style="192" bestFit="1" customWidth="1"/>
    <col min="15886" max="15886" width="10.625" style="192" customWidth="1"/>
    <col min="15887" max="16128" width="9" style="192"/>
    <col min="16129" max="16129" width="8.875" style="192" bestFit="1" customWidth="1"/>
    <col min="16130" max="16133" width="9" style="192"/>
    <col min="16134" max="16134" width="13.125" style="192" bestFit="1" customWidth="1"/>
    <col min="16135" max="16135" width="8.125" style="192" bestFit="1" customWidth="1"/>
    <col min="16136" max="16136" width="28" style="192" customWidth="1"/>
    <col min="16137" max="16137" width="71.125" style="192" customWidth="1"/>
    <col min="16138" max="16138" width="10.5" style="192" bestFit="1" customWidth="1"/>
    <col min="16139" max="16139" width="10.625" style="192" bestFit="1" customWidth="1"/>
    <col min="16140" max="16140" width="11.125" style="192" bestFit="1" customWidth="1"/>
    <col min="16141" max="16141" width="11.375" style="192" bestFit="1" customWidth="1"/>
    <col min="16142" max="16142" width="10.625" style="192" customWidth="1"/>
    <col min="16143" max="16384" width="9" style="192"/>
  </cols>
  <sheetData>
    <row r="1" spans="1:14" ht="30">
      <c r="A1" s="126" t="s">
        <v>19</v>
      </c>
      <c r="B1" s="127" t="s">
        <v>113</v>
      </c>
      <c r="C1" s="126" t="s">
        <v>114</v>
      </c>
      <c r="D1" s="126" t="s">
        <v>115</v>
      </c>
      <c r="E1" s="126" t="s">
        <v>116</v>
      </c>
      <c r="F1" s="126" t="s">
        <v>117</v>
      </c>
      <c r="G1" s="126" t="s">
        <v>118</v>
      </c>
      <c r="H1" s="126" t="s">
        <v>119</v>
      </c>
      <c r="I1" s="126" t="s">
        <v>120</v>
      </c>
      <c r="J1" s="126" t="s">
        <v>121</v>
      </c>
      <c r="K1" s="126" t="s">
        <v>122</v>
      </c>
      <c r="L1" s="126" t="s">
        <v>123</v>
      </c>
      <c r="M1" s="126" t="s">
        <v>124</v>
      </c>
      <c r="N1" s="126" t="s">
        <v>125</v>
      </c>
    </row>
    <row r="2" spans="1:14">
      <c r="A2" s="57"/>
      <c r="B2" s="58" t="s">
        <v>1663</v>
      </c>
      <c r="C2" s="57"/>
      <c r="D2" s="57"/>
      <c r="E2" s="57">
        <f>SUM(E3:E13)</f>
        <v>32</v>
      </c>
      <c r="F2" s="45" t="str">
        <f>CONCATENATE("32'h",K2)</f>
        <v>32'h00411111</v>
      </c>
      <c r="G2" s="45"/>
      <c r="H2" s="60" t="s">
        <v>1869</v>
      </c>
      <c r="I2" s="60"/>
      <c r="J2" s="57"/>
      <c r="K2" s="57" t="str">
        <f>LOWER(DEC2HEX(L2,8))</f>
        <v>00411111</v>
      </c>
      <c r="L2" s="57">
        <f>SUM(L3:L13)</f>
        <v>4264209</v>
      </c>
      <c r="M2" s="57">
        <v>12</v>
      </c>
      <c r="N2" s="57" t="s">
        <v>1662</v>
      </c>
    </row>
    <row r="3" spans="1:14">
      <c r="A3" s="75"/>
      <c r="B3" s="75"/>
      <c r="C3" s="74">
        <v>29</v>
      </c>
      <c r="D3" s="74">
        <v>31</v>
      </c>
      <c r="E3" s="74">
        <f t="shared" ref="E3:E10" si="0">D3+1-C3</f>
        <v>3</v>
      </c>
      <c r="F3" s="74" t="str">
        <f t="shared" ref="F3:F10" si="1">CONCATENATE(E3,"'h",K3)</f>
        <v>3'h0</v>
      </c>
      <c r="G3" s="74" t="s">
        <v>1661</v>
      </c>
      <c r="H3" s="67" t="s">
        <v>19</v>
      </c>
      <c r="I3" s="68"/>
      <c r="J3" s="74">
        <v>0</v>
      </c>
      <c r="K3" s="74" t="str">
        <f t="shared" ref="K3:K10" si="2">LOWER(DEC2HEX((J3)))</f>
        <v>0</v>
      </c>
      <c r="L3" s="74">
        <f t="shared" ref="L3:L10" si="3">J3*(2^C3)</f>
        <v>0</v>
      </c>
      <c r="M3" s="68"/>
    </row>
    <row r="4" spans="1:14" ht="45">
      <c r="A4" s="75"/>
      <c r="B4" s="75"/>
      <c r="C4" s="74">
        <v>28</v>
      </c>
      <c r="D4" s="74">
        <v>28</v>
      </c>
      <c r="E4" s="74">
        <f>D4+1-C4</f>
        <v>1</v>
      </c>
      <c r="F4" s="74" t="str">
        <f>CONCATENATE(E4,"'h",K4)</f>
        <v>1'h0</v>
      </c>
      <c r="G4" s="63" t="s">
        <v>1873</v>
      </c>
      <c r="H4" s="63" t="s">
        <v>1539</v>
      </c>
      <c r="I4" s="77" t="s">
        <v>1868</v>
      </c>
      <c r="J4" s="74">
        <v>0</v>
      </c>
      <c r="K4" s="74" t="str">
        <f>LOWER(DEC2HEX((J4)))</f>
        <v>0</v>
      </c>
      <c r="L4" s="74">
        <f>J4*(2^C4)</f>
        <v>0</v>
      </c>
      <c r="M4" s="68"/>
    </row>
    <row r="5" spans="1:14">
      <c r="A5" s="75"/>
      <c r="B5" s="75"/>
      <c r="C5" s="74">
        <v>27</v>
      </c>
      <c r="D5" s="74">
        <v>27</v>
      </c>
      <c r="E5" s="74">
        <f t="shared" si="0"/>
        <v>1</v>
      </c>
      <c r="F5" s="74" t="str">
        <f t="shared" si="1"/>
        <v>1'h0</v>
      </c>
      <c r="G5" s="63" t="s">
        <v>1660</v>
      </c>
      <c r="H5" s="63" t="s">
        <v>1659</v>
      </c>
      <c r="I5" s="77" t="s">
        <v>1658</v>
      </c>
      <c r="J5" s="74">
        <v>0</v>
      </c>
      <c r="K5" s="74" t="str">
        <f t="shared" si="2"/>
        <v>0</v>
      </c>
      <c r="L5" s="74">
        <f t="shared" si="3"/>
        <v>0</v>
      </c>
      <c r="M5" s="68"/>
    </row>
    <row r="6" spans="1:14">
      <c r="A6" s="75"/>
      <c r="B6" s="75"/>
      <c r="C6" s="74">
        <v>22</v>
      </c>
      <c r="D6" s="74">
        <v>26</v>
      </c>
      <c r="E6" s="74">
        <f t="shared" si="0"/>
        <v>5</v>
      </c>
      <c r="F6" s="74" t="str">
        <f t="shared" si="1"/>
        <v>5'h1</v>
      </c>
      <c r="G6" s="74" t="s">
        <v>132</v>
      </c>
      <c r="H6" s="63" t="s">
        <v>1657</v>
      </c>
      <c r="I6" s="77" t="s">
        <v>1656</v>
      </c>
      <c r="J6" s="74">
        <v>1</v>
      </c>
      <c r="K6" s="74" t="str">
        <f t="shared" si="2"/>
        <v>1</v>
      </c>
      <c r="L6" s="74">
        <f t="shared" si="3"/>
        <v>4194304</v>
      </c>
      <c r="M6" s="68"/>
    </row>
    <row r="7" spans="1:14">
      <c r="A7" s="75"/>
      <c r="B7" s="75"/>
      <c r="C7" s="74">
        <v>16</v>
      </c>
      <c r="D7" s="74">
        <v>21</v>
      </c>
      <c r="E7" s="74">
        <f t="shared" si="0"/>
        <v>6</v>
      </c>
      <c r="F7" s="74" t="str">
        <f t="shared" si="1"/>
        <v>6'h1</v>
      </c>
      <c r="G7" s="74" t="s">
        <v>132</v>
      </c>
      <c r="H7" s="63" t="s">
        <v>1655</v>
      </c>
      <c r="I7" s="77" t="s">
        <v>1654</v>
      </c>
      <c r="J7" s="74">
        <v>1</v>
      </c>
      <c r="K7" s="74" t="str">
        <f t="shared" si="2"/>
        <v>1</v>
      </c>
      <c r="L7" s="74">
        <f t="shared" si="3"/>
        <v>65536</v>
      </c>
      <c r="M7" s="68"/>
    </row>
    <row r="8" spans="1:14">
      <c r="A8" s="75"/>
      <c r="B8" s="75"/>
      <c r="C8" s="74">
        <v>15</v>
      </c>
      <c r="D8" s="74">
        <v>15</v>
      </c>
      <c r="E8" s="74">
        <f t="shared" si="0"/>
        <v>1</v>
      </c>
      <c r="F8" s="74" t="str">
        <f t="shared" si="1"/>
        <v>1'h0</v>
      </c>
      <c r="G8" s="63" t="s">
        <v>1653</v>
      </c>
      <c r="H8" s="63" t="s">
        <v>707</v>
      </c>
      <c r="I8" s="77" t="s">
        <v>1542</v>
      </c>
      <c r="J8" s="74">
        <v>0</v>
      </c>
      <c r="K8" s="74" t="str">
        <f t="shared" si="2"/>
        <v>0</v>
      </c>
      <c r="L8" s="74">
        <f t="shared" si="3"/>
        <v>0</v>
      </c>
      <c r="M8" s="68"/>
    </row>
    <row r="9" spans="1:14">
      <c r="A9" s="75"/>
      <c r="B9" s="75"/>
      <c r="C9" s="74">
        <v>12</v>
      </c>
      <c r="D9" s="74">
        <v>14</v>
      </c>
      <c r="E9" s="74">
        <f t="shared" si="0"/>
        <v>3</v>
      </c>
      <c r="F9" s="74" t="str">
        <f t="shared" si="1"/>
        <v>3'h1</v>
      </c>
      <c r="G9" s="74" t="s">
        <v>132</v>
      </c>
      <c r="H9" s="63" t="s">
        <v>706</v>
      </c>
      <c r="I9" s="77" t="s">
        <v>1652</v>
      </c>
      <c r="J9" s="74">
        <v>1</v>
      </c>
      <c r="K9" s="74" t="str">
        <f t="shared" si="2"/>
        <v>1</v>
      </c>
      <c r="L9" s="74">
        <f t="shared" si="3"/>
        <v>4096</v>
      </c>
      <c r="M9" s="68"/>
    </row>
    <row r="10" spans="1:14">
      <c r="A10" s="75"/>
      <c r="B10" s="75"/>
      <c r="C10" s="74">
        <v>8</v>
      </c>
      <c r="D10" s="74">
        <v>11</v>
      </c>
      <c r="E10" s="74">
        <f t="shared" si="0"/>
        <v>4</v>
      </c>
      <c r="F10" s="74" t="str">
        <f t="shared" si="1"/>
        <v>4'h1</v>
      </c>
      <c r="G10" s="74" t="s">
        <v>132</v>
      </c>
      <c r="H10" s="63" t="s">
        <v>705</v>
      </c>
      <c r="I10" s="77" t="s">
        <v>1651</v>
      </c>
      <c r="J10" s="74">
        <v>1</v>
      </c>
      <c r="K10" s="74" t="str">
        <f t="shared" si="2"/>
        <v>1</v>
      </c>
      <c r="L10" s="74">
        <f t="shared" si="3"/>
        <v>256</v>
      </c>
      <c r="M10" s="68"/>
    </row>
    <row r="11" spans="1:14">
      <c r="A11" s="75"/>
      <c r="B11" s="75"/>
      <c r="C11" s="74">
        <v>7</v>
      </c>
      <c r="D11" s="74">
        <v>7</v>
      </c>
      <c r="E11" s="74">
        <f>D11+1-C11</f>
        <v>1</v>
      </c>
      <c r="F11" s="74" t="str">
        <f>CONCATENATE(E11,"'h",K11)</f>
        <v>1'h0</v>
      </c>
      <c r="G11" s="63" t="s">
        <v>844</v>
      </c>
      <c r="H11" s="63" t="s">
        <v>1650</v>
      </c>
      <c r="I11" s="77" t="s">
        <v>1538</v>
      </c>
      <c r="J11" s="74">
        <v>0</v>
      </c>
      <c r="K11" s="74" t="str">
        <f>LOWER(DEC2HEX((J11)))</f>
        <v>0</v>
      </c>
      <c r="L11" s="74">
        <f>J11*(2^C11)</f>
        <v>0</v>
      </c>
      <c r="M11" s="68"/>
    </row>
    <row r="12" spans="1:14">
      <c r="A12" s="75"/>
      <c r="B12" s="75"/>
      <c r="C12" s="74">
        <v>4</v>
      </c>
      <c r="D12" s="74">
        <v>6</v>
      </c>
      <c r="E12" s="74">
        <f>D12+1-C12</f>
        <v>3</v>
      </c>
      <c r="F12" s="74" t="str">
        <f>CONCATENATE(E12,"'h",K12)</f>
        <v>3'h1</v>
      </c>
      <c r="G12" s="74" t="s">
        <v>132</v>
      </c>
      <c r="H12" s="63" t="s">
        <v>1649</v>
      </c>
      <c r="I12" s="77" t="s">
        <v>1648</v>
      </c>
      <c r="J12" s="74">
        <v>1</v>
      </c>
      <c r="K12" s="74" t="str">
        <f>LOWER(DEC2HEX((J12)))</f>
        <v>1</v>
      </c>
      <c r="L12" s="74">
        <f>J12*(2^C12)</f>
        <v>16</v>
      </c>
      <c r="M12" s="68"/>
    </row>
    <row r="13" spans="1:14">
      <c r="A13" s="75"/>
      <c r="B13" s="75"/>
      <c r="C13" s="74">
        <v>0</v>
      </c>
      <c r="D13" s="74">
        <v>3</v>
      </c>
      <c r="E13" s="74">
        <f>D13+1-C13</f>
        <v>4</v>
      </c>
      <c r="F13" s="74" t="str">
        <f>CONCATENATE(E13,"'h",K13)</f>
        <v>4'h1</v>
      </c>
      <c r="G13" s="74" t="s">
        <v>132</v>
      </c>
      <c r="H13" s="63" t="s">
        <v>1541</v>
      </c>
      <c r="I13" s="77" t="s">
        <v>1540</v>
      </c>
      <c r="J13" s="74">
        <v>1</v>
      </c>
      <c r="K13" s="74" t="str">
        <f>LOWER(DEC2HEX((J13)))</f>
        <v>1</v>
      </c>
      <c r="L13" s="74">
        <f>J13*(2^C13)</f>
        <v>1</v>
      </c>
      <c r="M13" s="68"/>
    </row>
    <row r="14" spans="1:14">
      <c r="A14" s="43"/>
      <c r="B14" s="44" t="s">
        <v>137</v>
      </c>
      <c r="C14" s="43"/>
      <c r="D14" s="43"/>
      <c r="E14" s="43">
        <f>SUM(E15:E16)</f>
        <v>32</v>
      </c>
      <c r="F14" s="45" t="str">
        <f>CONCATENATE("32'h",K14)</f>
        <v>32'h0000000a</v>
      </c>
      <c r="G14" s="45"/>
      <c r="H14" s="46" t="s">
        <v>4343</v>
      </c>
      <c r="I14" s="46"/>
      <c r="J14" s="43"/>
      <c r="K14" s="43" t="str">
        <f>LOWER(DEC2HEX(L14,8))</f>
        <v>0000000a</v>
      </c>
      <c r="L14" s="43">
        <f>SUM(L15:L16)</f>
        <v>10</v>
      </c>
      <c r="M14" s="46"/>
    </row>
    <row r="15" spans="1:14">
      <c r="A15" s="47"/>
      <c r="B15" s="48"/>
      <c r="C15" s="47">
        <v>4</v>
      </c>
      <c r="D15" s="47">
        <v>31</v>
      </c>
      <c r="E15" s="47">
        <f>D15+1-C15</f>
        <v>28</v>
      </c>
      <c r="F15" s="47" t="str">
        <f>CONCATENATE(E15,"'h",K15)</f>
        <v>28'h0</v>
      </c>
      <c r="G15" s="47" t="s">
        <v>129</v>
      </c>
      <c r="H15" s="50" t="s">
        <v>135</v>
      </c>
      <c r="I15" s="50"/>
      <c r="J15" s="49">
        <v>0</v>
      </c>
      <c r="K15" s="47" t="str">
        <f>LOWER(DEC2HEX((J15)))</f>
        <v>0</v>
      </c>
      <c r="L15" s="47">
        <f>J15*(2^C15)</f>
        <v>0</v>
      </c>
      <c r="M15" s="50"/>
    </row>
    <row r="16" spans="1:14">
      <c r="A16" s="47"/>
      <c r="B16" s="48"/>
      <c r="C16" s="47">
        <v>0</v>
      </c>
      <c r="D16" s="47">
        <v>3</v>
      </c>
      <c r="E16" s="47">
        <f>D16+1-C16</f>
        <v>4</v>
      </c>
      <c r="F16" s="47" t="str">
        <f>CONCATENATE(E16,"'h",K16)</f>
        <v>4'ha</v>
      </c>
      <c r="G16" s="47" t="s">
        <v>4344</v>
      </c>
      <c r="H16" s="50" t="s">
        <v>4345</v>
      </c>
      <c r="I16" s="50" t="s">
        <v>4346</v>
      </c>
      <c r="J16" s="49">
        <v>10</v>
      </c>
      <c r="K16" s="47" t="str">
        <f>LOWER(DEC2HEX((J16)))</f>
        <v>a</v>
      </c>
      <c r="L16" s="47">
        <f>J16*(2^C16)</f>
        <v>10</v>
      </c>
      <c r="M16" s="50"/>
    </row>
    <row r="17" spans="1:13">
      <c r="A17" s="43"/>
      <c r="B17" s="44" t="s">
        <v>4351</v>
      </c>
      <c r="C17" s="43"/>
      <c r="D17" s="43"/>
      <c r="E17" s="43">
        <f>SUM(E18:E19)</f>
        <v>32</v>
      </c>
      <c r="F17" s="45" t="str">
        <f>CONCATENATE("32'h",K17)</f>
        <v>32'h00000043</v>
      </c>
      <c r="G17" s="45"/>
      <c r="H17" s="46" t="s">
        <v>4347</v>
      </c>
      <c r="I17" s="46"/>
      <c r="J17" s="43"/>
      <c r="K17" s="43" t="str">
        <f>LOWER(DEC2HEX(L17,8))</f>
        <v>00000043</v>
      </c>
      <c r="L17" s="43">
        <f>SUM(L18:L19)</f>
        <v>67</v>
      </c>
      <c r="M17" s="46"/>
    </row>
    <row r="18" spans="1:13">
      <c r="A18" s="47"/>
      <c r="B18" s="48"/>
      <c r="C18" s="47">
        <v>14</v>
      </c>
      <c r="D18" s="47">
        <v>31</v>
      </c>
      <c r="E18" s="47">
        <f>D18+1-C18</f>
        <v>18</v>
      </c>
      <c r="F18" s="47" t="str">
        <f>CONCATENATE(E18,"'h",K18)</f>
        <v>18'h0</v>
      </c>
      <c r="G18" s="47" t="s">
        <v>129</v>
      </c>
      <c r="H18" s="50" t="s">
        <v>135</v>
      </c>
      <c r="I18" s="50"/>
      <c r="J18" s="49">
        <v>0</v>
      </c>
      <c r="K18" s="47" t="str">
        <f>LOWER(DEC2HEX((J18)))</f>
        <v>0</v>
      </c>
      <c r="L18" s="47">
        <f>J18*(2^C18)</f>
        <v>0</v>
      </c>
      <c r="M18" s="50"/>
    </row>
    <row r="19" spans="1:13">
      <c r="A19" s="47"/>
      <c r="B19" s="48"/>
      <c r="C19" s="47">
        <v>0</v>
      </c>
      <c r="D19" s="47">
        <v>13</v>
      </c>
      <c r="E19" s="47">
        <f>D19+1-C19</f>
        <v>14</v>
      </c>
      <c r="F19" s="47" t="str">
        <f>CONCATENATE(E19,"'h",K19)</f>
        <v>14'h43</v>
      </c>
      <c r="G19" s="47" t="s">
        <v>4344</v>
      </c>
      <c r="H19" s="50" t="s">
        <v>4387</v>
      </c>
      <c r="I19" s="50" t="s">
        <v>4388</v>
      </c>
      <c r="J19" s="49">
        <v>67</v>
      </c>
      <c r="K19" s="47" t="str">
        <f>LOWER(DEC2HEX((J19)))</f>
        <v>43</v>
      </c>
      <c r="L19" s="47">
        <f>J19*(2^C19)</f>
        <v>67</v>
      </c>
      <c r="M19" s="50"/>
    </row>
    <row r="20" spans="1:13">
      <c r="A20" s="43"/>
      <c r="B20" s="44" t="s">
        <v>4352</v>
      </c>
      <c r="C20" s="43"/>
      <c r="D20" s="43"/>
      <c r="E20" s="43">
        <f>SUM(E21:E22)</f>
        <v>32</v>
      </c>
      <c r="F20" s="45" t="str">
        <f>CONCATENATE("32'h",K20)</f>
        <v>32'h0000004b</v>
      </c>
      <c r="G20" s="45"/>
      <c r="H20" s="46" t="s">
        <v>4348</v>
      </c>
      <c r="I20" s="46"/>
      <c r="J20" s="43"/>
      <c r="K20" s="43" t="str">
        <f>LOWER(DEC2HEX(L20,8))</f>
        <v>0000004b</v>
      </c>
      <c r="L20" s="43">
        <f>SUM(L21:L22)</f>
        <v>75</v>
      </c>
      <c r="M20" s="46"/>
    </row>
    <row r="21" spans="1:13">
      <c r="A21" s="47"/>
      <c r="B21" s="48"/>
      <c r="C21" s="47">
        <v>13</v>
      </c>
      <c r="D21" s="47">
        <v>31</v>
      </c>
      <c r="E21" s="47">
        <f>D21+1-C21</f>
        <v>19</v>
      </c>
      <c r="F21" s="47" t="str">
        <f>CONCATENATE(E21,"'h",K21)</f>
        <v>19'h0</v>
      </c>
      <c r="G21" s="47" t="s">
        <v>129</v>
      </c>
      <c r="H21" s="50" t="s">
        <v>135</v>
      </c>
      <c r="I21" s="50"/>
      <c r="J21" s="49">
        <v>0</v>
      </c>
      <c r="K21" s="47" t="str">
        <f>LOWER(DEC2HEX((J21)))</f>
        <v>0</v>
      </c>
      <c r="L21" s="47">
        <f>J21*(2^C21)</f>
        <v>0</v>
      </c>
      <c r="M21" s="50"/>
    </row>
    <row r="22" spans="1:13">
      <c r="A22" s="47"/>
      <c r="B22" s="48"/>
      <c r="C22" s="47">
        <v>0</v>
      </c>
      <c r="D22" s="47">
        <v>12</v>
      </c>
      <c r="E22" s="47">
        <f>D22+1-C22</f>
        <v>13</v>
      </c>
      <c r="F22" s="47" t="str">
        <f>CONCATENATE(E22,"'h",K22)</f>
        <v>13'h4b</v>
      </c>
      <c r="G22" s="47" t="s">
        <v>4344</v>
      </c>
      <c r="H22" s="50" t="s">
        <v>4349</v>
      </c>
      <c r="I22" s="50" t="s">
        <v>4350</v>
      </c>
      <c r="J22" s="49">
        <v>75</v>
      </c>
      <c r="K22" s="47" t="str">
        <f>LOWER(DEC2HEX((J22)))</f>
        <v>4b</v>
      </c>
      <c r="L22" s="47">
        <f>J22*(2^C22)</f>
        <v>75</v>
      </c>
      <c r="M22" s="50"/>
    </row>
    <row r="23" spans="1:13" s="193" customFormat="1">
      <c r="A23" s="57"/>
      <c r="B23" s="170" t="s">
        <v>4353</v>
      </c>
      <c r="C23" s="121"/>
      <c r="D23" s="121"/>
      <c r="E23" s="121">
        <f>SUM(E24:E29)</f>
        <v>32</v>
      </c>
      <c r="F23" s="111" t="str">
        <f>CONCATENATE("32'h",K23)</f>
        <v>32'h003e79f2</v>
      </c>
      <c r="G23" s="111"/>
      <c r="H23" s="122" t="s">
        <v>4306</v>
      </c>
      <c r="I23" s="122"/>
      <c r="J23" s="121"/>
      <c r="K23" s="121" t="str">
        <f>LOWER(DEC2HEX(L23,8))</f>
        <v>003e79f2</v>
      </c>
      <c r="L23" s="121">
        <f>SUM(L24:L29)</f>
        <v>4094450</v>
      </c>
      <c r="M23" s="46"/>
    </row>
    <row r="24" spans="1:13" s="193" customFormat="1">
      <c r="A24" s="120"/>
      <c r="B24" s="120"/>
      <c r="C24" s="116">
        <v>23</v>
      </c>
      <c r="D24" s="116">
        <v>31</v>
      </c>
      <c r="E24" s="116">
        <f t="shared" ref="E24:E29" si="4">D24+1-C24</f>
        <v>9</v>
      </c>
      <c r="F24" s="116" t="str">
        <f t="shared" ref="F24:F29" si="5">CONCATENATE(E24,"'h",K24)</f>
        <v>9'h0</v>
      </c>
      <c r="G24" s="116" t="s">
        <v>4307</v>
      </c>
      <c r="H24" s="125" t="s">
        <v>4308</v>
      </c>
      <c r="I24" s="174"/>
      <c r="J24" s="116">
        <v>0</v>
      </c>
      <c r="K24" s="116" t="str">
        <f t="shared" ref="K24:K29" si="6">LOWER(DEC2HEX((J24)))</f>
        <v>0</v>
      </c>
      <c r="L24" s="116">
        <f t="shared" ref="L24:L29" si="7">J24*(2^C24)</f>
        <v>0</v>
      </c>
      <c r="M24" s="50"/>
    </row>
    <row r="25" spans="1:13" s="193" customFormat="1">
      <c r="A25" s="120"/>
      <c r="B25" s="120"/>
      <c r="C25" s="116">
        <v>22</v>
      </c>
      <c r="D25" s="116">
        <v>22</v>
      </c>
      <c r="E25" s="116">
        <f t="shared" si="4"/>
        <v>1</v>
      </c>
      <c r="F25" s="116" t="str">
        <f t="shared" si="5"/>
        <v>1'h0</v>
      </c>
      <c r="G25" s="116" t="s">
        <v>765</v>
      </c>
      <c r="H25" s="125" t="s">
        <v>4309</v>
      </c>
      <c r="I25" s="174"/>
      <c r="J25" s="116">
        <v>0</v>
      </c>
      <c r="K25" s="116" t="str">
        <f t="shared" si="6"/>
        <v>0</v>
      </c>
      <c r="L25" s="116">
        <f t="shared" si="7"/>
        <v>0</v>
      </c>
      <c r="M25" s="50"/>
    </row>
    <row r="26" spans="1:13" s="193" customFormat="1">
      <c r="A26" s="120"/>
      <c r="B26" s="120"/>
      <c r="C26" s="116">
        <v>11</v>
      </c>
      <c r="D26" s="116">
        <v>21</v>
      </c>
      <c r="E26" s="116">
        <f t="shared" si="4"/>
        <v>11</v>
      </c>
      <c r="F26" s="116" t="str">
        <f t="shared" si="5"/>
        <v>11'h7cf</v>
      </c>
      <c r="G26" s="116" t="s">
        <v>132</v>
      </c>
      <c r="H26" s="125" t="s">
        <v>4310</v>
      </c>
      <c r="I26" s="174"/>
      <c r="J26" s="116">
        <v>1999</v>
      </c>
      <c r="K26" s="116" t="str">
        <f t="shared" si="6"/>
        <v>7cf</v>
      </c>
      <c r="L26" s="116">
        <f t="shared" si="7"/>
        <v>4093952</v>
      </c>
      <c r="M26" s="169"/>
    </row>
    <row r="27" spans="1:13" s="193" customFormat="1">
      <c r="A27" s="120"/>
      <c r="B27" s="120"/>
      <c r="C27" s="116">
        <v>10</v>
      </c>
      <c r="D27" s="116">
        <v>10</v>
      </c>
      <c r="E27" s="116">
        <f>D27+1-C27</f>
        <v>1</v>
      </c>
      <c r="F27" s="116" t="str">
        <f>CONCATENATE(E27,"'h",K27)</f>
        <v>1'h0</v>
      </c>
      <c r="G27" s="116" t="s">
        <v>132</v>
      </c>
      <c r="H27" s="125" t="s">
        <v>4311</v>
      </c>
      <c r="I27" s="174"/>
      <c r="J27" s="116">
        <v>0</v>
      </c>
      <c r="K27" s="116" t="str">
        <f>LOWER(DEC2HEX((J27)))</f>
        <v>0</v>
      </c>
      <c r="L27" s="116">
        <f>J27*(2^C27)</f>
        <v>0</v>
      </c>
      <c r="M27" s="169"/>
    </row>
    <row r="28" spans="1:13" s="193" customFormat="1">
      <c r="A28" s="120"/>
      <c r="B28" s="120"/>
      <c r="C28" s="116">
        <v>1</v>
      </c>
      <c r="D28" s="116">
        <v>9</v>
      </c>
      <c r="E28" s="116">
        <f t="shared" si="4"/>
        <v>9</v>
      </c>
      <c r="F28" s="116" t="str">
        <f t="shared" si="5"/>
        <v>9'hf9</v>
      </c>
      <c r="G28" s="116" t="s">
        <v>132</v>
      </c>
      <c r="H28" s="125" t="s">
        <v>4312</v>
      </c>
      <c r="I28" s="174" t="s">
        <v>4313</v>
      </c>
      <c r="J28" s="116">
        <v>249</v>
      </c>
      <c r="K28" s="116" t="str">
        <f t="shared" si="6"/>
        <v>f9</v>
      </c>
      <c r="L28" s="116">
        <f t="shared" si="7"/>
        <v>498</v>
      </c>
      <c r="M28" s="169"/>
    </row>
    <row r="29" spans="1:13" s="193" customFormat="1">
      <c r="A29" s="120"/>
      <c r="B29" s="120"/>
      <c r="C29" s="116">
        <v>0</v>
      </c>
      <c r="D29" s="116">
        <v>0</v>
      </c>
      <c r="E29" s="116">
        <f t="shared" si="4"/>
        <v>1</v>
      </c>
      <c r="F29" s="116" t="str">
        <f t="shared" si="5"/>
        <v>1'h0</v>
      </c>
      <c r="G29" s="116" t="s">
        <v>4314</v>
      </c>
      <c r="H29" s="125" t="s">
        <v>4315</v>
      </c>
      <c r="I29" s="174" t="s">
        <v>4316</v>
      </c>
      <c r="J29" s="116">
        <v>0</v>
      </c>
      <c r="K29" s="116" t="str">
        <f t="shared" si="6"/>
        <v>0</v>
      </c>
      <c r="L29" s="116">
        <f t="shared" si="7"/>
        <v>0</v>
      </c>
      <c r="M29" s="169"/>
    </row>
    <row r="30" spans="1:13" s="193" customFormat="1">
      <c r="A30" s="187"/>
      <c r="B30" s="170" t="s">
        <v>4354</v>
      </c>
      <c r="C30" s="187"/>
      <c r="D30" s="187"/>
      <c r="E30" s="187">
        <f>SUM(E31:E40)</f>
        <v>32</v>
      </c>
      <c r="F30" s="187" t="str">
        <f>CONCATENATE("32'h",K30)</f>
        <v>32'h7001d75b</v>
      </c>
      <c r="G30" s="187"/>
      <c r="H30" s="187" t="s">
        <v>4242</v>
      </c>
      <c r="I30" s="187"/>
      <c r="J30" s="187"/>
      <c r="K30" s="187" t="str">
        <f>LOWER(DEC2HEX(L30,8))</f>
        <v>7001d75b</v>
      </c>
      <c r="L30" s="187">
        <f>SUM(L31:L40)</f>
        <v>1879168859</v>
      </c>
      <c r="M30" s="187"/>
    </row>
    <row r="31" spans="1:13" s="193" customFormat="1">
      <c r="A31" s="188"/>
      <c r="B31" s="188"/>
      <c r="C31" s="188">
        <v>29</v>
      </c>
      <c r="D31" s="188">
        <v>31</v>
      </c>
      <c r="E31" s="188">
        <v>3</v>
      </c>
      <c r="F31" s="188" t="str">
        <f t="shared" ref="F31:F40" si="8">CONCATENATE(E31,"'h",K31)</f>
        <v>3'h3</v>
      </c>
      <c r="G31" s="188" t="s">
        <v>132</v>
      </c>
      <c r="H31" s="188" t="s">
        <v>4243</v>
      </c>
      <c r="I31" s="188" t="s">
        <v>4244</v>
      </c>
      <c r="J31" s="188">
        <v>3</v>
      </c>
      <c r="K31" s="188" t="str">
        <f t="shared" ref="K31:K40" si="9">LOWER(DEC2HEX(J31))</f>
        <v>3</v>
      </c>
      <c r="L31" s="188">
        <f t="shared" ref="L31:L40" si="10">J31*(2^C31)</f>
        <v>1610612736</v>
      </c>
      <c r="M31" s="188"/>
    </row>
    <row r="32" spans="1:13" s="193" customFormat="1">
      <c r="A32" s="188"/>
      <c r="B32" s="188"/>
      <c r="C32" s="188">
        <v>26</v>
      </c>
      <c r="D32" s="188">
        <v>28</v>
      </c>
      <c r="E32" s="188">
        <v>3</v>
      </c>
      <c r="F32" s="188" t="str">
        <f t="shared" si="8"/>
        <v>3'h4</v>
      </c>
      <c r="G32" s="188" t="s">
        <v>132</v>
      </c>
      <c r="H32" s="188" t="s">
        <v>4245</v>
      </c>
      <c r="I32" s="188" t="s">
        <v>4246</v>
      </c>
      <c r="J32" s="188">
        <v>4</v>
      </c>
      <c r="K32" s="188" t="str">
        <f t="shared" si="9"/>
        <v>4</v>
      </c>
      <c r="L32" s="188">
        <f t="shared" si="10"/>
        <v>268435456</v>
      </c>
      <c r="M32" s="188"/>
    </row>
    <row r="33" spans="1:13" s="193" customFormat="1">
      <c r="A33" s="188"/>
      <c r="B33" s="188"/>
      <c r="C33" s="188">
        <v>22</v>
      </c>
      <c r="D33" s="188">
        <v>25</v>
      </c>
      <c r="E33" s="188">
        <v>4</v>
      </c>
      <c r="F33" s="188" t="str">
        <f t="shared" si="8"/>
        <v>4'h0</v>
      </c>
      <c r="G33" s="188" t="s">
        <v>132</v>
      </c>
      <c r="H33" s="188" t="s">
        <v>4247</v>
      </c>
      <c r="I33" s="188" t="s">
        <v>4248</v>
      </c>
      <c r="J33" s="188">
        <v>0</v>
      </c>
      <c r="K33" s="188" t="str">
        <f t="shared" si="9"/>
        <v>0</v>
      </c>
      <c r="L33" s="188">
        <f t="shared" si="10"/>
        <v>0</v>
      </c>
      <c r="M33" s="188"/>
    </row>
    <row r="34" spans="1:13" s="193" customFormat="1">
      <c r="A34" s="188"/>
      <c r="B34" s="188"/>
      <c r="C34" s="188">
        <v>18</v>
      </c>
      <c r="D34" s="188">
        <v>21</v>
      </c>
      <c r="E34" s="188">
        <v>4</v>
      </c>
      <c r="F34" s="188" t="str">
        <f t="shared" si="8"/>
        <v>4'h0</v>
      </c>
      <c r="G34" s="188" t="s">
        <v>132</v>
      </c>
      <c r="H34" s="188" t="s">
        <v>4249</v>
      </c>
      <c r="I34" s="188" t="s">
        <v>4250</v>
      </c>
      <c r="J34" s="188">
        <v>0</v>
      </c>
      <c r="K34" s="188" t="str">
        <f t="shared" si="9"/>
        <v>0</v>
      </c>
      <c r="L34" s="188">
        <f t="shared" si="10"/>
        <v>0</v>
      </c>
      <c r="M34" s="188"/>
    </row>
    <row r="35" spans="1:13" s="193" customFormat="1">
      <c r="A35" s="188"/>
      <c r="B35" s="188"/>
      <c r="C35" s="188">
        <v>15</v>
      </c>
      <c r="D35" s="188">
        <v>17</v>
      </c>
      <c r="E35" s="188">
        <v>3</v>
      </c>
      <c r="F35" s="188" t="str">
        <f t="shared" si="8"/>
        <v>3'h3</v>
      </c>
      <c r="G35" s="188" t="s">
        <v>132</v>
      </c>
      <c r="H35" s="188" t="s">
        <v>4251</v>
      </c>
      <c r="I35" s="188" t="s">
        <v>4252</v>
      </c>
      <c r="J35" s="188">
        <v>3</v>
      </c>
      <c r="K35" s="188" t="str">
        <f t="shared" si="9"/>
        <v>3</v>
      </c>
      <c r="L35" s="188">
        <f t="shared" si="10"/>
        <v>98304</v>
      </c>
      <c r="M35" s="188"/>
    </row>
    <row r="36" spans="1:13" s="193" customFormat="1">
      <c r="A36" s="188"/>
      <c r="B36" s="188"/>
      <c r="C36" s="188">
        <v>12</v>
      </c>
      <c r="D36" s="188">
        <v>14</v>
      </c>
      <c r="E36" s="188">
        <v>3</v>
      </c>
      <c r="F36" s="188" t="str">
        <f t="shared" si="8"/>
        <v>3'h5</v>
      </c>
      <c r="G36" s="188" t="s">
        <v>132</v>
      </c>
      <c r="H36" s="188" t="s">
        <v>4253</v>
      </c>
      <c r="I36" s="188" t="s">
        <v>4254</v>
      </c>
      <c r="J36" s="188">
        <v>5</v>
      </c>
      <c r="K36" s="188" t="str">
        <f t="shared" si="9"/>
        <v>5</v>
      </c>
      <c r="L36" s="188">
        <f t="shared" si="10"/>
        <v>20480</v>
      </c>
      <c r="M36" s="188"/>
    </row>
    <row r="37" spans="1:13" s="193" customFormat="1">
      <c r="A37" s="188"/>
      <c r="B37" s="188"/>
      <c r="C37" s="188">
        <v>9</v>
      </c>
      <c r="D37" s="188">
        <v>11</v>
      </c>
      <c r="E37" s="188">
        <v>3</v>
      </c>
      <c r="F37" s="188" t="str">
        <f t="shared" si="8"/>
        <v>3'h3</v>
      </c>
      <c r="G37" s="188" t="s">
        <v>132</v>
      </c>
      <c r="H37" s="188" t="s">
        <v>4255</v>
      </c>
      <c r="I37" s="188" t="s">
        <v>4256</v>
      </c>
      <c r="J37" s="188">
        <v>3</v>
      </c>
      <c r="K37" s="188" t="str">
        <f t="shared" si="9"/>
        <v>3</v>
      </c>
      <c r="L37" s="188">
        <f t="shared" si="10"/>
        <v>1536</v>
      </c>
      <c r="M37" s="188"/>
    </row>
    <row r="38" spans="1:13" s="193" customFormat="1">
      <c r="A38" s="188"/>
      <c r="B38" s="188"/>
      <c r="C38" s="188">
        <v>6</v>
      </c>
      <c r="D38" s="188">
        <v>8</v>
      </c>
      <c r="E38" s="188">
        <v>3</v>
      </c>
      <c r="F38" s="188" t="str">
        <f t="shared" si="8"/>
        <v>3'h5</v>
      </c>
      <c r="G38" s="188" t="s">
        <v>132</v>
      </c>
      <c r="H38" s="188" t="s">
        <v>4257</v>
      </c>
      <c r="I38" s="188" t="s">
        <v>4258</v>
      </c>
      <c r="J38" s="188">
        <v>5</v>
      </c>
      <c r="K38" s="188" t="str">
        <f t="shared" si="9"/>
        <v>5</v>
      </c>
      <c r="L38" s="188">
        <f t="shared" si="10"/>
        <v>320</v>
      </c>
      <c r="M38" s="188"/>
    </row>
    <row r="39" spans="1:13" s="193" customFormat="1">
      <c r="A39" s="188"/>
      <c r="B39" s="188"/>
      <c r="C39" s="188">
        <v>3</v>
      </c>
      <c r="D39" s="188">
        <v>5</v>
      </c>
      <c r="E39" s="188">
        <v>3</v>
      </c>
      <c r="F39" s="188" t="str">
        <f t="shared" si="8"/>
        <v>3'h3</v>
      </c>
      <c r="G39" s="188" t="s">
        <v>132</v>
      </c>
      <c r="H39" s="188" t="s">
        <v>4259</v>
      </c>
      <c r="I39" s="188" t="s">
        <v>4260</v>
      </c>
      <c r="J39" s="188">
        <v>3</v>
      </c>
      <c r="K39" s="188" t="str">
        <f t="shared" si="9"/>
        <v>3</v>
      </c>
      <c r="L39" s="188">
        <f t="shared" si="10"/>
        <v>24</v>
      </c>
      <c r="M39" s="188"/>
    </row>
    <row r="40" spans="1:13" s="193" customFormat="1">
      <c r="A40" s="188"/>
      <c r="B40" s="188"/>
      <c r="C40" s="188">
        <v>0</v>
      </c>
      <c r="D40" s="188">
        <v>2</v>
      </c>
      <c r="E40" s="188">
        <v>3</v>
      </c>
      <c r="F40" s="188" t="str">
        <f t="shared" si="8"/>
        <v>3'h3</v>
      </c>
      <c r="G40" s="188" t="s">
        <v>132</v>
      </c>
      <c r="H40" s="188" t="s">
        <v>4261</v>
      </c>
      <c r="I40" s="188" t="s">
        <v>4262</v>
      </c>
      <c r="J40" s="188">
        <v>3</v>
      </c>
      <c r="K40" s="188" t="str">
        <f t="shared" si="9"/>
        <v>3</v>
      </c>
      <c r="L40" s="188">
        <f t="shared" si="10"/>
        <v>3</v>
      </c>
      <c r="M40" s="188"/>
    </row>
    <row r="41" spans="1:13" s="193" customFormat="1">
      <c r="A41" s="187"/>
      <c r="B41" s="170" t="s">
        <v>4355</v>
      </c>
      <c r="C41" s="187"/>
      <c r="D41" s="187"/>
      <c r="E41" s="187">
        <f>SUM(E42:E60)</f>
        <v>32</v>
      </c>
      <c r="F41" s="187" t="str">
        <f>CONCATENATE("32'h",K41)</f>
        <v>32'h00000001</v>
      </c>
      <c r="G41" s="187"/>
      <c r="H41" s="187" t="s">
        <v>4263</v>
      </c>
      <c r="I41" s="187"/>
      <c r="J41" s="187"/>
      <c r="K41" s="187" t="str">
        <f>LOWER(DEC2HEX(L41,8))</f>
        <v>00000001</v>
      </c>
      <c r="L41" s="187">
        <f>SUM(L42:L60)</f>
        <v>1</v>
      </c>
      <c r="M41" s="187"/>
    </row>
    <row r="42" spans="1:13" s="193" customFormat="1">
      <c r="A42" s="188"/>
      <c r="B42" s="188"/>
      <c r="C42" s="188">
        <v>18</v>
      </c>
      <c r="D42" s="188">
        <v>31</v>
      </c>
      <c r="E42" s="188">
        <v>14</v>
      </c>
      <c r="F42" s="188" t="str">
        <f t="shared" ref="F42:F60" si="11">CONCATENATE(E42,"'h",K42)</f>
        <v>14'h0</v>
      </c>
      <c r="G42" s="188" t="s">
        <v>129</v>
      </c>
      <c r="H42" s="188" t="s">
        <v>19</v>
      </c>
      <c r="I42" s="188" t="s">
        <v>2591</v>
      </c>
      <c r="J42" s="188">
        <v>0</v>
      </c>
      <c r="K42" s="188" t="str">
        <f t="shared" ref="K42:K60" si="12">LOWER(DEC2HEX(J42))</f>
        <v>0</v>
      </c>
      <c r="L42" s="188">
        <f t="shared" ref="L42:L60" si="13">J42*(2^C42)</f>
        <v>0</v>
      </c>
      <c r="M42" s="188"/>
    </row>
    <row r="43" spans="1:13" s="193" customFormat="1">
      <c r="A43" s="188"/>
      <c r="B43" s="188"/>
      <c r="C43" s="188">
        <v>17</v>
      </c>
      <c r="D43" s="188">
        <v>17</v>
      </c>
      <c r="E43" s="188">
        <v>1</v>
      </c>
      <c r="F43" s="188" t="str">
        <f t="shared" si="11"/>
        <v>1'h0</v>
      </c>
      <c r="G43" s="188" t="s">
        <v>132</v>
      </c>
      <c r="H43" s="188" t="s">
        <v>4264</v>
      </c>
      <c r="I43" s="188" t="s">
        <v>2591</v>
      </c>
      <c r="J43" s="188">
        <v>0</v>
      </c>
      <c r="K43" s="188" t="str">
        <f t="shared" si="12"/>
        <v>0</v>
      </c>
      <c r="L43" s="188">
        <f t="shared" si="13"/>
        <v>0</v>
      </c>
      <c r="M43" s="188"/>
    </row>
    <row r="44" spans="1:13" s="193" customFormat="1">
      <c r="A44" s="188"/>
      <c r="B44" s="188"/>
      <c r="C44" s="188">
        <v>16</v>
      </c>
      <c r="D44" s="188">
        <v>16</v>
      </c>
      <c r="E44" s="188">
        <v>1</v>
      </c>
      <c r="F44" s="188" t="str">
        <f t="shared" si="11"/>
        <v>1'h0</v>
      </c>
      <c r="G44" s="188" t="s">
        <v>132</v>
      </c>
      <c r="H44" s="188" t="s">
        <v>4265</v>
      </c>
      <c r="I44" s="188" t="s">
        <v>2591</v>
      </c>
      <c r="J44" s="188">
        <v>0</v>
      </c>
      <c r="K44" s="188" t="str">
        <f t="shared" si="12"/>
        <v>0</v>
      </c>
      <c r="L44" s="188">
        <f t="shared" si="13"/>
        <v>0</v>
      </c>
      <c r="M44" s="188"/>
    </row>
    <row r="45" spans="1:13" s="193" customFormat="1">
      <c r="A45" s="188"/>
      <c r="B45" s="188"/>
      <c r="C45" s="188">
        <v>15</v>
      </c>
      <c r="D45" s="188">
        <v>15</v>
      </c>
      <c r="E45" s="188">
        <v>1</v>
      </c>
      <c r="F45" s="188" t="str">
        <f t="shared" si="11"/>
        <v>1'h0</v>
      </c>
      <c r="G45" s="188" t="s">
        <v>132</v>
      </c>
      <c r="H45" s="188" t="s">
        <v>4266</v>
      </c>
      <c r="I45" s="188" t="s">
        <v>2591</v>
      </c>
      <c r="J45" s="188">
        <v>0</v>
      </c>
      <c r="K45" s="188" t="str">
        <f t="shared" si="12"/>
        <v>0</v>
      </c>
      <c r="L45" s="188">
        <f t="shared" si="13"/>
        <v>0</v>
      </c>
      <c r="M45" s="188"/>
    </row>
    <row r="46" spans="1:13" s="193" customFormat="1">
      <c r="A46" s="188"/>
      <c r="B46" s="188"/>
      <c r="C46" s="188">
        <v>14</v>
      </c>
      <c r="D46" s="188">
        <v>14</v>
      </c>
      <c r="E46" s="188">
        <v>1</v>
      </c>
      <c r="F46" s="188" t="str">
        <f t="shared" si="11"/>
        <v>1'h0</v>
      </c>
      <c r="G46" s="188" t="s">
        <v>132</v>
      </c>
      <c r="H46" s="188" t="s">
        <v>4267</v>
      </c>
      <c r="I46" s="188" t="s">
        <v>2591</v>
      </c>
      <c r="J46" s="188">
        <v>0</v>
      </c>
      <c r="K46" s="188" t="str">
        <f t="shared" si="12"/>
        <v>0</v>
      </c>
      <c r="L46" s="188">
        <f t="shared" si="13"/>
        <v>0</v>
      </c>
      <c r="M46" s="188"/>
    </row>
    <row r="47" spans="1:13" s="193" customFormat="1">
      <c r="A47" s="188"/>
      <c r="B47" s="188"/>
      <c r="C47" s="188">
        <v>13</v>
      </c>
      <c r="D47" s="188">
        <v>13</v>
      </c>
      <c r="E47" s="188">
        <v>1</v>
      </c>
      <c r="F47" s="188" t="str">
        <f t="shared" si="11"/>
        <v>1'h0</v>
      </c>
      <c r="G47" s="188" t="s">
        <v>132</v>
      </c>
      <c r="H47" s="188" t="s">
        <v>4268</v>
      </c>
      <c r="I47" s="188" t="s">
        <v>2591</v>
      </c>
      <c r="J47" s="188">
        <v>0</v>
      </c>
      <c r="K47" s="188" t="str">
        <f t="shared" si="12"/>
        <v>0</v>
      </c>
      <c r="L47" s="188">
        <f t="shared" si="13"/>
        <v>0</v>
      </c>
      <c r="M47" s="188"/>
    </row>
    <row r="48" spans="1:13">
      <c r="A48" s="188"/>
      <c r="B48" s="188"/>
      <c r="C48" s="188">
        <v>12</v>
      </c>
      <c r="D48" s="188">
        <v>12</v>
      </c>
      <c r="E48" s="188">
        <v>1</v>
      </c>
      <c r="F48" s="188" t="str">
        <f t="shared" si="11"/>
        <v>1'h0</v>
      </c>
      <c r="G48" s="188" t="s">
        <v>132</v>
      </c>
      <c r="H48" s="188" t="s">
        <v>4269</v>
      </c>
      <c r="I48" s="188" t="s">
        <v>2591</v>
      </c>
      <c r="J48" s="188">
        <v>0</v>
      </c>
      <c r="K48" s="188" t="str">
        <f t="shared" si="12"/>
        <v>0</v>
      </c>
      <c r="L48" s="188">
        <f t="shared" si="13"/>
        <v>0</v>
      </c>
      <c r="M48" s="188"/>
    </row>
    <row r="49" spans="1:13">
      <c r="A49" s="188"/>
      <c r="B49" s="188"/>
      <c r="C49" s="188">
        <v>11</v>
      </c>
      <c r="D49" s="188">
        <v>11</v>
      </c>
      <c r="E49" s="188">
        <v>1</v>
      </c>
      <c r="F49" s="188" t="str">
        <f t="shared" si="11"/>
        <v>1'h0</v>
      </c>
      <c r="G49" s="188" t="s">
        <v>132</v>
      </c>
      <c r="H49" s="188" t="s">
        <v>4270</v>
      </c>
      <c r="I49" s="188" t="s">
        <v>2591</v>
      </c>
      <c r="J49" s="188">
        <v>0</v>
      </c>
      <c r="K49" s="188" t="str">
        <f t="shared" si="12"/>
        <v>0</v>
      </c>
      <c r="L49" s="188">
        <f t="shared" si="13"/>
        <v>0</v>
      </c>
      <c r="M49" s="188"/>
    </row>
    <row r="50" spans="1:13">
      <c r="A50" s="188"/>
      <c r="B50" s="188"/>
      <c r="C50" s="188">
        <v>10</v>
      </c>
      <c r="D50" s="188">
        <v>10</v>
      </c>
      <c r="E50" s="188">
        <v>1</v>
      </c>
      <c r="F50" s="188" t="str">
        <f t="shared" si="11"/>
        <v>1'h0</v>
      </c>
      <c r="G50" s="188" t="s">
        <v>132</v>
      </c>
      <c r="H50" s="188" t="s">
        <v>4271</v>
      </c>
      <c r="I50" s="188" t="s">
        <v>2591</v>
      </c>
      <c r="J50" s="188">
        <v>0</v>
      </c>
      <c r="K50" s="188" t="str">
        <f t="shared" si="12"/>
        <v>0</v>
      </c>
      <c r="L50" s="188">
        <f t="shared" si="13"/>
        <v>0</v>
      </c>
      <c r="M50" s="188"/>
    </row>
    <row r="51" spans="1:13">
      <c r="A51" s="188"/>
      <c r="B51" s="188"/>
      <c r="C51" s="188">
        <v>9</v>
      </c>
      <c r="D51" s="188">
        <v>9</v>
      </c>
      <c r="E51" s="188">
        <v>1</v>
      </c>
      <c r="F51" s="188" t="str">
        <f t="shared" si="11"/>
        <v>1'h0</v>
      </c>
      <c r="G51" s="188" t="s">
        <v>132</v>
      </c>
      <c r="H51" s="188" t="s">
        <v>4272</v>
      </c>
      <c r="I51" s="188" t="s">
        <v>2591</v>
      </c>
      <c r="J51" s="188">
        <v>0</v>
      </c>
      <c r="K51" s="188" t="str">
        <f t="shared" si="12"/>
        <v>0</v>
      </c>
      <c r="L51" s="188">
        <f t="shared" si="13"/>
        <v>0</v>
      </c>
      <c r="M51" s="188"/>
    </row>
    <row r="52" spans="1:13">
      <c r="A52" s="188"/>
      <c r="B52" s="188"/>
      <c r="C52" s="188">
        <v>8</v>
      </c>
      <c r="D52" s="188">
        <v>8</v>
      </c>
      <c r="E52" s="188">
        <v>1</v>
      </c>
      <c r="F52" s="188" t="str">
        <f t="shared" si="11"/>
        <v>1'h0</v>
      </c>
      <c r="G52" s="188" t="s">
        <v>132</v>
      </c>
      <c r="H52" s="188" t="s">
        <v>4273</v>
      </c>
      <c r="I52" s="188" t="s">
        <v>4274</v>
      </c>
      <c r="J52" s="188">
        <v>0</v>
      </c>
      <c r="K52" s="188" t="str">
        <f t="shared" si="12"/>
        <v>0</v>
      </c>
      <c r="L52" s="188">
        <f t="shared" si="13"/>
        <v>0</v>
      </c>
      <c r="M52" s="188"/>
    </row>
    <row r="53" spans="1:13">
      <c r="A53" s="188"/>
      <c r="B53" s="188"/>
      <c r="C53" s="188">
        <v>7</v>
      </c>
      <c r="D53" s="188">
        <v>7</v>
      </c>
      <c r="E53" s="188">
        <v>1</v>
      </c>
      <c r="F53" s="188" t="str">
        <f t="shared" si="11"/>
        <v>1'h0</v>
      </c>
      <c r="G53" s="188" t="s">
        <v>132</v>
      </c>
      <c r="H53" s="188" t="s">
        <v>4275</v>
      </c>
      <c r="I53" s="188" t="s">
        <v>4276</v>
      </c>
      <c r="J53" s="188">
        <v>0</v>
      </c>
      <c r="K53" s="188" t="str">
        <f t="shared" si="12"/>
        <v>0</v>
      </c>
      <c r="L53" s="188">
        <f t="shared" si="13"/>
        <v>0</v>
      </c>
      <c r="M53" s="188"/>
    </row>
    <row r="54" spans="1:13">
      <c r="A54" s="188"/>
      <c r="B54" s="188"/>
      <c r="C54" s="188">
        <v>6</v>
      </c>
      <c r="D54" s="188">
        <v>6</v>
      </c>
      <c r="E54" s="188">
        <v>1</v>
      </c>
      <c r="F54" s="188" t="str">
        <f t="shared" si="11"/>
        <v>1'h0</v>
      </c>
      <c r="G54" s="188" t="s">
        <v>132</v>
      </c>
      <c r="H54" s="188" t="s">
        <v>4277</v>
      </c>
      <c r="I54" s="188" t="s">
        <v>4278</v>
      </c>
      <c r="J54" s="188">
        <v>0</v>
      </c>
      <c r="K54" s="188" t="str">
        <f t="shared" si="12"/>
        <v>0</v>
      </c>
      <c r="L54" s="188">
        <f t="shared" si="13"/>
        <v>0</v>
      </c>
      <c r="M54" s="188"/>
    </row>
    <row r="55" spans="1:13">
      <c r="A55" s="188"/>
      <c r="B55" s="188"/>
      <c r="C55" s="188">
        <v>5</v>
      </c>
      <c r="D55" s="188">
        <v>5</v>
      </c>
      <c r="E55" s="188">
        <v>1</v>
      </c>
      <c r="F55" s="188" t="str">
        <f t="shared" si="11"/>
        <v>1'h0</v>
      </c>
      <c r="G55" s="188" t="s">
        <v>132</v>
      </c>
      <c r="H55" s="188" t="s">
        <v>4279</v>
      </c>
      <c r="I55" s="188" t="s">
        <v>4280</v>
      </c>
      <c r="J55" s="188">
        <v>0</v>
      </c>
      <c r="K55" s="188" t="str">
        <f t="shared" si="12"/>
        <v>0</v>
      </c>
      <c r="L55" s="188">
        <f t="shared" si="13"/>
        <v>0</v>
      </c>
      <c r="M55" s="188"/>
    </row>
    <row r="56" spans="1:13">
      <c r="A56" s="188"/>
      <c r="B56" s="188"/>
      <c r="C56" s="188">
        <v>4</v>
      </c>
      <c r="D56" s="188">
        <v>4</v>
      </c>
      <c r="E56" s="188">
        <v>1</v>
      </c>
      <c r="F56" s="188" t="str">
        <f t="shared" si="11"/>
        <v>1'h0</v>
      </c>
      <c r="G56" s="188" t="s">
        <v>132</v>
      </c>
      <c r="H56" s="188" t="s">
        <v>4281</v>
      </c>
      <c r="I56" s="188" t="s">
        <v>4282</v>
      </c>
      <c r="J56" s="188">
        <v>0</v>
      </c>
      <c r="K56" s="188" t="str">
        <f t="shared" si="12"/>
        <v>0</v>
      </c>
      <c r="L56" s="188">
        <f t="shared" si="13"/>
        <v>0</v>
      </c>
      <c r="M56" s="188"/>
    </row>
    <row r="57" spans="1:13">
      <c r="A57" s="188"/>
      <c r="B57" s="188"/>
      <c r="C57" s="188">
        <v>3</v>
      </c>
      <c r="D57" s="188">
        <v>3</v>
      </c>
      <c r="E57" s="188">
        <v>1</v>
      </c>
      <c r="F57" s="188" t="str">
        <f t="shared" si="11"/>
        <v>1'h0</v>
      </c>
      <c r="G57" s="188" t="s">
        <v>132</v>
      </c>
      <c r="H57" s="188" t="s">
        <v>4283</v>
      </c>
      <c r="I57" s="188" t="s">
        <v>4284</v>
      </c>
      <c r="J57" s="188">
        <v>0</v>
      </c>
      <c r="K57" s="188" t="str">
        <f t="shared" si="12"/>
        <v>0</v>
      </c>
      <c r="L57" s="188">
        <f t="shared" si="13"/>
        <v>0</v>
      </c>
      <c r="M57" s="188"/>
    </row>
    <row r="58" spans="1:13">
      <c r="A58" s="188"/>
      <c r="B58" s="188"/>
      <c r="C58" s="188">
        <v>2</v>
      </c>
      <c r="D58" s="188">
        <v>2</v>
      </c>
      <c r="E58" s="188">
        <v>1</v>
      </c>
      <c r="F58" s="188" t="str">
        <f t="shared" si="11"/>
        <v>1'h0</v>
      </c>
      <c r="G58" s="188" t="s">
        <v>132</v>
      </c>
      <c r="H58" s="188" t="s">
        <v>4285</v>
      </c>
      <c r="I58" s="188" t="s">
        <v>4286</v>
      </c>
      <c r="J58" s="188">
        <v>0</v>
      </c>
      <c r="K58" s="188" t="str">
        <f t="shared" si="12"/>
        <v>0</v>
      </c>
      <c r="L58" s="188">
        <f t="shared" si="13"/>
        <v>0</v>
      </c>
      <c r="M58" s="188"/>
    </row>
    <row r="59" spans="1:13">
      <c r="A59" s="188"/>
      <c r="B59" s="188"/>
      <c r="C59" s="188">
        <v>1</v>
      </c>
      <c r="D59" s="188">
        <v>1</v>
      </c>
      <c r="E59" s="188">
        <v>1</v>
      </c>
      <c r="F59" s="188" t="str">
        <f t="shared" si="11"/>
        <v>1'h0</v>
      </c>
      <c r="G59" s="188" t="s">
        <v>132</v>
      </c>
      <c r="H59" s="188" t="s">
        <v>4287</v>
      </c>
      <c r="I59" s="188" t="s">
        <v>4288</v>
      </c>
      <c r="J59" s="188">
        <v>0</v>
      </c>
      <c r="K59" s="188" t="str">
        <f t="shared" si="12"/>
        <v>0</v>
      </c>
      <c r="L59" s="188">
        <f t="shared" si="13"/>
        <v>0</v>
      </c>
      <c r="M59" s="188"/>
    </row>
    <row r="60" spans="1:13">
      <c r="A60" s="188"/>
      <c r="B60" s="188"/>
      <c r="C60" s="188">
        <v>0</v>
      </c>
      <c r="D60" s="188">
        <v>0</v>
      </c>
      <c r="E60" s="188">
        <v>1</v>
      </c>
      <c r="F60" s="188" t="str">
        <f t="shared" si="11"/>
        <v>1'h1</v>
      </c>
      <c r="G60" s="188" t="s">
        <v>132</v>
      </c>
      <c r="H60" s="188" t="s">
        <v>4289</v>
      </c>
      <c r="I60" s="188" t="s">
        <v>4290</v>
      </c>
      <c r="J60" s="188">
        <v>1</v>
      </c>
      <c r="K60" s="188" t="str">
        <f t="shared" si="12"/>
        <v>1</v>
      </c>
      <c r="L60" s="188">
        <f t="shared" si="13"/>
        <v>1</v>
      </c>
      <c r="M60" s="188"/>
    </row>
    <row r="61" spans="1:13">
      <c r="A61" s="187"/>
      <c r="B61" s="170" t="s">
        <v>2424</v>
      </c>
      <c r="C61" s="187"/>
      <c r="D61" s="187"/>
      <c r="E61" s="187">
        <f>SUM(E62:E69)</f>
        <v>32</v>
      </c>
      <c r="F61" s="187" t="str">
        <f>CONCATENATE("32'h",K61)</f>
        <v>32'h00078400</v>
      </c>
      <c r="G61" s="187"/>
      <c r="H61" s="187" t="s">
        <v>4291</v>
      </c>
      <c r="I61" s="187"/>
      <c r="J61" s="187"/>
      <c r="K61" s="187" t="str">
        <f>LOWER(DEC2HEX(L61,8))</f>
        <v>00078400</v>
      </c>
      <c r="L61" s="187">
        <f>SUM(L62:L69)</f>
        <v>492544</v>
      </c>
      <c r="M61" s="187"/>
    </row>
    <row r="62" spans="1:13">
      <c r="A62" s="188"/>
      <c r="B62" s="188"/>
      <c r="C62" s="188">
        <v>21</v>
      </c>
      <c r="D62" s="188">
        <v>31</v>
      </c>
      <c r="E62" s="188">
        <v>11</v>
      </c>
      <c r="F62" s="188" t="str">
        <f t="shared" ref="F62:F69" si="14">CONCATENATE(E62,"'h",K62)</f>
        <v>11'h0</v>
      </c>
      <c r="G62" s="188" t="s">
        <v>129</v>
      </c>
      <c r="H62" s="188" t="s">
        <v>19</v>
      </c>
      <c r="I62" s="188" t="s">
        <v>2591</v>
      </c>
      <c r="J62" s="188">
        <v>0</v>
      </c>
      <c r="K62" s="188" t="str">
        <f t="shared" ref="K62:K69" si="15">LOWER(DEC2HEX(J62))</f>
        <v>0</v>
      </c>
      <c r="L62" s="188">
        <f t="shared" ref="L62:L69" si="16">J62*(2^C62)</f>
        <v>0</v>
      </c>
      <c r="M62" s="188"/>
    </row>
    <row r="63" spans="1:13">
      <c r="A63" s="188"/>
      <c r="B63" s="188"/>
      <c r="C63" s="188">
        <v>14</v>
      </c>
      <c r="D63" s="188">
        <v>20</v>
      </c>
      <c r="E63" s="188">
        <v>7</v>
      </c>
      <c r="F63" s="188" t="str">
        <f t="shared" si="14"/>
        <v>7'h1e</v>
      </c>
      <c r="G63" s="188" t="s">
        <v>132</v>
      </c>
      <c r="H63" s="188" t="s">
        <v>4292</v>
      </c>
      <c r="I63" s="188" t="s">
        <v>4293</v>
      </c>
      <c r="J63" s="188">
        <v>30</v>
      </c>
      <c r="K63" s="188" t="str">
        <f t="shared" si="15"/>
        <v>1e</v>
      </c>
      <c r="L63" s="188">
        <f t="shared" si="16"/>
        <v>491520</v>
      </c>
      <c r="M63" s="188"/>
    </row>
    <row r="64" spans="1:13">
      <c r="A64" s="188"/>
      <c r="B64" s="188"/>
      <c r="C64" s="188">
        <v>12</v>
      </c>
      <c r="D64" s="188">
        <v>13</v>
      </c>
      <c r="E64" s="188">
        <v>2</v>
      </c>
      <c r="F64" s="188" t="str">
        <f t="shared" si="14"/>
        <v>2'h0</v>
      </c>
      <c r="G64" s="188" t="s">
        <v>132</v>
      </c>
      <c r="H64" s="188" t="s">
        <v>4294</v>
      </c>
      <c r="I64" s="188" t="s">
        <v>4295</v>
      </c>
      <c r="J64" s="188">
        <v>0</v>
      </c>
      <c r="K64" s="188" t="str">
        <f t="shared" si="15"/>
        <v>0</v>
      </c>
      <c r="L64" s="188">
        <f t="shared" si="16"/>
        <v>0</v>
      </c>
      <c r="M64" s="188"/>
    </row>
    <row r="65" spans="1:13">
      <c r="A65" s="188"/>
      <c r="B65" s="188"/>
      <c r="C65" s="188">
        <v>10</v>
      </c>
      <c r="D65" s="188">
        <v>11</v>
      </c>
      <c r="E65" s="188">
        <v>2</v>
      </c>
      <c r="F65" s="188" t="str">
        <f t="shared" si="14"/>
        <v>2'h1</v>
      </c>
      <c r="G65" s="188" t="s">
        <v>132</v>
      </c>
      <c r="H65" s="188" t="s">
        <v>4296</v>
      </c>
      <c r="I65" s="188" t="s">
        <v>4297</v>
      </c>
      <c r="J65" s="188">
        <v>1</v>
      </c>
      <c r="K65" s="188" t="str">
        <f t="shared" si="15"/>
        <v>1</v>
      </c>
      <c r="L65" s="188">
        <f t="shared" si="16"/>
        <v>1024</v>
      </c>
      <c r="M65" s="188"/>
    </row>
    <row r="66" spans="1:13">
      <c r="A66" s="188"/>
      <c r="B66" s="188"/>
      <c r="C66" s="188">
        <v>6</v>
      </c>
      <c r="D66" s="188">
        <v>9</v>
      </c>
      <c r="E66" s="188">
        <v>4</v>
      </c>
      <c r="F66" s="188" t="str">
        <f t="shared" si="14"/>
        <v>4'h0</v>
      </c>
      <c r="G66" s="188" t="s">
        <v>132</v>
      </c>
      <c r="H66" s="188" t="s">
        <v>4298</v>
      </c>
      <c r="I66" s="188" t="s">
        <v>4299</v>
      </c>
      <c r="J66" s="188">
        <v>0</v>
      </c>
      <c r="K66" s="188" t="str">
        <f t="shared" si="15"/>
        <v>0</v>
      </c>
      <c r="L66" s="188">
        <f t="shared" si="16"/>
        <v>0</v>
      </c>
      <c r="M66" s="188"/>
    </row>
    <row r="67" spans="1:13">
      <c r="A67" s="188"/>
      <c r="B67" s="188"/>
      <c r="C67" s="188">
        <v>2</v>
      </c>
      <c r="D67" s="188">
        <v>5</v>
      </c>
      <c r="E67" s="188">
        <v>4</v>
      </c>
      <c r="F67" s="188" t="str">
        <f t="shared" si="14"/>
        <v>4'h0</v>
      </c>
      <c r="G67" s="188" t="s">
        <v>132</v>
      </c>
      <c r="H67" s="188" t="s">
        <v>4300</v>
      </c>
      <c r="I67" s="188" t="s">
        <v>4301</v>
      </c>
      <c r="J67" s="188">
        <v>0</v>
      </c>
      <c r="K67" s="188" t="str">
        <f t="shared" si="15"/>
        <v>0</v>
      </c>
      <c r="L67" s="188">
        <f t="shared" si="16"/>
        <v>0</v>
      </c>
      <c r="M67" s="188"/>
    </row>
    <row r="68" spans="1:13">
      <c r="A68" s="188"/>
      <c r="B68" s="188"/>
      <c r="C68" s="188">
        <v>1</v>
      </c>
      <c r="D68" s="188">
        <v>1</v>
      </c>
      <c r="E68" s="188">
        <v>1</v>
      </c>
      <c r="F68" s="188" t="str">
        <f t="shared" si="14"/>
        <v>1'h0</v>
      </c>
      <c r="G68" s="188" t="s">
        <v>132</v>
      </c>
      <c r="H68" s="188" t="s">
        <v>4302</v>
      </c>
      <c r="I68" s="188" t="s">
        <v>4303</v>
      </c>
      <c r="J68" s="188">
        <v>0</v>
      </c>
      <c r="K68" s="188" t="str">
        <f t="shared" si="15"/>
        <v>0</v>
      </c>
      <c r="L68" s="188">
        <f t="shared" si="16"/>
        <v>0</v>
      </c>
      <c r="M68" s="188"/>
    </row>
    <row r="69" spans="1:13">
      <c r="A69" s="188"/>
      <c r="B69" s="188"/>
      <c r="C69" s="188">
        <v>0</v>
      </c>
      <c r="D69" s="188">
        <v>0</v>
      </c>
      <c r="E69" s="188">
        <v>1</v>
      </c>
      <c r="F69" s="188" t="str">
        <f t="shared" si="14"/>
        <v>1'h0</v>
      </c>
      <c r="G69" s="188" t="s">
        <v>132</v>
      </c>
      <c r="H69" s="188" t="s">
        <v>4304</v>
      </c>
      <c r="I69" s="188" t="s">
        <v>4305</v>
      </c>
      <c r="J69" s="188">
        <v>0</v>
      </c>
      <c r="K69" s="188" t="str">
        <f t="shared" si="15"/>
        <v>0</v>
      </c>
      <c r="L69" s="188">
        <f t="shared" si="16"/>
        <v>0</v>
      </c>
      <c r="M69" s="188"/>
    </row>
    <row r="70" spans="1:13">
      <c r="A70" s="58"/>
      <c r="B70" s="58" t="s">
        <v>2733</v>
      </c>
      <c r="C70" s="121"/>
      <c r="D70" s="121"/>
      <c r="E70" s="121">
        <f>SUM(E71:E77)</f>
        <v>32</v>
      </c>
      <c r="F70" s="111" t="str">
        <f>CONCATENATE("32'h",K70)</f>
        <v>32'h5398e63c</v>
      </c>
      <c r="G70" s="111"/>
      <c r="H70" s="187" t="s">
        <v>2716</v>
      </c>
      <c r="I70" s="122"/>
      <c r="J70" s="121"/>
      <c r="K70" s="121" t="str">
        <f>LOWER(DEC2HEX(L70,8))</f>
        <v>5398e63c</v>
      </c>
      <c r="L70" s="121">
        <f>SUM(L71:L77)</f>
        <v>1402529340</v>
      </c>
      <c r="M70" s="68"/>
    </row>
    <row r="71" spans="1:13">
      <c r="A71" s="75"/>
      <c r="B71" s="120"/>
      <c r="C71" s="116">
        <v>31</v>
      </c>
      <c r="D71" s="116">
        <v>31</v>
      </c>
      <c r="E71" s="116">
        <f t="shared" ref="E71:E77" si="17">D71+1-C71</f>
        <v>1</v>
      </c>
      <c r="F71" s="116" t="str">
        <f t="shared" ref="F71:F77" si="18">CONCATENATE(E71,"'h",K71)</f>
        <v>1'h0</v>
      </c>
      <c r="G71" s="116" t="s">
        <v>1496</v>
      </c>
      <c r="H71" s="119" t="s">
        <v>86</v>
      </c>
      <c r="I71" s="118"/>
      <c r="J71" s="116">
        <v>0</v>
      </c>
      <c r="K71" s="116" t="str">
        <f t="shared" ref="K71:K77" si="19">LOWER(DEC2HEX((J71)))</f>
        <v>0</v>
      </c>
      <c r="L71" s="116">
        <f t="shared" ref="L71:L77" si="20">J71*(2^C71)</f>
        <v>0</v>
      </c>
      <c r="M71" s="68"/>
    </row>
    <row r="72" spans="1:13">
      <c r="A72" s="75"/>
      <c r="B72" s="120"/>
      <c r="C72" s="116">
        <v>30</v>
      </c>
      <c r="D72" s="116">
        <v>30</v>
      </c>
      <c r="E72" s="116">
        <f t="shared" si="17"/>
        <v>1</v>
      </c>
      <c r="F72" s="116" t="str">
        <f t="shared" si="18"/>
        <v>1'h1</v>
      </c>
      <c r="G72" s="116" t="s">
        <v>2727</v>
      </c>
      <c r="H72" s="119" t="s">
        <v>2751</v>
      </c>
      <c r="I72" s="118" t="s">
        <v>2728</v>
      </c>
      <c r="J72" s="116">
        <v>1</v>
      </c>
      <c r="K72" s="116" t="str">
        <f t="shared" si="19"/>
        <v>1</v>
      </c>
      <c r="L72" s="116">
        <f t="shared" si="20"/>
        <v>1073741824</v>
      </c>
      <c r="M72" s="68"/>
    </row>
    <row r="73" spans="1:13">
      <c r="A73" s="75"/>
      <c r="B73" s="120"/>
      <c r="C73" s="116">
        <v>23</v>
      </c>
      <c r="D73" s="116">
        <v>29</v>
      </c>
      <c r="E73" s="116">
        <f t="shared" si="17"/>
        <v>7</v>
      </c>
      <c r="F73" s="116" t="str">
        <f t="shared" si="18"/>
        <v>7'h27</v>
      </c>
      <c r="G73" s="116" t="s">
        <v>132</v>
      </c>
      <c r="H73" s="119" t="s">
        <v>2725</v>
      </c>
      <c r="I73" s="118" t="s">
        <v>2726</v>
      </c>
      <c r="J73" s="116">
        <v>39</v>
      </c>
      <c r="K73" s="116" t="str">
        <f t="shared" si="19"/>
        <v>27</v>
      </c>
      <c r="L73" s="116">
        <f t="shared" si="20"/>
        <v>327155712</v>
      </c>
      <c r="M73" s="68"/>
    </row>
    <row r="74" spans="1:13">
      <c r="A74" s="75"/>
      <c r="B74" s="120"/>
      <c r="C74" s="116">
        <v>13</v>
      </c>
      <c r="D74" s="116">
        <v>22</v>
      </c>
      <c r="E74" s="116">
        <f t="shared" si="17"/>
        <v>10</v>
      </c>
      <c r="F74" s="116" t="str">
        <f t="shared" si="18"/>
        <v>10'hc7</v>
      </c>
      <c r="G74" s="116" t="s">
        <v>132</v>
      </c>
      <c r="H74" s="119" t="s">
        <v>2723</v>
      </c>
      <c r="I74" s="118" t="s">
        <v>2724</v>
      </c>
      <c r="J74" s="116">
        <v>199</v>
      </c>
      <c r="K74" s="116" t="str">
        <f t="shared" si="19"/>
        <v>c7</v>
      </c>
      <c r="L74" s="116">
        <f t="shared" si="20"/>
        <v>1630208</v>
      </c>
      <c r="M74" s="68"/>
    </row>
    <row r="75" spans="1:13">
      <c r="A75" s="75"/>
      <c r="B75" s="120"/>
      <c r="C75" s="116">
        <v>2</v>
      </c>
      <c r="D75" s="116">
        <v>12</v>
      </c>
      <c r="E75" s="116">
        <f t="shared" si="17"/>
        <v>11</v>
      </c>
      <c r="F75" s="116" t="str">
        <f t="shared" si="18"/>
        <v>11'h18f</v>
      </c>
      <c r="G75" s="116" t="s">
        <v>132</v>
      </c>
      <c r="H75" s="188" t="s">
        <v>2721</v>
      </c>
      <c r="I75" s="188" t="s">
        <v>2722</v>
      </c>
      <c r="J75" s="116">
        <v>399</v>
      </c>
      <c r="K75" s="116" t="str">
        <f t="shared" si="19"/>
        <v>18f</v>
      </c>
      <c r="L75" s="116">
        <f t="shared" si="20"/>
        <v>1596</v>
      </c>
      <c r="M75" s="68"/>
    </row>
    <row r="76" spans="1:13">
      <c r="A76" s="75"/>
      <c r="B76" s="120"/>
      <c r="C76" s="116">
        <v>1</v>
      </c>
      <c r="D76" s="116">
        <v>1</v>
      </c>
      <c r="E76" s="116">
        <f t="shared" si="17"/>
        <v>1</v>
      </c>
      <c r="F76" s="116" t="str">
        <f t="shared" si="18"/>
        <v>1'h0</v>
      </c>
      <c r="G76" s="116" t="s">
        <v>132</v>
      </c>
      <c r="H76" s="188" t="s">
        <v>2719</v>
      </c>
      <c r="I76" s="188" t="s">
        <v>2720</v>
      </c>
      <c r="J76" s="116">
        <v>0</v>
      </c>
      <c r="K76" s="116" t="str">
        <f t="shared" si="19"/>
        <v>0</v>
      </c>
      <c r="L76" s="116">
        <f t="shared" si="20"/>
        <v>0</v>
      </c>
      <c r="M76" s="68"/>
    </row>
    <row r="77" spans="1:13">
      <c r="A77" s="75"/>
      <c r="B77" s="120"/>
      <c r="C77" s="116">
        <v>0</v>
      </c>
      <c r="D77" s="116">
        <v>0</v>
      </c>
      <c r="E77" s="116">
        <f t="shared" si="17"/>
        <v>1</v>
      </c>
      <c r="F77" s="116" t="str">
        <f t="shared" si="18"/>
        <v>1'h0</v>
      </c>
      <c r="G77" s="116" t="s">
        <v>132</v>
      </c>
      <c r="H77" s="188" t="s">
        <v>2717</v>
      </c>
      <c r="I77" s="188" t="s">
        <v>2718</v>
      </c>
      <c r="J77" s="116">
        <v>0</v>
      </c>
      <c r="K77" s="116" t="str">
        <f t="shared" si="19"/>
        <v>0</v>
      </c>
      <c r="L77" s="116">
        <f t="shared" si="20"/>
        <v>0</v>
      </c>
      <c r="M77" s="68"/>
    </row>
    <row r="78" spans="1:13">
      <c r="A78" s="58"/>
      <c r="B78" s="58" t="s">
        <v>2734</v>
      </c>
      <c r="C78" s="121"/>
      <c r="D78" s="121"/>
      <c r="E78" s="121">
        <f>SUM(E79:E84)</f>
        <v>32</v>
      </c>
      <c r="F78" s="111" t="str">
        <f>CONCATENATE("32'h",K78)</f>
        <v>32'h000007cf</v>
      </c>
      <c r="G78" s="111"/>
      <c r="H78" s="187" t="s">
        <v>2732</v>
      </c>
      <c r="I78" s="122"/>
      <c r="J78" s="121"/>
      <c r="K78" s="121" t="str">
        <f>LOWER(DEC2HEX(L78,8))</f>
        <v>000007cf</v>
      </c>
      <c r="L78" s="121">
        <f>SUM(L79:L84)</f>
        <v>1999</v>
      </c>
      <c r="M78" s="68"/>
    </row>
    <row r="79" spans="1:13">
      <c r="A79" s="75"/>
      <c r="B79" s="120"/>
      <c r="C79" s="116">
        <v>19</v>
      </c>
      <c r="D79" s="116">
        <v>31</v>
      </c>
      <c r="E79" s="116">
        <f t="shared" ref="E79:E84" si="21">D79+1-C79</f>
        <v>13</v>
      </c>
      <c r="F79" s="116" t="str">
        <f t="shared" ref="F79:F84" si="22">CONCATENATE(E79,"'h",K79)</f>
        <v>13'h0</v>
      </c>
      <c r="G79" s="116" t="s">
        <v>1496</v>
      </c>
      <c r="H79" s="119" t="s">
        <v>86</v>
      </c>
      <c r="I79" s="118"/>
      <c r="J79" s="116">
        <v>0</v>
      </c>
      <c r="K79" s="116" t="str">
        <f t="shared" ref="K79:K84" si="23">LOWER(DEC2HEX((J79)))</f>
        <v>0</v>
      </c>
      <c r="L79" s="116">
        <f t="shared" ref="L79:L84" si="24">J79*(2^C79)</f>
        <v>0</v>
      </c>
      <c r="M79" s="68"/>
    </row>
    <row r="80" spans="1:13">
      <c r="A80" s="75"/>
      <c r="B80" s="120"/>
      <c r="C80" s="116">
        <v>18</v>
      </c>
      <c r="D80" s="116">
        <v>18</v>
      </c>
      <c r="E80" s="116">
        <f t="shared" si="21"/>
        <v>1</v>
      </c>
      <c r="F80" s="116" t="str">
        <f t="shared" si="22"/>
        <v>1'h0</v>
      </c>
      <c r="G80" s="116" t="s">
        <v>1496</v>
      </c>
      <c r="H80" s="188" t="s">
        <v>2741</v>
      </c>
      <c r="I80" s="188" t="s">
        <v>2742</v>
      </c>
      <c r="J80" s="116">
        <v>0</v>
      </c>
      <c r="K80" s="116" t="str">
        <f t="shared" si="23"/>
        <v>0</v>
      </c>
      <c r="L80" s="116">
        <f t="shared" si="24"/>
        <v>0</v>
      </c>
      <c r="M80" s="68"/>
    </row>
    <row r="81" spans="1:13">
      <c r="A81" s="75"/>
      <c r="B81" s="120"/>
      <c r="C81" s="116">
        <v>17</v>
      </c>
      <c r="D81" s="116">
        <v>17</v>
      </c>
      <c r="E81" s="116">
        <f t="shared" ref="E81" si="25">D81+1-C81</f>
        <v>1</v>
      </c>
      <c r="F81" s="116" t="str">
        <f t="shared" ref="F81" si="26">CONCATENATE(E81,"'h",K81)</f>
        <v>1'h0</v>
      </c>
      <c r="G81" s="116" t="s">
        <v>1496</v>
      </c>
      <c r="H81" s="188" t="s">
        <v>2740</v>
      </c>
      <c r="I81" s="188" t="s">
        <v>2739</v>
      </c>
      <c r="J81" s="116">
        <v>0</v>
      </c>
      <c r="K81" s="116" t="str">
        <f t="shared" ref="K81" si="27">LOWER(DEC2HEX((J81)))</f>
        <v>0</v>
      </c>
      <c r="L81" s="116">
        <f t="shared" ref="L81" si="28">J81*(2^C81)</f>
        <v>0</v>
      </c>
      <c r="M81" s="68"/>
    </row>
    <row r="82" spans="1:13">
      <c r="A82" s="75"/>
      <c r="B82" s="120"/>
      <c r="C82" s="116">
        <v>16</v>
      </c>
      <c r="D82" s="116">
        <v>16</v>
      </c>
      <c r="E82" s="116">
        <f t="shared" si="21"/>
        <v>1</v>
      </c>
      <c r="F82" s="116" t="str">
        <f t="shared" si="22"/>
        <v>1'h0</v>
      </c>
      <c r="G82" s="116" t="s">
        <v>1496</v>
      </c>
      <c r="H82" s="188" t="s">
        <v>2738</v>
      </c>
      <c r="I82" s="188" t="s">
        <v>2739</v>
      </c>
      <c r="J82" s="116">
        <v>0</v>
      </c>
      <c r="K82" s="116" t="str">
        <f t="shared" si="23"/>
        <v>0</v>
      </c>
      <c r="L82" s="116">
        <f t="shared" si="24"/>
        <v>0</v>
      </c>
      <c r="M82" s="68"/>
    </row>
    <row r="83" spans="1:13">
      <c r="A83" s="75"/>
      <c r="B83" s="120"/>
      <c r="C83" s="116">
        <v>13</v>
      </c>
      <c r="D83" s="116">
        <v>15</v>
      </c>
      <c r="E83" s="116">
        <f t="shared" ref="E83" si="29">D83+1-C83</f>
        <v>3</v>
      </c>
      <c r="F83" s="116" t="str">
        <f t="shared" ref="F83" si="30">CONCATENATE(E83,"'h",K83)</f>
        <v>3'h0</v>
      </c>
      <c r="G83" s="116" t="s">
        <v>1496</v>
      </c>
      <c r="H83" s="119" t="s">
        <v>86</v>
      </c>
      <c r="I83" s="118"/>
      <c r="J83" s="116">
        <v>0</v>
      </c>
      <c r="K83" s="116" t="str">
        <f t="shared" ref="K83" si="31">LOWER(DEC2HEX((J83)))</f>
        <v>0</v>
      </c>
      <c r="L83" s="116">
        <f t="shared" ref="L83" si="32">J83*(2^C83)</f>
        <v>0</v>
      </c>
      <c r="M83" s="68"/>
    </row>
    <row r="84" spans="1:13">
      <c r="A84" s="75"/>
      <c r="B84" s="120"/>
      <c r="C84" s="116">
        <v>0</v>
      </c>
      <c r="D84" s="116">
        <v>12</v>
      </c>
      <c r="E84" s="116">
        <f t="shared" si="21"/>
        <v>13</v>
      </c>
      <c r="F84" s="116" t="str">
        <f t="shared" si="22"/>
        <v>13'h7cf</v>
      </c>
      <c r="G84" s="116" t="s">
        <v>132</v>
      </c>
      <c r="H84" s="188" t="s">
        <v>2729</v>
      </c>
      <c r="I84" s="188" t="s">
        <v>2730</v>
      </c>
      <c r="J84" s="116">
        <v>1999</v>
      </c>
      <c r="K84" s="116" t="str">
        <f t="shared" si="23"/>
        <v>7cf</v>
      </c>
      <c r="L84" s="116">
        <f t="shared" si="24"/>
        <v>1999</v>
      </c>
      <c r="M84" s="68"/>
    </row>
    <row r="85" spans="1:13">
      <c r="A85" s="58"/>
      <c r="B85" s="58" t="s">
        <v>1574</v>
      </c>
      <c r="C85" s="121"/>
      <c r="D85" s="121"/>
      <c r="E85" s="121">
        <f>SUM(E86:E88)</f>
        <v>32</v>
      </c>
      <c r="F85" s="111" t="str">
        <f>CONCATENATE("32'h",K85)</f>
        <v>32'h000638c7</v>
      </c>
      <c r="G85" s="111"/>
      <c r="H85" s="187" t="s">
        <v>2737</v>
      </c>
      <c r="I85" s="122"/>
      <c r="J85" s="121"/>
      <c r="K85" s="121" t="str">
        <f>LOWER(DEC2HEX(L85,8))</f>
        <v>000638c7</v>
      </c>
      <c r="L85" s="121">
        <f>SUM(L86:L88)</f>
        <v>407751</v>
      </c>
      <c r="M85" s="68"/>
    </row>
    <row r="86" spans="1:13">
      <c r="A86" s="75"/>
      <c r="B86" s="120"/>
      <c r="C86" s="116">
        <v>21</v>
      </c>
      <c r="D86" s="116">
        <v>31</v>
      </c>
      <c r="E86" s="116">
        <f t="shared" ref="E86:E88" si="33">D86+1-C86</f>
        <v>11</v>
      </c>
      <c r="F86" s="116" t="str">
        <f t="shared" ref="F86:F88" si="34">CONCATENATE(E86,"'h",K86)</f>
        <v>11'h0</v>
      </c>
      <c r="G86" s="116" t="s">
        <v>1496</v>
      </c>
      <c r="H86" s="119" t="s">
        <v>86</v>
      </c>
      <c r="I86" s="118"/>
      <c r="J86" s="116">
        <v>0</v>
      </c>
      <c r="K86" s="116" t="str">
        <f t="shared" ref="K86:K88" si="35">LOWER(DEC2HEX((J86)))</f>
        <v>0</v>
      </c>
      <c r="L86" s="116">
        <f t="shared" ref="L86:L88" si="36">J86*(2^C86)</f>
        <v>0</v>
      </c>
      <c r="M86" s="68"/>
    </row>
    <row r="87" spans="1:13">
      <c r="A87" s="75"/>
      <c r="B87" s="120"/>
      <c r="C87" s="116">
        <v>11</v>
      </c>
      <c r="D87" s="116">
        <v>20</v>
      </c>
      <c r="E87" s="116">
        <f t="shared" si="33"/>
        <v>10</v>
      </c>
      <c r="F87" s="116" t="str">
        <f t="shared" si="34"/>
        <v>10'hc7</v>
      </c>
      <c r="G87" s="116" t="s">
        <v>132</v>
      </c>
      <c r="H87" s="188" t="s">
        <v>4319</v>
      </c>
      <c r="I87" s="188" t="s">
        <v>2736</v>
      </c>
      <c r="J87" s="116">
        <v>199</v>
      </c>
      <c r="K87" s="116" t="str">
        <f t="shared" si="35"/>
        <v>c7</v>
      </c>
      <c r="L87" s="116">
        <f t="shared" si="36"/>
        <v>407552</v>
      </c>
      <c r="M87" s="68"/>
    </row>
    <row r="88" spans="1:13">
      <c r="A88" s="75"/>
      <c r="B88" s="120"/>
      <c r="C88" s="116">
        <v>0</v>
      </c>
      <c r="D88" s="116">
        <v>10</v>
      </c>
      <c r="E88" s="116">
        <f t="shared" si="33"/>
        <v>11</v>
      </c>
      <c r="F88" s="116" t="str">
        <f t="shared" si="34"/>
        <v>11'hc7</v>
      </c>
      <c r="G88" s="116" t="s">
        <v>132</v>
      </c>
      <c r="H88" s="188" t="s">
        <v>2731</v>
      </c>
      <c r="I88" s="188" t="s">
        <v>2735</v>
      </c>
      <c r="J88" s="116">
        <v>199</v>
      </c>
      <c r="K88" s="116" t="str">
        <f t="shared" si="35"/>
        <v>c7</v>
      </c>
      <c r="L88" s="116">
        <f t="shared" si="36"/>
        <v>199</v>
      </c>
      <c r="M88" s="68"/>
    </row>
    <row r="89" spans="1:13">
      <c r="A89" s="187"/>
      <c r="B89" s="187" t="s">
        <v>2644</v>
      </c>
      <c r="C89" s="187"/>
      <c r="D89" s="187"/>
      <c r="E89" s="187">
        <f>SUM(E90:E92)</f>
        <v>32</v>
      </c>
      <c r="F89" s="187" t="str">
        <f>CONCATENATE("32'h",K89)</f>
        <v>32'h00000000</v>
      </c>
      <c r="G89" s="187"/>
      <c r="H89" s="187" t="s">
        <v>2743</v>
      </c>
      <c r="I89" s="187"/>
      <c r="J89" s="187"/>
      <c r="K89" s="187" t="str">
        <f>LOWER(DEC2HEX(L89,8))</f>
        <v>00000000</v>
      </c>
      <c r="L89" s="187">
        <f>SUM(L90:L92)</f>
        <v>0</v>
      </c>
      <c r="M89" s="187"/>
    </row>
    <row r="90" spans="1:13">
      <c r="A90" s="188"/>
      <c r="B90" s="188"/>
      <c r="C90" s="188">
        <v>2</v>
      </c>
      <c r="D90" s="188">
        <v>31</v>
      </c>
      <c r="E90" s="188">
        <v>30</v>
      </c>
      <c r="F90" s="188" t="str">
        <f>CONCATENATE(E90,"'h",K90)</f>
        <v>30'h0</v>
      </c>
      <c r="G90" s="188" t="s">
        <v>129</v>
      </c>
      <c r="H90" s="188" t="s">
        <v>19</v>
      </c>
      <c r="I90" s="188" t="s">
        <v>2591</v>
      </c>
      <c r="J90" s="188">
        <v>0</v>
      </c>
      <c r="K90" s="188" t="str">
        <f>LOWER(DEC2HEX(J90))</f>
        <v>0</v>
      </c>
      <c r="L90" s="188">
        <f>J90*(2^C90)</f>
        <v>0</v>
      </c>
      <c r="M90" s="188"/>
    </row>
    <row r="91" spans="1:13">
      <c r="A91" s="188"/>
      <c r="B91" s="188"/>
      <c r="C91" s="188">
        <v>1</v>
      </c>
      <c r="D91" s="188">
        <v>1</v>
      </c>
      <c r="E91" s="188">
        <v>1</v>
      </c>
      <c r="F91" s="188" t="str">
        <f>CONCATENATE(E91,"'h",K91)</f>
        <v>1'h0</v>
      </c>
      <c r="G91" s="188" t="s">
        <v>132</v>
      </c>
      <c r="H91" s="188" t="s">
        <v>2744</v>
      </c>
      <c r="I91" s="188" t="s">
        <v>2591</v>
      </c>
      <c r="J91" s="188">
        <v>0</v>
      </c>
      <c r="K91" s="188" t="str">
        <f>LOWER(DEC2HEX(J91))</f>
        <v>0</v>
      </c>
      <c r="L91" s="188">
        <f>J91*(2^C91)</f>
        <v>0</v>
      </c>
      <c r="M91" s="188"/>
    </row>
    <row r="92" spans="1:13">
      <c r="A92" s="188"/>
      <c r="B92" s="188"/>
      <c r="C92" s="188">
        <v>0</v>
      </c>
      <c r="D92" s="188">
        <v>0</v>
      </c>
      <c r="E92" s="188">
        <v>1</v>
      </c>
      <c r="F92" s="188" t="str">
        <f>CONCATENATE(E92,"'h",K92)</f>
        <v>1'h0</v>
      </c>
      <c r="G92" s="188" t="s">
        <v>132</v>
      </c>
      <c r="H92" s="188" t="s">
        <v>2745</v>
      </c>
      <c r="I92" s="188" t="s">
        <v>2746</v>
      </c>
      <c r="J92" s="188">
        <v>0</v>
      </c>
      <c r="K92" s="188" t="str">
        <f>LOWER(DEC2HEX(J92))</f>
        <v>0</v>
      </c>
      <c r="L92" s="188">
        <f>J92*(2^C92)</f>
        <v>0</v>
      </c>
      <c r="M92" s="188"/>
    </row>
    <row r="93" spans="1:13">
      <c r="A93" s="187"/>
      <c r="B93" s="187" t="s">
        <v>2668</v>
      </c>
      <c r="C93" s="187"/>
      <c r="D93" s="187"/>
      <c r="E93" s="187">
        <f>SUM(E94:E98)</f>
        <v>32</v>
      </c>
      <c r="F93" s="187" t="str">
        <f>CONCATENATE("32'h",K93)</f>
        <v>32'h00000002</v>
      </c>
      <c r="G93" s="187"/>
      <c r="H93" s="187" t="s">
        <v>2590</v>
      </c>
      <c r="I93" s="187"/>
      <c r="J93" s="187"/>
      <c r="K93" s="187" t="str">
        <f>LOWER(DEC2HEX(L93,8))</f>
        <v>00000002</v>
      </c>
      <c r="L93" s="187">
        <f>SUM(L94:L98)</f>
        <v>2</v>
      </c>
      <c r="M93" s="187"/>
    </row>
    <row r="94" spans="1:13">
      <c r="A94" s="188"/>
      <c r="B94" s="188"/>
      <c r="C94" s="188">
        <v>4</v>
      </c>
      <c r="D94" s="188">
        <v>31</v>
      </c>
      <c r="E94" s="188">
        <v>28</v>
      </c>
      <c r="F94" s="188" t="str">
        <f>CONCATENATE(E94,"'h",K94)</f>
        <v>28'h0</v>
      </c>
      <c r="G94" s="188" t="s">
        <v>129</v>
      </c>
      <c r="H94" s="188" t="s">
        <v>19</v>
      </c>
      <c r="I94" s="188" t="s">
        <v>2591</v>
      </c>
      <c r="J94" s="188">
        <v>0</v>
      </c>
      <c r="K94" s="188" t="str">
        <f>LOWER(DEC2HEX(J94))</f>
        <v>0</v>
      </c>
      <c r="L94" s="188">
        <f>J94*(2^C94)</f>
        <v>0</v>
      </c>
      <c r="M94" s="188"/>
    </row>
    <row r="95" spans="1:13">
      <c r="A95" s="188"/>
      <c r="B95" s="188"/>
      <c r="C95" s="188">
        <v>3</v>
      </c>
      <c r="D95" s="188">
        <v>3</v>
      </c>
      <c r="E95" s="188">
        <v>1</v>
      </c>
      <c r="F95" s="188" t="str">
        <f>CONCATENATE(E95,"'h",K95)</f>
        <v>1'h0</v>
      </c>
      <c r="G95" s="188" t="s">
        <v>132</v>
      </c>
      <c r="H95" s="188" t="s">
        <v>2592</v>
      </c>
      <c r="I95" s="188" t="s">
        <v>2591</v>
      </c>
      <c r="J95" s="188">
        <v>0</v>
      </c>
      <c r="K95" s="188" t="str">
        <f>LOWER(DEC2HEX(J95))</f>
        <v>0</v>
      </c>
      <c r="L95" s="188">
        <f>J95*(2^C95)</f>
        <v>0</v>
      </c>
      <c r="M95" s="188"/>
    </row>
    <row r="96" spans="1:13">
      <c r="A96" s="188"/>
      <c r="B96" s="188"/>
      <c r="C96" s="188">
        <v>2</v>
      </c>
      <c r="D96" s="188">
        <v>2</v>
      </c>
      <c r="E96" s="188">
        <v>1</v>
      </c>
      <c r="F96" s="188" t="str">
        <f>CONCATENATE(E96,"'h",K96)</f>
        <v>1'h0</v>
      </c>
      <c r="G96" s="188" t="s">
        <v>132</v>
      </c>
      <c r="H96" s="188" t="s">
        <v>4317</v>
      </c>
      <c r="I96" s="188" t="s">
        <v>2591</v>
      </c>
      <c r="J96" s="188">
        <v>0</v>
      </c>
      <c r="K96" s="188" t="str">
        <f>LOWER(DEC2HEX(J96))</f>
        <v>0</v>
      </c>
      <c r="L96" s="188">
        <f>J96*(2^C96)</f>
        <v>0</v>
      </c>
      <c r="M96" s="188"/>
    </row>
    <row r="97" spans="1:13">
      <c r="A97" s="188"/>
      <c r="B97" s="188"/>
      <c r="C97" s="188">
        <v>1</v>
      </c>
      <c r="D97" s="188">
        <v>1</v>
      </c>
      <c r="E97" s="188">
        <v>1</v>
      </c>
      <c r="F97" s="188" t="str">
        <f>CONCATENATE(E97,"'h",K97)</f>
        <v>1'h1</v>
      </c>
      <c r="G97" s="188" t="s">
        <v>132</v>
      </c>
      <c r="H97" s="188" t="s">
        <v>2593</v>
      </c>
      <c r="I97" s="188" t="s">
        <v>2594</v>
      </c>
      <c r="J97" s="188">
        <v>1</v>
      </c>
      <c r="K97" s="188" t="str">
        <f>LOWER(DEC2HEX(J97))</f>
        <v>1</v>
      </c>
      <c r="L97" s="188">
        <f>J97*(2^C97)</f>
        <v>2</v>
      </c>
      <c r="M97" s="188"/>
    </row>
    <row r="98" spans="1:13">
      <c r="A98" s="188"/>
      <c r="B98" s="188"/>
      <c r="C98" s="188">
        <v>0</v>
      </c>
      <c r="D98" s="188">
        <v>0</v>
      </c>
      <c r="E98" s="188">
        <v>1</v>
      </c>
      <c r="F98" s="188" t="str">
        <f>CONCATENATE(E98,"'h",K98)</f>
        <v>1'h0</v>
      </c>
      <c r="G98" s="188" t="s">
        <v>132</v>
      </c>
      <c r="H98" s="188" t="s">
        <v>4318</v>
      </c>
      <c r="I98" s="188" t="s">
        <v>2595</v>
      </c>
      <c r="J98" s="188">
        <v>0</v>
      </c>
      <c r="K98" s="188" t="str">
        <f>LOWER(DEC2HEX(J98))</f>
        <v>0</v>
      </c>
      <c r="L98" s="188">
        <f>J98*(2^C98)</f>
        <v>0</v>
      </c>
      <c r="M98" s="188"/>
    </row>
    <row r="99" spans="1:13">
      <c r="A99" s="187"/>
      <c r="B99" s="187" t="s">
        <v>2692</v>
      </c>
      <c r="C99" s="187"/>
      <c r="D99" s="187"/>
      <c r="E99" s="187">
        <f>SUM(E100:E107)</f>
        <v>32</v>
      </c>
      <c r="F99" s="187" t="str">
        <f>CONCATENATE("32'h",K99)</f>
        <v>32'h000046b8</v>
      </c>
      <c r="G99" s="187"/>
      <c r="H99" s="187" t="s">
        <v>2597</v>
      </c>
      <c r="I99" s="187"/>
      <c r="J99" s="187"/>
      <c r="K99" s="187" t="str">
        <f>LOWER(DEC2HEX(L99,8))</f>
        <v>000046b8</v>
      </c>
      <c r="L99" s="187">
        <f>SUM(L100:L107)</f>
        <v>18104</v>
      </c>
      <c r="M99" s="187"/>
    </row>
    <row r="100" spans="1:13">
      <c r="A100" s="188"/>
      <c r="B100" s="188"/>
      <c r="C100" s="188">
        <v>15</v>
      </c>
      <c r="D100" s="188">
        <v>31</v>
      </c>
      <c r="E100" s="188">
        <v>17</v>
      </c>
      <c r="F100" s="188" t="str">
        <f t="shared" ref="F100:F107" si="37">CONCATENATE(E100,"'h",K100)</f>
        <v>17'h0</v>
      </c>
      <c r="G100" s="188" t="s">
        <v>129</v>
      </c>
      <c r="H100" s="188" t="s">
        <v>19</v>
      </c>
      <c r="I100" s="188" t="s">
        <v>2591</v>
      </c>
      <c r="J100" s="188">
        <v>0</v>
      </c>
      <c r="K100" s="188" t="str">
        <f t="shared" ref="K100:K107" si="38">LOWER(DEC2HEX(J100))</f>
        <v>0</v>
      </c>
      <c r="L100" s="188">
        <f t="shared" ref="L100:L107" si="39">J100*(2^C100)</f>
        <v>0</v>
      </c>
      <c r="M100" s="188"/>
    </row>
    <row r="101" spans="1:13">
      <c r="A101" s="188"/>
      <c r="B101" s="188"/>
      <c r="C101" s="188">
        <v>12</v>
      </c>
      <c r="D101" s="188">
        <v>14</v>
      </c>
      <c r="E101" s="188">
        <v>3</v>
      </c>
      <c r="F101" s="188" t="str">
        <f t="shared" si="37"/>
        <v>3'h4</v>
      </c>
      <c r="G101" s="188" t="s">
        <v>132</v>
      </c>
      <c r="H101" s="188" t="s">
        <v>2598</v>
      </c>
      <c r="I101" s="188" t="s">
        <v>2599</v>
      </c>
      <c r="J101" s="188">
        <v>4</v>
      </c>
      <c r="K101" s="188" t="str">
        <f t="shared" si="38"/>
        <v>4</v>
      </c>
      <c r="L101" s="188">
        <f t="shared" si="39"/>
        <v>16384</v>
      </c>
      <c r="M101" s="188"/>
    </row>
    <row r="102" spans="1:13">
      <c r="A102" s="188"/>
      <c r="B102" s="188"/>
      <c r="C102" s="188">
        <v>7</v>
      </c>
      <c r="D102" s="188">
        <v>11</v>
      </c>
      <c r="E102" s="188">
        <v>5</v>
      </c>
      <c r="F102" s="188" t="str">
        <f t="shared" si="37"/>
        <v>5'hd</v>
      </c>
      <c r="G102" s="188" t="s">
        <v>132</v>
      </c>
      <c r="H102" s="188" t="s">
        <v>2600</v>
      </c>
      <c r="I102" s="188" t="s">
        <v>2601</v>
      </c>
      <c r="J102" s="188">
        <v>13</v>
      </c>
      <c r="K102" s="188" t="str">
        <f t="shared" si="38"/>
        <v>d</v>
      </c>
      <c r="L102" s="188">
        <f t="shared" si="39"/>
        <v>1664</v>
      </c>
      <c r="M102" s="188"/>
    </row>
    <row r="103" spans="1:13">
      <c r="A103" s="188"/>
      <c r="B103" s="188"/>
      <c r="C103" s="188">
        <v>5</v>
      </c>
      <c r="D103" s="188">
        <v>6</v>
      </c>
      <c r="E103" s="188">
        <v>2</v>
      </c>
      <c r="F103" s="188" t="str">
        <f t="shared" si="37"/>
        <v>2'h1</v>
      </c>
      <c r="G103" s="188" t="s">
        <v>132</v>
      </c>
      <c r="H103" s="188" t="s">
        <v>2602</v>
      </c>
      <c r="I103" s="188" t="s">
        <v>2603</v>
      </c>
      <c r="J103" s="188">
        <v>1</v>
      </c>
      <c r="K103" s="188" t="str">
        <f t="shared" si="38"/>
        <v>1</v>
      </c>
      <c r="L103" s="188">
        <f t="shared" si="39"/>
        <v>32</v>
      </c>
      <c r="M103" s="188"/>
    </row>
    <row r="104" spans="1:13">
      <c r="A104" s="188"/>
      <c r="B104" s="188"/>
      <c r="C104" s="188">
        <v>4</v>
      </c>
      <c r="D104" s="188">
        <v>4</v>
      </c>
      <c r="E104" s="188">
        <v>1</v>
      </c>
      <c r="F104" s="188" t="str">
        <f t="shared" si="37"/>
        <v>1'h1</v>
      </c>
      <c r="G104" s="188" t="s">
        <v>132</v>
      </c>
      <c r="H104" s="188" t="s">
        <v>2604</v>
      </c>
      <c r="I104" s="188" t="s">
        <v>2605</v>
      </c>
      <c r="J104" s="188">
        <v>1</v>
      </c>
      <c r="K104" s="188" t="str">
        <f t="shared" si="38"/>
        <v>1</v>
      </c>
      <c r="L104" s="188">
        <f t="shared" si="39"/>
        <v>16</v>
      </c>
      <c r="M104" s="188"/>
    </row>
    <row r="105" spans="1:13">
      <c r="A105" s="188"/>
      <c r="B105" s="188"/>
      <c r="C105" s="188">
        <v>2</v>
      </c>
      <c r="D105" s="188">
        <v>3</v>
      </c>
      <c r="E105" s="188">
        <v>2</v>
      </c>
      <c r="F105" s="188" t="str">
        <f t="shared" si="37"/>
        <v>2'h2</v>
      </c>
      <c r="G105" s="188" t="s">
        <v>132</v>
      </c>
      <c r="H105" s="188" t="s">
        <v>2606</v>
      </c>
      <c r="I105" s="188" t="s">
        <v>2607</v>
      </c>
      <c r="J105" s="188">
        <v>2</v>
      </c>
      <c r="K105" s="188" t="str">
        <f t="shared" si="38"/>
        <v>2</v>
      </c>
      <c r="L105" s="188">
        <f t="shared" si="39"/>
        <v>8</v>
      </c>
      <c r="M105" s="188"/>
    </row>
    <row r="106" spans="1:13">
      <c r="A106" s="188"/>
      <c r="B106" s="188"/>
      <c r="C106" s="188">
        <v>1</v>
      </c>
      <c r="D106" s="188">
        <v>1</v>
      </c>
      <c r="E106" s="188">
        <v>1</v>
      </c>
      <c r="F106" s="188" t="str">
        <f t="shared" si="37"/>
        <v>1'h0</v>
      </c>
      <c r="G106" s="188" t="s">
        <v>132</v>
      </c>
      <c r="H106" s="188" t="s">
        <v>2608</v>
      </c>
      <c r="I106" s="188" t="s">
        <v>2609</v>
      </c>
      <c r="J106" s="188">
        <v>0</v>
      </c>
      <c r="K106" s="188" t="str">
        <f t="shared" si="38"/>
        <v>0</v>
      </c>
      <c r="L106" s="188">
        <f t="shared" si="39"/>
        <v>0</v>
      </c>
      <c r="M106" s="188"/>
    </row>
    <row r="107" spans="1:13">
      <c r="A107" s="188"/>
      <c r="B107" s="188"/>
      <c r="C107" s="188">
        <v>0</v>
      </c>
      <c r="D107" s="188">
        <v>0</v>
      </c>
      <c r="E107" s="188">
        <v>1</v>
      </c>
      <c r="F107" s="188" t="str">
        <f t="shared" si="37"/>
        <v>1'h0</v>
      </c>
      <c r="G107" s="188" t="s">
        <v>132</v>
      </c>
      <c r="H107" s="188" t="s">
        <v>4241</v>
      </c>
      <c r="I107" s="188" t="s">
        <v>2596</v>
      </c>
      <c r="J107" s="188">
        <v>0</v>
      </c>
      <c r="K107" s="188" t="str">
        <f t="shared" si="38"/>
        <v>0</v>
      </c>
      <c r="L107" s="188">
        <f t="shared" si="39"/>
        <v>0</v>
      </c>
      <c r="M107" s="188"/>
    </row>
    <row r="108" spans="1:13">
      <c r="A108" s="187"/>
      <c r="B108" s="187" t="s">
        <v>2715</v>
      </c>
      <c r="C108" s="187"/>
      <c r="D108" s="187"/>
      <c r="E108" s="187">
        <f>SUM(E109:E124)</f>
        <v>32</v>
      </c>
      <c r="F108" s="187" t="str">
        <f>CONCATENATE("32'h",K108)</f>
        <v>32'h02104249</v>
      </c>
      <c r="G108" s="187"/>
      <c r="H108" s="187" t="s">
        <v>2613</v>
      </c>
      <c r="I108" s="187"/>
      <c r="J108" s="187"/>
      <c r="K108" s="187" t="str">
        <f>LOWER(DEC2HEX(L108,8))</f>
        <v>02104249</v>
      </c>
      <c r="L108" s="187">
        <f>SUM(L109:L124)</f>
        <v>34619977</v>
      </c>
      <c r="M108" s="187"/>
    </row>
    <row r="109" spans="1:13">
      <c r="A109" s="188"/>
      <c r="B109" s="188"/>
      <c r="C109" s="188">
        <v>30</v>
      </c>
      <c r="D109" s="188">
        <v>31</v>
      </c>
      <c r="E109" s="188">
        <v>2</v>
      </c>
      <c r="F109" s="188" t="str">
        <f t="shared" ref="F109:F124" si="40">CONCATENATE(E109,"'h",K109)</f>
        <v>2'h0</v>
      </c>
      <c r="G109" s="188" t="s">
        <v>129</v>
      </c>
      <c r="H109" s="188" t="s">
        <v>19</v>
      </c>
      <c r="I109" s="188" t="s">
        <v>2591</v>
      </c>
      <c r="J109" s="188">
        <v>0</v>
      </c>
      <c r="K109" s="188" t="str">
        <f t="shared" ref="K109:K124" si="41">LOWER(DEC2HEX(J109))</f>
        <v>0</v>
      </c>
      <c r="L109" s="188">
        <f t="shared" ref="L109:L124" si="42">J109*(2^C109)</f>
        <v>0</v>
      </c>
      <c r="M109" s="188"/>
    </row>
    <row r="110" spans="1:13">
      <c r="A110" s="188"/>
      <c r="B110" s="188"/>
      <c r="C110" s="188">
        <v>29</v>
      </c>
      <c r="D110" s="188">
        <v>29</v>
      </c>
      <c r="E110" s="188">
        <v>1</v>
      </c>
      <c r="F110" s="188" t="str">
        <f t="shared" si="40"/>
        <v>1'h0</v>
      </c>
      <c r="G110" s="188" t="s">
        <v>132</v>
      </c>
      <c r="H110" s="188" t="s">
        <v>2616</v>
      </c>
      <c r="I110" s="188" t="s">
        <v>2617</v>
      </c>
      <c r="J110" s="188">
        <v>0</v>
      </c>
      <c r="K110" s="188" t="str">
        <f t="shared" si="41"/>
        <v>0</v>
      </c>
      <c r="L110" s="188">
        <f t="shared" si="42"/>
        <v>0</v>
      </c>
      <c r="M110" s="188"/>
    </row>
    <row r="111" spans="1:13">
      <c r="A111" s="188"/>
      <c r="B111" s="188"/>
      <c r="C111" s="188">
        <v>28</v>
      </c>
      <c r="D111" s="188">
        <v>28</v>
      </c>
      <c r="E111" s="188">
        <v>1</v>
      </c>
      <c r="F111" s="188" t="str">
        <f t="shared" si="40"/>
        <v>1'h0</v>
      </c>
      <c r="G111" s="188" t="s">
        <v>132</v>
      </c>
      <c r="H111" s="188" t="s">
        <v>2618</v>
      </c>
      <c r="I111" s="188" t="s">
        <v>2619</v>
      </c>
      <c r="J111" s="188">
        <v>0</v>
      </c>
      <c r="K111" s="188" t="str">
        <f t="shared" si="41"/>
        <v>0</v>
      </c>
      <c r="L111" s="188">
        <f t="shared" si="42"/>
        <v>0</v>
      </c>
      <c r="M111" s="188"/>
    </row>
    <row r="112" spans="1:13">
      <c r="A112" s="188"/>
      <c r="B112" s="188"/>
      <c r="C112" s="188">
        <v>27</v>
      </c>
      <c r="D112" s="188">
        <v>27</v>
      </c>
      <c r="E112" s="188">
        <v>1</v>
      </c>
      <c r="F112" s="188" t="str">
        <f t="shared" si="40"/>
        <v>1'h0</v>
      </c>
      <c r="G112" s="188" t="s">
        <v>132</v>
      </c>
      <c r="H112" s="188" t="s">
        <v>2620</v>
      </c>
      <c r="I112" s="188" t="s">
        <v>2621</v>
      </c>
      <c r="J112" s="188">
        <v>0</v>
      </c>
      <c r="K112" s="188" t="str">
        <f t="shared" si="41"/>
        <v>0</v>
      </c>
      <c r="L112" s="188">
        <f t="shared" si="42"/>
        <v>0</v>
      </c>
      <c r="M112" s="188"/>
    </row>
    <row r="113" spans="1:13">
      <c r="A113" s="188"/>
      <c r="B113" s="188"/>
      <c r="C113" s="188">
        <v>25</v>
      </c>
      <c r="D113" s="188">
        <v>26</v>
      </c>
      <c r="E113" s="188">
        <v>2</v>
      </c>
      <c r="F113" s="188" t="str">
        <f t="shared" si="40"/>
        <v>2'h1</v>
      </c>
      <c r="G113" s="188" t="s">
        <v>132</v>
      </c>
      <c r="H113" s="188" t="s">
        <v>2622</v>
      </c>
      <c r="I113" s="188" t="s">
        <v>2623</v>
      </c>
      <c r="J113" s="188">
        <v>1</v>
      </c>
      <c r="K113" s="188" t="str">
        <f t="shared" si="41"/>
        <v>1</v>
      </c>
      <c r="L113" s="188">
        <f t="shared" si="42"/>
        <v>33554432</v>
      </c>
      <c r="M113" s="188"/>
    </row>
    <row r="114" spans="1:13">
      <c r="A114" s="188"/>
      <c r="B114" s="188"/>
      <c r="C114" s="188">
        <v>22</v>
      </c>
      <c r="D114" s="188">
        <v>24</v>
      </c>
      <c r="E114" s="188">
        <v>3</v>
      </c>
      <c r="F114" s="188" t="str">
        <f t="shared" si="40"/>
        <v>3'h0</v>
      </c>
      <c r="G114" s="188" t="s">
        <v>132</v>
      </c>
      <c r="H114" s="188" t="s">
        <v>2624</v>
      </c>
      <c r="I114" s="188" t="s">
        <v>2625</v>
      </c>
      <c r="J114" s="188">
        <v>0</v>
      </c>
      <c r="K114" s="188" t="str">
        <f t="shared" si="41"/>
        <v>0</v>
      </c>
      <c r="L114" s="188">
        <f t="shared" si="42"/>
        <v>0</v>
      </c>
      <c r="M114" s="188"/>
    </row>
    <row r="115" spans="1:13">
      <c r="A115" s="188"/>
      <c r="B115" s="188"/>
      <c r="C115" s="188">
        <v>21</v>
      </c>
      <c r="D115" s="188">
        <v>21</v>
      </c>
      <c r="E115" s="188">
        <v>1</v>
      </c>
      <c r="F115" s="188" t="str">
        <f t="shared" si="40"/>
        <v>1'h0</v>
      </c>
      <c r="G115" s="188" t="s">
        <v>132</v>
      </c>
      <c r="H115" s="188" t="s">
        <v>2626</v>
      </c>
      <c r="I115" s="188" t="s">
        <v>2627</v>
      </c>
      <c r="J115" s="188">
        <v>0</v>
      </c>
      <c r="K115" s="188" t="str">
        <f t="shared" si="41"/>
        <v>0</v>
      </c>
      <c r="L115" s="188">
        <f t="shared" si="42"/>
        <v>0</v>
      </c>
      <c r="M115" s="188"/>
    </row>
    <row r="116" spans="1:13">
      <c r="A116" s="188"/>
      <c r="B116" s="188"/>
      <c r="C116" s="188">
        <v>19</v>
      </c>
      <c r="D116" s="188">
        <v>20</v>
      </c>
      <c r="E116" s="188">
        <v>2</v>
      </c>
      <c r="F116" s="188" t="str">
        <f t="shared" si="40"/>
        <v>2'h2</v>
      </c>
      <c r="G116" s="188" t="s">
        <v>132</v>
      </c>
      <c r="H116" s="188" t="s">
        <v>2628</v>
      </c>
      <c r="I116" s="188" t="s">
        <v>2629</v>
      </c>
      <c r="J116" s="188">
        <v>2</v>
      </c>
      <c r="K116" s="188" t="str">
        <f t="shared" si="41"/>
        <v>2</v>
      </c>
      <c r="L116" s="188">
        <f t="shared" si="42"/>
        <v>1048576</v>
      </c>
      <c r="M116" s="188"/>
    </row>
    <row r="117" spans="1:13">
      <c r="A117" s="188"/>
      <c r="B117" s="188"/>
      <c r="C117" s="188">
        <v>16</v>
      </c>
      <c r="D117" s="188">
        <v>18</v>
      </c>
      <c r="E117" s="188">
        <v>3</v>
      </c>
      <c r="F117" s="188" t="str">
        <f t="shared" si="40"/>
        <v>3'h0</v>
      </c>
      <c r="G117" s="188" t="s">
        <v>132</v>
      </c>
      <c r="H117" s="188" t="s">
        <v>2630</v>
      </c>
      <c r="I117" s="188" t="s">
        <v>2631</v>
      </c>
      <c r="J117" s="188">
        <v>0</v>
      </c>
      <c r="K117" s="188" t="str">
        <f t="shared" si="41"/>
        <v>0</v>
      </c>
      <c r="L117" s="188">
        <f t="shared" si="42"/>
        <v>0</v>
      </c>
      <c r="M117" s="188"/>
    </row>
    <row r="118" spans="1:13">
      <c r="A118" s="188"/>
      <c r="B118" s="188"/>
      <c r="C118" s="188">
        <v>15</v>
      </c>
      <c r="D118" s="188">
        <v>15</v>
      </c>
      <c r="E118" s="188">
        <v>1</v>
      </c>
      <c r="F118" s="188" t="str">
        <f t="shared" si="40"/>
        <v>1'h0</v>
      </c>
      <c r="G118" s="188" t="s">
        <v>132</v>
      </c>
      <c r="H118" s="188" t="s">
        <v>2632</v>
      </c>
      <c r="I118" s="188" t="s">
        <v>2633</v>
      </c>
      <c r="J118" s="188">
        <v>0</v>
      </c>
      <c r="K118" s="188" t="str">
        <f t="shared" si="41"/>
        <v>0</v>
      </c>
      <c r="L118" s="188">
        <f t="shared" si="42"/>
        <v>0</v>
      </c>
      <c r="M118" s="188"/>
    </row>
    <row r="119" spans="1:13">
      <c r="A119" s="188"/>
      <c r="B119" s="188"/>
      <c r="C119" s="188">
        <v>13</v>
      </c>
      <c r="D119" s="188">
        <v>14</v>
      </c>
      <c r="E119" s="188">
        <v>2</v>
      </c>
      <c r="F119" s="188" t="str">
        <f t="shared" si="40"/>
        <v>2'h2</v>
      </c>
      <c r="G119" s="188" t="s">
        <v>132</v>
      </c>
      <c r="H119" s="188" t="s">
        <v>2634</v>
      </c>
      <c r="I119" s="188" t="s">
        <v>2635</v>
      </c>
      <c r="J119" s="188">
        <v>2</v>
      </c>
      <c r="K119" s="188" t="str">
        <f t="shared" si="41"/>
        <v>2</v>
      </c>
      <c r="L119" s="188">
        <f t="shared" si="42"/>
        <v>16384</v>
      </c>
      <c r="M119" s="188"/>
    </row>
    <row r="120" spans="1:13">
      <c r="A120" s="188"/>
      <c r="B120" s="188"/>
      <c r="C120" s="188">
        <v>10</v>
      </c>
      <c r="D120" s="188">
        <v>12</v>
      </c>
      <c r="E120" s="188">
        <v>3</v>
      </c>
      <c r="F120" s="188" t="str">
        <f t="shared" si="40"/>
        <v>3'h0</v>
      </c>
      <c r="G120" s="188" t="s">
        <v>132</v>
      </c>
      <c r="H120" s="188" t="s">
        <v>2636</v>
      </c>
      <c r="I120" s="188" t="s">
        <v>2637</v>
      </c>
      <c r="J120" s="188">
        <v>0</v>
      </c>
      <c r="K120" s="188" t="str">
        <f t="shared" si="41"/>
        <v>0</v>
      </c>
      <c r="L120" s="188">
        <f t="shared" si="42"/>
        <v>0</v>
      </c>
      <c r="M120" s="188"/>
    </row>
    <row r="121" spans="1:13">
      <c r="A121" s="188"/>
      <c r="B121" s="188"/>
      <c r="C121" s="188">
        <v>7</v>
      </c>
      <c r="D121" s="188">
        <v>9</v>
      </c>
      <c r="E121" s="188">
        <v>3</v>
      </c>
      <c r="F121" s="188" t="str">
        <f t="shared" si="40"/>
        <v>3'h4</v>
      </c>
      <c r="G121" s="188" t="s">
        <v>132</v>
      </c>
      <c r="H121" s="188" t="s">
        <v>2638</v>
      </c>
      <c r="I121" s="188" t="s">
        <v>2639</v>
      </c>
      <c r="J121" s="188">
        <v>4</v>
      </c>
      <c r="K121" s="188" t="str">
        <f t="shared" si="41"/>
        <v>4</v>
      </c>
      <c r="L121" s="188">
        <f t="shared" si="42"/>
        <v>512</v>
      </c>
      <c r="M121" s="188"/>
    </row>
    <row r="122" spans="1:13">
      <c r="A122" s="188"/>
      <c r="B122" s="188"/>
      <c r="C122" s="188">
        <v>4</v>
      </c>
      <c r="D122" s="188">
        <v>6</v>
      </c>
      <c r="E122" s="188">
        <v>3</v>
      </c>
      <c r="F122" s="188" t="str">
        <f t="shared" si="40"/>
        <v>3'h4</v>
      </c>
      <c r="G122" s="188" t="s">
        <v>132</v>
      </c>
      <c r="H122" s="188" t="s">
        <v>2640</v>
      </c>
      <c r="I122" s="188" t="s">
        <v>2641</v>
      </c>
      <c r="J122" s="188">
        <v>4</v>
      </c>
      <c r="K122" s="188" t="str">
        <f t="shared" si="41"/>
        <v>4</v>
      </c>
      <c r="L122" s="188">
        <f t="shared" si="42"/>
        <v>64</v>
      </c>
      <c r="M122" s="188"/>
    </row>
    <row r="123" spans="1:13">
      <c r="A123" s="188"/>
      <c r="B123" s="188"/>
      <c r="C123" s="188">
        <v>1</v>
      </c>
      <c r="D123" s="188">
        <v>3</v>
      </c>
      <c r="E123" s="188">
        <v>3</v>
      </c>
      <c r="F123" s="188" t="str">
        <f t="shared" si="40"/>
        <v>3'h4</v>
      </c>
      <c r="G123" s="188" t="s">
        <v>132</v>
      </c>
      <c r="H123" s="188" t="s">
        <v>2642</v>
      </c>
      <c r="I123" s="188" t="s">
        <v>2643</v>
      </c>
      <c r="J123" s="188">
        <v>4</v>
      </c>
      <c r="K123" s="188" t="str">
        <f t="shared" si="41"/>
        <v>4</v>
      </c>
      <c r="L123" s="188">
        <f t="shared" si="42"/>
        <v>8</v>
      </c>
      <c r="M123" s="188"/>
    </row>
    <row r="124" spans="1:13">
      <c r="A124" s="188"/>
      <c r="B124" s="188"/>
      <c r="C124" s="188">
        <v>0</v>
      </c>
      <c r="D124" s="188">
        <v>0</v>
      </c>
      <c r="E124" s="188">
        <v>1</v>
      </c>
      <c r="F124" s="188" t="str">
        <f t="shared" si="40"/>
        <v>1'h1</v>
      </c>
      <c r="G124" s="188" t="s">
        <v>132</v>
      </c>
      <c r="H124" s="188" t="s">
        <v>2646</v>
      </c>
      <c r="I124" s="188" t="s">
        <v>2647</v>
      </c>
      <c r="J124" s="188">
        <v>1</v>
      </c>
      <c r="K124" s="188" t="str">
        <f t="shared" si="41"/>
        <v>1</v>
      </c>
      <c r="L124" s="188">
        <f t="shared" si="42"/>
        <v>1</v>
      </c>
      <c r="M124" s="188"/>
    </row>
    <row r="125" spans="1:13">
      <c r="A125" s="187"/>
      <c r="B125" s="187" t="s">
        <v>2747</v>
      </c>
      <c r="C125" s="187"/>
      <c r="D125" s="187"/>
      <c r="E125" s="187">
        <f>SUM(E126:E136)</f>
        <v>32</v>
      </c>
      <c r="F125" s="187" t="str">
        <f>CONCATENATE("32'h",K125)</f>
        <v>32'h340f0000</v>
      </c>
      <c r="G125" s="187"/>
      <c r="H125" s="187" t="s">
        <v>2645</v>
      </c>
      <c r="I125" s="187"/>
      <c r="J125" s="187"/>
      <c r="K125" s="187" t="str">
        <f>LOWER(DEC2HEX(L125,8))</f>
        <v>340f0000</v>
      </c>
      <c r="L125" s="187">
        <f>SUM(L126:L136)</f>
        <v>873398272</v>
      </c>
      <c r="M125" s="187"/>
    </row>
    <row r="126" spans="1:13">
      <c r="A126" s="188"/>
      <c r="B126" s="188"/>
      <c r="C126" s="188">
        <v>31</v>
      </c>
      <c r="D126" s="188">
        <v>31</v>
      </c>
      <c r="E126" s="188">
        <v>1</v>
      </c>
      <c r="F126" s="188" t="str">
        <f t="shared" ref="F126:F136" si="43">CONCATENATE(E126,"'h",K126)</f>
        <v>1'h0</v>
      </c>
      <c r="G126" s="188" t="s">
        <v>129</v>
      </c>
      <c r="H126" s="188" t="s">
        <v>19</v>
      </c>
      <c r="I126" s="188" t="s">
        <v>2591</v>
      </c>
      <c r="J126" s="188">
        <v>0</v>
      </c>
      <c r="K126" s="188" t="str">
        <f t="shared" ref="K126:K136" si="44">LOWER(DEC2HEX(J126))</f>
        <v>0</v>
      </c>
      <c r="L126" s="188">
        <f t="shared" ref="L126:L136" si="45">J126*(2^C126)</f>
        <v>0</v>
      </c>
      <c r="M126" s="188"/>
    </row>
    <row r="127" spans="1:13">
      <c r="A127" s="188"/>
      <c r="B127" s="188"/>
      <c r="C127" s="188">
        <v>28</v>
      </c>
      <c r="D127" s="188">
        <v>30</v>
      </c>
      <c r="E127" s="188">
        <v>3</v>
      </c>
      <c r="F127" s="188" t="str">
        <f t="shared" si="43"/>
        <v>3'h3</v>
      </c>
      <c r="G127" s="188" t="s">
        <v>132</v>
      </c>
      <c r="H127" s="188" t="s">
        <v>2648</v>
      </c>
      <c r="I127" s="188" t="s">
        <v>2649</v>
      </c>
      <c r="J127" s="188">
        <v>3</v>
      </c>
      <c r="K127" s="188" t="str">
        <f t="shared" si="44"/>
        <v>3</v>
      </c>
      <c r="L127" s="188">
        <f t="shared" si="45"/>
        <v>805306368</v>
      </c>
      <c r="M127" s="188"/>
    </row>
    <row r="128" spans="1:13">
      <c r="A128" s="188"/>
      <c r="B128" s="188"/>
      <c r="C128" s="188">
        <v>26</v>
      </c>
      <c r="D128" s="188">
        <v>27</v>
      </c>
      <c r="E128" s="188">
        <v>2</v>
      </c>
      <c r="F128" s="188" t="str">
        <f t="shared" si="43"/>
        <v>2'h1</v>
      </c>
      <c r="G128" s="188" t="s">
        <v>132</v>
      </c>
      <c r="H128" s="188" t="s">
        <v>2650</v>
      </c>
      <c r="I128" s="188" t="s">
        <v>2651</v>
      </c>
      <c r="J128" s="188">
        <v>1</v>
      </c>
      <c r="K128" s="188" t="str">
        <f t="shared" si="44"/>
        <v>1</v>
      </c>
      <c r="L128" s="188">
        <f t="shared" si="45"/>
        <v>67108864</v>
      </c>
      <c r="M128" s="188"/>
    </row>
    <row r="129" spans="1:13">
      <c r="A129" s="188"/>
      <c r="B129" s="188"/>
      <c r="C129" s="188">
        <v>24</v>
      </c>
      <c r="D129" s="188">
        <v>25</v>
      </c>
      <c r="E129" s="188">
        <v>2</v>
      </c>
      <c r="F129" s="188" t="str">
        <f t="shared" si="43"/>
        <v>2'h0</v>
      </c>
      <c r="G129" s="188" t="s">
        <v>132</v>
      </c>
      <c r="H129" s="188" t="s">
        <v>2652</v>
      </c>
      <c r="I129" s="188" t="s">
        <v>2653</v>
      </c>
      <c r="J129" s="188">
        <v>0</v>
      </c>
      <c r="K129" s="188" t="str">
        <f t="shared" si="44"/>
        <v>0</v>
      </c>
      <c r="L129" s="188">
        <f t="shared" si="45"/>
        <v>0</v>
      </c>
      <c r="M129" s="188"/>
    </row>
    <row r="130" spans="1:13">
      <c r="A130" s="188"/>
      <c r="B130" s="188"/>
      <c r="C130" s="188">
        <v>9</v>
      </c>
      <c r="D130" s="188">
        <v>23</v>
      </c>
      <c r="E130" s="188">
        <v>15</v>
      </c>
      <c r="F130" s="188" t="str">
        <f t="shared" si="43"/>
        <v>15'h780</v>
      </c>
      <c r="G130" s="188" t="s">
        <v>132</v>
      </c>
      <c r="H130" s="188" t="s">
        <v>2654</v>
      </c>
      <c r="I130" s="188" t="s">
        <v>2655</v>
      </c>
      <c r="J130" s="188">
        <v>1920</v>
      </c>
      <c r="K130" s="188" t="str">
        <f t="shared" si="44"/>
        <v>780</v>
      </c>
      <c r="L130" s="188">
        <f t="shared" si="45"/>
        <v>983040</v>
      </c>
      <c r="M130" s="188"/>
    </row>
    <row r="131" spans="1:13">
      <c r="A131" s="188"/>
      <c r="B131" s="188"/>
      <c r="C131" s="188">
        <v>8</v>
      </c>
      <c r="D131" s="188">
        <v>8</v>
      </c>
      <c r="E131" s="188">
        <v>1</v>
      </c>
      <c r="F131" s="188" t="str">
        <f t="shared" si="43"/>
        <v>1'h0</v>
      </c>
      <c r="G131" s="188" t="s">
        <v>132</v>
      </c>
      <c r="H131" s="188" t="s">
        <v>2656</v>
      </c>
      <c r="I131" s="188" t="s">
        <v>2657</v>
      </c>
      <c r="J131" s="188">
        <v>0</v>
      </c>
      <c r="K131" s="188" t="str">
        <f t="shared" si="44"/>
        <v>0</v>
      </c>
      <c r="L131" s="188">
        <f t="shared" si="45"/>
        <v>0</v>
      </c>
      <c r="M131" s="188"/>
    </row>
    <row r="132" spans="1:13">
      <c r="A132" s="188"/>
      <c r="B132" s="188"/>
      <c r="C132" s="188">
        <v>7</v>
      </c>
      <c r="D132" s="188">
        <v>7</v>
      </c>
      <c r="E132" s="188">
        <v>1</v>
      </c>
      <c r="F132" s="188" t="str">
        <f t="shared" si="43"/>
        <v>1'h0</v>
      </c>
      <c r="G132" s="188" t="s">
        <v>132</v>
      </c>
      <c r="H132" s="188" t="s">
        <v>2658</v>
      </c>
      <c r="I132" s="188" t="s">
        <v>2659</v>
      </c>
      <c r="J132" s="188">
        <v>0</v>
      </c>
      <c r="K132" s="188" t="str">
        <f t="shared" si="44"/>
        <v>0</v>
      </c>
      <c r="L132" s="188">
        <f t="shared" si="45"/>
        <v>0</v>
      </c>
      <c r="M132" s="188"/>
    </row>
    <row r="133" spans="1:13">
      <c r="A133" s="188"/>
      <c r="B133" s="188"/>
      <c r="C133" s="188">
        <v>6</v>
      </c>
      <c r="D133" s="188">
        <v>6</v>
      </c>
      <c r="E133" s="188">
        <v>1</v>
      </c>
      <c r="F133" s="188" t="str">
        <f t="shared" si="43"/>
        <v>1'h0</v>
      </c>
      <c r="G133" s="188" t="s">
        <v>132</v>
      </c>
      <c r="H133" s="188" t="s">
        <v>2660</v>
      </c>
      <c r="I133" s="188" t="s">
        <v>2661</v>
      </c>
      <c r="J133" s="188">
        <v>0</v>
      </c>
      <c r="K133" s="188" t="str">
        <f t="shared" si="44"/>
        <v>0</v>
      </c>
      <c r="L133" s="188">
        <f t="shared" si="45"/>
        <v>0</v>
      </c>
      <c r="M133" s="188"/>
    </row>
    <row r="134" spans="1:13">
      <c r="A134" s="188"/>
      <c r="B134" s="188"/>
      <c r="C134" s="188">
        <v>5</v>
      </c>
      <c r="D134" s="188">
        <v>5</v>
      </c>
      <c r="E134" s="188">
        <v>1</v>
      </c>
      <c r="F134" s="188" t="str">
        <f t="shared" si="43"/>
        <v>1'h0</v>
      </c>
      <c r="G134" s="188" t="s">
        <v>132</v>
      </c>
      <c r="H134" s="188" t="s">
        <v>2662</v>
      </c>
      <c r="I134" s="188" t="s">
        <v>2663</v>
      </c>
      <c r="J134" s="188">
        <v>0</v>
      </c>
      <c r="K134" s="188" t="str">
        <f t="shared" si="44"/>
        <v>0</v>
      </c>
      <c r="L134" s="188">
        <f t="shared" si="45"/>
        <v>0</v>
      </c>
      <c r="M134" s="188"/>
    </row>
    <row r="135" spans="1:13">
      <c r="A135" s="188"/>
      <c r="B135" s="188"/>
      <c r="C135" s="188">
        <v>4</v>
      </c>
      <c r="D135" s="188">
        <v>4</v>
      </c>
      <c r="E135" s="188">
        <v>1</v>
      </c>
      <c r="F135" s="188" t="str">
        <f t="shared" si="43"/>
        <v>1'h0</v>
      </c>
      <c r="G135" s="188" t="s">
        <v>132</v>
      </c>
      <c r="H135" s="188" t="s">
        <v>2664</v>
      </c>
      <c r="I135" s="188" t="s">
        <v>2665</v>
      </c>
      <c r="J135" s="188">
        <v>0</v>
      </c>
      <c r="K135" s="188" t="str">
        <f t="shared" si="44"/>
        <v>0</v>
      </c>
      <c r="L135" s="188">
        <f t="shared" si="45"/>
        <v>0</v>
      </c>
      <c r="M135" s="188"/>
    </row>
    <row r="136" spans="1:13">
      <c r="A136" s="188"/>
      <c r="B136" s="188"/>
      <c r="C136" s="188">
        <v>0</v>
      </c>
      <c r="D136" s="188">
        <v>3</v>
      </c>
      <c r="E136" s="188">
        <v>4</v>
      </c>
      <c r="F136" s="188" t="str">
        <f t="shared" si="43"/>
        <v>4'h0</v>
      </c>
      <c r="G136" s="188" t="s">
        <v>132</v>
      </c>
      <c r="H136" s="188" t="s">
        <v>2666</v>
      </c>
      <c r="I136" s="188" t="s">
        <v>2667</v>
      </c>
      <c r="J136" s="188">
        <v>0</v>
      </c>
      <c r="K136" s="188" t="str">
        <f t="shared" si="44"/>
        <v>0</v>
      </c>
      <c r="L136" s="188">
        <f t="shared" si="45"/>
        <v>0</v>
      </c>
      <c r="M136" s="188"/>
    </row>
    <row r="137" spans="1:13">
      <c r="A137" s="187"/>
      <c r="B137" s="187" t="s">
        <v>2748</v>
      </c>
      <c r="C137" s="187"/>
      <c r="D137" s="187"/>
      <c r="E137" s="187">
        <f>SUM(E138:E164)</f>
        <v>32</v>
      </c>
      <c r="F137" s="187" t="str">
        <f>CONCATENATE("32'h",K137)</f>
        <v>32'h00000000</v>
      </c>
      <c r="G137" s="187"/>
      <c r="H137" s="187" t="s">
        <v>2669</v>
      </c>
      <c r="I137" s="187"/>
      <c r="J137" s="187"/>
      <c r="K137" s="187" t="str">
        <f>LOWER(DEC2HEX(L137,8))</f>
        <v>00000000</v>
      </c>
      <c r="L137" s="187">
        <f>SUM(L138:L164)</f>
        <v>0</v>
      </c>
      <c r="M137" s="187"/>
    </row>
    <row r="138" spans="1:13">
      <c r="A138" s="188"/>
      <c r="B138" s="188"/>
      <c r="C138" s="188">
        <v>26</v>
      </c>
      <c r="D138" s="188">
        <v>31</v>
      </c>
      <c r="E138" s="188">
        <v>6</v>
      </c>
      <c r="F138" s="188" t="str">
        <f t="shared" ref="F138:F164" si="46">CONCATENATE(E138,"'h",K138)</f>
        <v>6'h0</v>
      </c>
      <c r="G138" s="188" t="s">
        <v>129</v>
      </c>
      <c r="H138" s="188" t="s">
        <v>19</v>
      </c>
      <c r="I138" s="188" t="s">
        <v>2591</v>
      </c>
      <c r="J138" s="188">
        <v>0</v>
      </c>
      <c r="K138" s="188" t="str">
        <f t="shared" ref="K138:K164" si="47">LOWER(DEC2HEX(J138))</f>
        <v>0</v>
      </c>
      <c r="L138" s="188">
        <f t="shared" ref="L138:L164" si="48">J138*(2^C138)</f>
        <v>0</v>
      </c>
      <c r="M138" s="188"/>
    </row>
    <row r="139" spans="1:13">
      <c r="A139" s="188"/>
      <c r="B139" s="188"/>
      <c r="C139" s="188">
        <v>25</v>
      </c>
      <c r="D139" s="188">
        <v>25</v>
      </c>
      <c r="E139" s="188">
        <v>1</v>
      </c>
      <c r="F139" s="188" t="str">
        <f t="shared" si="46"/>
        <v>1'h0</v>
      </c>
      <c r="G139" s="188" t="s">
        <v>132</v>
      </c>
      <c r="H139" s="188" t="s">
        <v>2706</v>
      </c>
      <c r="I139" s="188" t="s">
        <v>2591</v>
      </c>
      <c r="J139" s="188">
        <v>0</v>
      </c>
      <c r="K139" s="188" t="str">
        <f t="shared" si="47"/>
        <v>0</v>
      </c>
      <c r="L139" s="188">
        <f t="shared" si="48"/>
        <v>0</v>
      </c>
      <c r="M139" s="188"/>
    </row>
    <row r="140" spans="1:13">
      <c r="A140" s="188"/>
      <c r="B140" s="188"/>
      <c r="C140" s="188">
        <v>24</v>
      </c>
      <c r="D140" s="188">
        <v>24</v>
      </c>
      <c r="E140" s="188">
        <v>1</v>
      </c>
      <c r="F140" s="188" t="str">
        <f t="shared" si="46"/>
        <v>1'h0</v>
      </c>
      <c r="G140" s="188" t="s">
        <v>132</v>
      </c>
      <c r="H140" s="188" t="s">
        <v>4233</v>
      </c>
      <c r="I140" s="188" t="s">
        <v>2591</v>
      </c>
      <c r="J140" s="188">
        <v>0</v>
      </c>
      <c r="K140" s="188" t="str">
        <f t="shared" si="47"/>
        <v>0</v>
      </c>
      <c r="L140" s="188">
        <f t="shared" si="48"/>
        <v>0</v>
      </c>
      <c r="M140" s="188"/>
    </row>
    <row r="141" spans="1:13">
      <c r="A141" s="188"/>
      <c r="B141" s="188"/>
      <c r="C141" s="188">
        <v>23</v>
      </c>
      <c r="D141" s="188">
        <v>23</v>
      </c>
      <c r="E141" s="188">
        <v>1</v>
      </c>
      <c r="F141" s="188" t="str">
        <f t="shared" si="46"/>
        <v>1'h0</v>
      </c>
      <c r="G141" s="188" t="s">
        <v>132</v>
      </c>
      <c r="H141" s="188" t="s">
        <v>2707</v>
      </c>
      <c r="I141" s="188" t="s">
        <v>2591</v>
      </c>
      <c r="J141" s="188">
        <v>0</v>
      </c>
      <c r="K141" s="188" t="str">
        <f t="shared" si="47"/>
        <v>0</v>
      </c>
      <c r="L141" s="188">
        <f t="shared" si="48"/>
        <v>0</v>
      </c>
      <c r="M141" s="188"/>
    </row>
    <row r="142" spans="1:13">
      <c r="A142" s="188"/>
      <c r="B142" s="188"/>
      <c r="C142" s="188">
        <v>22</v>
      </c>
      <c r="D142" s="188">
        <v>22</v>
      </c>
      <c r="E142" s="188">
        <v>1</v>
      </c>
      <c r="F142" s="188" t="str">
        <f t="shared" si="46"/>
        <v>1'h0</v>
      </c>
      <c r="G142" s="188" t="s">
        <v>132</v>
      </c>
      <c r="H142" s="188" t="s">
        <v>4234</v>
      </c>
      <c r="I142" s="188" t="s">
        <v>2591</v>
      </c>
      <c r="J142" s="188">
        <v>0</v>
      </c>
      <c r="K142" s="188" t="str">
        <f t="shared" si="47"/>
        <v>0</v>
      </c>
      <c r="L142" s="188">
        <f t="shared" si="48"/>
        <v>0</v>
      </c>
      <c r="M142" s="188"/>
    </row>
    <row r="143" spans="1:13">
      <c r="A143" s="188"/>
      <c r="B143" s="188"/>
      <c r="C143" s="188">
        <v>21</v>
      </c>
      <c r="D143" s="188">
        <v>21</v>
      </c>
      <c r="E143" s="188">
        <v>1</v>
      </c>
      <c r="F143" s="188" t="str">
        <f t="shared" si="46"/>
        <v>1'h0</v>
      </c>
      <c r="G143" s="188" t="s">
        <v>132</v>
      </c>
      <c r="H143" s="188" t="s">
        <v>2708</v>
      </c>
      <c r="I143" s="188" t="s">
        <v>2591</v>
      </c>
      <c r="J143" s="188">
        <v>0</v>
      </c>
      <c r="K143" s="188" t="str">
        <f t="shared" si="47"/>
        <v>0</v>
      </c>
      <c r="L143" s="188">
        <f t="shared" si="48"/>
        <v>0</v>
      </c>
      <c r="M143" s="188"/>
    </row>
    <row r="144" spans="1:13">
      <c r="A144" s="188"/>
      <c r="B144" s="188"/>
      <c r="C144" s="188">
        <v>20</v>
      </c>
      <c r="D144" s="188">
        <v>20</v>
      </c>
      <c r="E144" s="188">
        <v>1</v>
      </c>
      <c r="F144" s="188" t="str">
        <f t="shared" si="46"/>
        <v>1'h0</v>
      </c>
      <c r="G144" s="188" t="s">
        <v>132</v>
      </c>
      <c r="H144" s="188" t="s">
        <v>4235</v>
      </c>
      <c r="I144" s="188" t="s">
        <v>2591</v>
      </c>
      <c r="J144" s="188">
        <v>0</v>
      </c>
      <c r="K144" s="188" t="str">
        <f t="shared" si="47"/>
        <v>0</v>
      </c>
      <c r="L144" s="188">
        <f t="shared" si="48"/>
        <v>0</v>
      </c>
      <c r="M144" s="188"/>
    </row>
    <row r="145" spans="1:13">
      <c r="A145" s="188"/>
      <c r="B145" s="188"/>
      <c r="C145" s="188">
        <v>19</v>
      </c>
      <c r="D145" s="188">
        <v>19</v>
      </c>
      <c r="E145" s="188">
        <v>1</v>
      </c>
      <c r="F145" s="188" t="str">
        <f t="shared" si="46"/>
        <v>1'h0</v>
      </c>
      <c r="G145" s="188" t="s">
        <v>132</v>
      </c>
      <c r="H145" s="188" t="s">
        <v>2709</v>
      </c>
      <c r="I145" s="188" t="s">
        <v>2591</v>
      </c>
      <c r="J145" s="188">
        <v>0</v>
      </c>
      <c r="K145" s="188" t="str">
        <f t="shared" si="47"/>
        <v>0</v>
      </c>
      <c r="L145" s="188">
        <f t="shared" si="48"/>
        <v>0</v>
      </c>
      <c r="M145" s="188"/>
    </row>
    <row r="146" spans="1:13">
      <c r="A146" s="188"/>
      <c r="B146" s="188"/>
      <c r="C146" s="188">
        <v>18</v>
      </c>
      <c r="D146" s="188">
        <v>18</v>
      </c>
      <c r="E146" s="188">
        <v>1</v>
      </c>
      <c r="F146" s="188" t="str">
        <f t="shared" si="46"/>
        <v>1'h0</v>
      </c>
      <c r="G146" s="188" t="s">
        <v>132</v>
      </c>
      <c r="H146" s="188" t="s">
        <v>4236</v>
      </c>
      <c r="I146" s="188" t="s">
        <v>2591</v>
      </c>
      <c r="J146" s="188">
        <v>0</v>
      </c>
      <c r="K146" s="188" t="str">
        <f t="shared" si="47"/>
        <v>0</v>
      </c>
      <c r="L146" s="188">
        <f t="shared" si="48"/>
        <v>0</v>
      </c>
      <c r="M146" s="188"/>
    </row>
    <row r="147" spans="1:13">
      <c r="A147" s="188"/>
      <c r="B147" s="188"/>
      <c r="C147" s="188">
        <v>17</v>
      </c>
      <c r="D147" s="188">
        <v>17</v>
      </c>
      <c r="E147" s="188">
        <v>1</v>
      </c>
      <c r="F147" s="188" t="str">
        <f t="shared" si="46"/>
        <v>1'h0</v>
      </c>
      <c r="G147" s="188" t="s">
        <v>132</v>
      </c>
      <c r="H147" s="188" t="s">
        <v>2710</v>
      </c>
      <c r="I147" s="188" t="s">
        <v>2591</v>
      </c>
      <c r="J147" s="188">
        <v>0</v>
      </c>
      <c r="K147" s="188" t="str">
        <f t="shared" si="47"/>
        <v>0</v>
      </c>
      <c r="L147" s="188">
        <f t="shared" si="48"/>
        <v>0</v>
      </c>
      <c r="M147" s="188"/>
    </row>
    <row r="148" spans="1:13">
      <c r="A148" s="188"/>
      <c r="B148" s="188"/>
      <c r="C148" s="188">
        <v>16</v>
      </c>
      <c r="D148" s="188">
        <v>16</v>
      </c>
      <c r="E148" s="188">
        <v>1</v>
      </c>
      <c r="F148" s="188" t="str">
        <f t="shared" si="46"/>
        <v>1'h0</v>
      </c>
      <c r="G148" s="188" t="s">
        <v>132</v>
      </c>
      <c r="H148" s="188" t="s">
        <v>2711</v>
      </c>
      <c r="I148" s="188" t="s">
        <v>2591</v>
      </c>
      <c r="J148" s="188">
        <v>0</v>
      </c>
      <c r="K148" s="188" t="str">
        <f t="shared" si="47"/>
        <v>0</v>
      </c>
      <c r="L148" s="188">
        <f t="shared" si="48"/>
        <v>0</v>
      </c>
      <c r="M148" s="188"/>
    </row>
    <row r="149" spans="1:13">
      <c r="A149" s="188"/>
      <c r="B149" s="188"/>
      <c r="C149" s="188">
        <v>15</v>
      </c>
      <c r="D149" s="188">
        <v>15</v>
      </c>
      <c r="E149" s="188">
        <v>1</v>
      </c>
      <c r="F149" s="188" t="str">
        <f t="shared" si="46"/>
        <v>1'h0</v>
      </c>
      <c r="G149" s="188" t="s">
        <v>132</v>
      </c>
      <c r="H149" s="188" t="s">
        <v>2712</v>
      </c>
      <c r="I149" s="188" t="s">
        <v>2591</v>
      </c>
      <c r="J149" s="188">
        <v>0</v>
      </c>
      <c r="K149" s="188" t="str">
        <f t="shared" si="47"/>
        <v>0</v>
      </c>
      <c r="L149" s="188">
        <f t="shared" si="48"/>
        <v>0</v>
      </c>
      <c r="M149" s="188"/>
    </row>
    <row r="150" spans="1:13">
      <c r="A150" s="188"/>
      <c r="B150" s="188"/>
      <c r="C150" s="188">
        <v>14</v>
      </c>
      <c r="D150" s="188">
        <v>14</v>
      </c>
      <c r="E150" s="188">
        <v>1</v>
      </c>
      <c r="F150" s="188" t="str">
        <f t="shared" si="46"/>
        <v>1'h0</v>
      </c>
      <c r="G150" s="188" t="s">
        <v>132</v>
      </c>
      <c r="H150" s="188" t="s">
        <v>2713</v>
      </c>
      <c r="I150" s="188" t="s">
        <v>2591</v>
      </c>
      <c r="J150" s="188">
        <v>0</v>
      </c>
      <c r="K150" s="188" t="str">
        <f t="shared" si="47"/>
        <v>0</v>
      </c>
      <c r="L150" s="188">
        <f t="shared" si="48"/>
        <v>0</v>
      </c>
      <c r="M150" s="188"/>
    </row>
    <row r="151" spans="1:13">
      <c r="A151" s="188"/>
      <c r="B151" s="188"/>
      <c r="C151" s="188">
        <v>13</v>
      </c>
      <c r="D151" s="188">
        <v>13</v>
      </c>
      <c r="E151" s="188">
        <v>1</v>
      </c>
      <c r="F151" s="188" t="str">
        <f t="shared" si="46"/>
        <v>1'h0</v>
      </c>
      <c r="G151" s="188" t="s">
        <v>132</v>
      </c>
      <c r="H151" s="188" t="s">
        <v>2714</v>
      </c>
      <c r="I151" s="188" t="s">
        <v>2591</v>
      </c>
      <c r="J151" s="188">
        <v>0</v>
      </c>
      <c r="K151" s="188" t="str">
        <f t="shared" si="47"/>
        <v>0</v>
      </c>
      <c r="L151" s="188">
        <f t="shared" si="48"/>
        <v>0</v>
      </c>
      <c r="M151" s="188"/>
    </row>
    <row r="152" spans="1:13">
      <c r="A152" s="188"/>
      <c r="B152" s="188"/>
      <c r="C152" s="188">
        <v>12</v>
      </c>
      <c r="D152" s="188">
        <v>12</v>
      </c>
      <c r="E152" s="188">
        <v>1</v>
      </c>
      <c r="F152" s="188" t="str">
        <f t="shared" si="46"/>
        <v>1'h0</v>
      </c>
      <c r="G152" s="188" t="s">
        <v>132</v>
      </c>
      <c r="H152" s="188" t="s">
        <v>2670</v>
      </c>
      <c r="I152" s="188" t="s">
        <v>2671</v>
      </c>
      <c r="J152" s="188">
        <v>0</v>
      </c>
      <c r="K152" s="188" t="str">
        <f t="shared" si="47"/>
        <v>0</v>
      </c>
      <c r="L152" s="188">
        <f t="shared" si="48"/>
        <v>0</v>
      </c>
      <c r="M152" s="188"/>
    </row>
    <row r="153" spans="1:13">
      <c r="A153" s="188"/>
      <c r="B153" s="188"/>
      <c r="C153" s="188">
        <v>11</v>
      </c>
      <c r="D153" s="188">
        <v>11</v>
      </c>
      <c r="E153" s="188">
        <v>1</v>
      </c>
      <c r="F153" s="188" t="str">
        <f t="shared" si="46"/>
        <v>1'h0</v>
      </c>
      <c r="G153" s="188" t="s">
        <v>132</v>
      </c>
      <c r="H153" s="188" t="s">
        <v>4237</v>
      </c>
      <c r="I153" s="188" t="s">
        <v>2672</v>
      </c>
      <c r="J153" s="188">
        <v>0</v>
      </c>
      <c r="K153" s="188" t="str">
        <f t="shared" si="47"/>
        <v>0</v>
      </c>
      <c r="L153" s="188">
        <f t="shared" si="48"/>
        <v>0</v>
      </c>
      <c r="M153" s="188"/>
    </row>
    <row r="154" spans="1:13">
      <c r="A154" s="188"/>
      <c r="B154" s="188"/>
      <c r="C154" s="188">
        <v>10</v>
      </c>
      <c r="D154" s="188">
        <v>10</v>
      </c>
      <c r="E154" s="188">
        <v>1</v>
      </c>
      <c r="F154" s="188" t="str">
        <f t="shared" si="46"/>
        <v>1'h0</v>
      </c>
      <c r="G154" s="188" t="s">
        <v>132</v>
      </c>
      <c r="H154" s="188" t="s">
        <v>2673</v>
      </c>
      <c r="I154" s="188" t="s">
        <v>2674</v>
      </c>
      <c r="J154" s="188">
        <v>0</v>
      </c>
      <c r="K154" s="188" t="str">
        <f t="shared" si="47"/>
        <v>0</v>
      </c>
      <c r="L154" s="188">
        <f t="shared" si="48"/>
        <v>0</v>
      </c>
      <c r="M154" s="188"/>
    </row>
    <row r="155" spans="1:13">
      <c r="A155" s="188"/>
      <c r="B155" s="188"/>
      <c r="C155" s="188">
        <v>9</v>
      </c>
      <c r="D155" s="188">
        <v>9</v>
      </c>
      <c r="E155" s="188">
        <v>1</v>
      </c>
      <c r="F155" s="188" t="str">
        <f t="shared" si="46"/>
        <v>1'h0</v>
      </c>
      <c r="G155" s="188" t="s">
        <v>132</v>
      </c>
      <c r="H155" s="188" t="s">
        <v>4238</v>
      </c>
      <c r="I155" s="188" t="s">
        <v>2675</v>
      </c>
      <c r="J155" s="188">
        <v>0</v>
      </c>
      <c r="K155" s="188" t="str">
        <f t="shared" si="47"/>
        <v>0</v>
      </c>
      <c r="L155" s="188">
        <f t="shared" si="48"/>
        <v>0</v>
      </c>
      <c r="M155" s="188"/>
    </row>
    <row r="156" spans="1:13">
      <c r="A156" s="188"/>
      <c r="B156" s="188"/>
      <c r="C156" s="188">
        <v>8</v>
      </c>
      <c r="D156" s="188">
        <v>8</v>
      </c>
      <c r="E156" s="188">
        <v>1</v>
      </c>
      <c r="F156" s="188" t="str">
        <f t="shared" si="46"/>
        <v>1'h0</v>
      </c>
      <c r="G156" s="188" t="s">
        <v>132</v>
      </c>
      <c r="H156" s="188" t="s">
        <v>2676</v>
      </c>
      <c r="I156" s="188" t="s">
        <v>2677</v>
      </c>
      <c r="J156" s="188">
        <v>0</v>
      </c>
      <c r="K156" s="188" t="str">
        <f t="shared" si="47"/>
        <v>0</v>
      </c>
      <c r="L156" s="188">
        <f t="shared" si="48"/>
        <v>0</v>
      </c>
      <c r="M156" s="188"/>
    </row>
    <row r="157" spans="1:13">
      <c r="A157" s="188"/>
      <c r="B157" s="188"/>
      <c r="C157" s="188">
        <v>7</v>
      </c>
      <c r="D157" s="188">
        <v>7</v>
      </c>
      <c r="E157" s="188">
        <v>1</v>
      </c>
      <c r="F157" s="188" t="str">
        <f t="shared" si="46"/>
        <v>1'h0</v>
      </c>
      <c r="G157" s="188" t="s">
        <v>132</v>
      </c>
      <c r="H157" s="188" t="s">
        <v>4239</v>
      </c>
      <c r="I157" s="188" t="s">
        <v>2678</v>
      </c>
      <c r="J157" s="188">
        <v>0</v>
      </c>
      <c r="K157" s="188" t="str">
        <f t="shared" si="47"/>
        <v>0</v>
      </c>
      <c r="L157" s="188">
        <f t="shared" si="48"/>
        <v>0</v>
      </c>
      <c r="M157" s="188"/>
    </row>
    <row r="158" spans="1:13">
      <c r="A158" s="188"/>
      <c r="B158" s="188"/>
      <c r="C158" s="188">
        <v>6</v>
      </c>
      <c r="D158" s="188">
        <v>6</v>
      </c>
      <c r="E158" s="188">
        <v>1</v>
      </c>
      <c r="F158" s="188" t="str">
        <f t="shared" si="46"/>
        <v>1'h0</v>
      </c>
      <c r="G158" s="188" t="s">
        <v>132</v>
      </c>
      <c r="H158" s="188" t="s">
        <v>2679</v>
      </c>
      <c r="I158" s="188" t="s">
        <v>2680</v>
      </c>
      <c r="J158" s="188">
        <v>0</v>
      </c>
      <c r="K158" s="188" t="str">
        <f t="shared" si="47"/>
        <v>0</v>
      </c>
      <c r="L158" s="188">
        <f t="shared" si="48"/>
        <v>0</v>
      </c>
      <c r="M158" s="188"/>
    </row>
    <row r="159" spans="1:13">
      <c r="A159" s="188"/>
      <c r="B159" s="188"/>
      <c r="C159" s="188">
        <v>5</v>
      </c>
      <c r="D159" s="188">
        <v>5</v>
      </c>
      <c r="E159" s="188">
        <v>1</v>
      </c>
      <c r="F159" s="188" t="str">
        <f t="shared" si="46"/>
        <v>1'h0</v>
      </c>
      <c r="G159" s="188" t="s">
        <v>132</v>
      </c>
      <c r="H159" s="188" t="s">
        <v>4240</v>
      </c>
      <c r="I159" s="188" t="s">
        <v>2681</v>
      </c>
      <c r="J159" s="188">
        <v>0</v>
      </c>
      <c r="K159" s="188" t="str">
        <f t="shared" si="47"/>
        <v>0</v>
      </c>
      <c r="L159" s="188">
        <f t="shared" si="48"/>
        <v>0</v>
      </c>
      <c r="M159" s="188"/>
    </row>
    <row r="160" spans="1:13">
      <c r="A160" s="188"/>
      <c r="B160" s="188"/>
      <c r="C160" s="188">
        <v>4</v>
      </c>
      <c r="D160" s="188">
        <v>4</v>
      </c>
      <c r="E160" s="188">
        <v>1</v>
      </c>
      <c r="F160" s="188" t="str">
        <f t="shared" si="46"/>
        <v>1'h0</v>
      </c>
      <c r="G160" s="188" t="s">
        <v>132</v>
      </c>
      <c r="H160" s="188" t="s">
        <v>2682</v>
      </c>
      <c r="I160" s="188" t="s">
        <v>2683</v>
      </c>
      <c r="J160" s="188">
        <v>0</v>
      </c>
      <c r="K160" s="188" t="str">
        <f t="shared" si="47"/>
        <v>0</v>
      </c>
      <c r="L160" s="188">
        <f t="shared" si="48"/>
        <v>0</v>
      </c>
      <c r="M160" s="188"/>
    </row>
    <row r="161" spans="1:13">
      <c r="A161" s="188"/>
      <c r="B161" s="188"/>
      <c r="C161" s="188">
        <v>3</v>
      </c>
      <c r="D161" s="188">
        <v>3</v>
      </c>
      <c r="E161" s="188">
        <v>1</v>
      </c>
      <c r="F161" s="188" t="str">
        <f t="shared" si="46"/>
        <v>1'h0</v>
      </c>
      <c r="G161" s="188" t="s">
        <v>132</v>
      </c>
      <c r="H161" s="188" t="s">
        <v>2684</v>
      </c>
      <c r="I161" s="188" t="s">
        <v>2685</v>
      </c>
      <c r="J161" s="188">
        <v>0</v>
      </c>
      <c r="K161" s="188" t="str">
        <f t="shared" si="47"/>
        <v>0</v>
      </c>
      <c r="L161" s="188">
        <f t="shared" si="48"/>
        <v>0</v>
      </c>
      <c r="M161" s="188"/>
    </row>
    <row r="162" spans="1:13">
      <c r="A162" s="188"/>
      <c r="B162" s="188"/>
      <c r="C162" s="188">
        <v>2</v>
      </c>
      <c r="D162" s="188">
        <v>2</v>
      </c>
      <c r="E162" s="188">
        <v>1</v>
      </c>
      <c r="F162" s="188" t="str">
        <f t="shared" si="46"/>
        <v>1'h0</v>
      </c>
      <c r="G162" s="188" t="s">
        <v>132</v>
      </c>
      <c r="H162" s="188" t="s">
        <v>2686</v>
      </c>
      <c r="I162" s="188" t="s">
        <v>2687</v>
      </c>
      <c r="J162" s="188">
        <v>0</v>
      </c>
      <c r="K162" s="188" t="str">
        <f t="shared" si="47"/>
        <v>0</v>
      </c>
      <c r="L162" s="188">
        <f t="shared" si="48"/>
        <v>0</v>
      </c>
      <c r="M162" s="188"/>
    </row>
    <row r="163" spans="1:13">
      <c r="A163" s="188"/>
      <c r="B163" s="188"/>
      <c r="C163" s="188">
        <v>1</v>
      </c>
      <c r="D163" s="188">
        <v>1</v>
      </c>
      <c r="E163" s="188">
        <v>1</v>
      </c>
      <c r="F163" s="188" t="str">
        <f t="shared" si="46"/>
        <v>1'h0</v>
      </c>
      <c r="G163" s="188" t="s">
        <v>132</v>
      </c>
      <c r="H163" s="188" t="s">
        <v>2688</v>
      </c>
      <c r="I163" s="188" t="s">
        <v>2689</v>
      </c>
      <c r="J163" s="188">
        <v>0</v>
      </c>
      <c r="K163" s="188" t="str">
        <f t="shared" si="47"/>
        <v>0</v>
      </c>
      <c r="L163" s="188">
        <f t="shared" si="48"/>
        <v>0</v>
      </c>
      <c r="M163" s="188"/>
    </row>
    <row r="164" spans="1:13">
      <c r="A164" s="188"/>
      <c r="B164" s="188"/>
      <c r="C164" s="188">
        <v>0</v>
      </c>
      <c r="D164" s="188">
        <v>0</v>
      </c>
      <c r="E164" s="188">
        <v>1</v>
      </c>
      <c r="F164" s="188" t="str">
        <f t="shared" si="46"/>
        <v>1'h0</v>
      </c>
      <c r="G164" s="188" t="s">
        <v>132</v>
      </c>
      <c r="H164" s="188" t="s">
        <v>2690</v>
      </c>
      <c r="I164" s="188" t="s">
        <v>2691</v>
      </c>
      <c r="J164" s="188">
        <v>0</v>
      </c>
      <c r="K164" s="188" t="str">
        <f t="shared" si="47"/>
        <v>0</v>
      </c>
      <c r="L164" s="188">
        <f t="shared" si="48"/>
        <v>0</v>
      </c>
      <c r="M164" s="188"/>
    </row>
    <row r="165" spans="1:13">
      <c r="A165" s="187"/>
      <c r="B165" s="187" t="s">
        <v>2749</v>
      </c>
      <c r="C165" s="187"/>
      <c r="D165" s="187"/>
      <c r="E165" s="187">
        <f>SUM(E166:E172)</f>
        <v>32</v>
      </c>
      <c r="F165" s="187" t="str">
        <f>CONCATENATE("32'h",K165)</f>
        <v>32'h00000000</v>
      </c>
      <c r="G165" s="187"/>
      <c r="H165" s="187" t="s">
        <v>2693</v>
      </c>
      <c r="I165" s="187"/>
      <c r="J165" s="187"/>
      <c r="K165" s="187" t="str">
        <f>LOWER(DEC2HEX(L165,8))</f>
        <v>00000000</v>
      </c>
      <c r="L165" s="187">
        <f>SUM(L166:L172)</f>
        <v>0</v>
      </c>
      <c r="M165" s="187"/>
    </row>
    <row r="166" spans="1:13">
      <c r="A166" s="188"/>
      <c r="B166" s="188"/>
      <c r="C166" s="188">
        <v>19</v>
      </c>
      <c r="D166" s="188">
        <v>31</v>
      </c>
      <c r="E166" s="188">
        <v>13</v>
      </c>
      <c r="F166" s="188" t="str">
        <f t="shared" ref="F166:F172" si="49">CONCATENATE(E166,"'h",K166)</f>
        <v>13'h0</v>
      </c>
      <c r="G166" s="188" t="s">
        <v>129</v>
      </c>
      <c r="H166" s="188" t="s">
        <v>19</v>
      </c>
      <c r="I166" s="188" t="s">
        <v>2591</v>
      </c>
      <c r="J166" s="188">
        <v>0</v>
      </c>
      <c r="K166" s="188" t="str">
        <f t="shared" ref="K166:K172" si="50">LOWER(DEC2HEX(J166))</f>
        <v>0</v>
      </c>
      <c r="L166" s="188">
        <f t="shared" ref="L166:L172" si="51">J166*(2^C166)</f>
        <v>0</v>
      </c>
      <c r="M166" s="188"/>
    </row>
    <row r="167" spans="1:13">
      <c r="A167" s="188"/>
      <c r="B167" s="188"/>
      <c r="C167" s="188">
        <v>13</v>
      </c>
      <c r="D167" s="188">
        <v>18</v>
      </c>
      <c r="E167" s="188">
        <v>6</v>
      </c>
      <c r="F167" s="188" t="str">
        <f t="shared" si="49"/>
        <v>6'h0</v>
      </c>
      <c r="G167" s="188" t="s">
        <v>132</v>
      </c>
      <c r="H167" s="188" t="s">
        <v>2694</v>
      </c>
      <c r="I167" s="188" t="s">
        <v>2695</v>
      </c>
      <c r="J167" s="188">
        <v>0</v>
      </c>
      <c r="K167" s="188" t="str">
        <f t="shared" si="50"/>
        <v>0</v>
      </c>
      <c r="L167" s="188">
        <f t="shared" si="51"/>
        <v>0</v>
      </c>
      <c r="M167" s="188"/>
    </row>
    <row r="168" spans="1:13">
      <c r="A168" s="188"/>
      <c r="B168" s="188"/>
      <c r="C168" s="188">
        <v>4</v>
      </c>
      <c r="D168" s="188">
        <v>12</v>
      </c>
      <c r="E168" s="188">
        <v>9</v>
      </c>
      <c r="F168" s="188" t="str">
        <f t="shared" si="49"/>
        <v>9'h0</v>
      </c>
      <c r="G168" s="188" t="s">
        <v>132</v>
      </c>
      <c r="H168" s="188" t="s">
        <v>2696</v>
      </c>
      <c r="I168" s="188" t="s">
        <v>2697</v>
      </c>
      <c r="J168" s="188">
        <v>0</v>
      </c>
      <c r="K168" s="188" t="str">
        <f t="shared" si="50"/>
        <v>0</v>
      </c>
      <c r="L168" s="188">
        <f t="shared" si="51"/>
        <v>0</v>
      </c>
      <c r="M168" s="188"/>
    </row>
    <row r="169" spans="1:13">
      <c r="A169" s="188"/>
      <c r="B169" s="188"/>
      <c r="C169" s="188">
        <v>3</v>
      </c>
      <c r="D169" s="188">
        <v>3</v>
      </c>
      <c r="E169" s="188">
        <v>1</v>
      </c>
      <c r="F169" s="188" t="str">
        <f t="shared" si="49"/>
        <v>1'h0</v>
      </c>
      <c r="G169" s="188" t="s">
        <v>132</v>
      </c>
      <c r="H169" s="188" t="s">
        <v>2698</v>
      </c>
      <c r="I169" s="188" t="s">
        <v>2699</v>
      </c>
      <c r="J169" s="188">
        <v>0</v>
      </c>
      <c r="K169" s="188" t="str">
        <f t="shared" si="50"/>
        <v>0</v>
      </c>
      <c r="L169" s="188">
        <f t="shared" si="51"/>
        <v>0</v>
      </c>
      <c r="M169" s="188"/>
    </row>
    <row r="170" spans="1:13">
      <c r="A170" s="188"/>
      <c r="B170" s="188"/>
      <c r="C170" s="188">
        <v>2</v>
      </c>
      <c r="D170" s="188">
        <v>2</v>
      </c>
      <c r="E170" s="188">
        <v>1</v>
      </c>
      <c r="F170" s="188" t="str">
        <f t="shared" si="49"/>
        <v>1'h0</v>
      </c>
      <c r="G170" s="188" t="s">
        <v>132</v>
      </c>
      <c r="H170" s="188" t="s">
        <v>2700</v>
      </c>
      <c r="I170" s="188" t="s">
        <v>2701</v>
      </c>
      <c r="J170" s="188">
        <v>0</v>
      </c>
      <c r="K170" s="188" t="str">
        <f t="shared" si="50"/>
        <v>0</v>
      </c>
      <c r="L170" s="188">
        <f t="shared" si="51"/>
        <v>0</v>
      </c>
      <c r="M170" s="188"/>
    </row>
    <row r="171" spans="1:13">
      <c r="A171" s="188"/>
      <c r="B171" s="188"/>
      <c r="C171" s="188">
        <v>1</v>
      </c>
      <c r="D171" s="188">
        <v>1</v>
      </c>
      <c r="E171" s="188">
        <v>1</v>
      </c>
      <c r="F171" s="188" t="str">
        <f t="shared" si="49"/>
        <v>1'h0</v>
      </c>
      <c r="G171" s="188" t="s">
        <v>132</v>
      </c>
      <c r="H171" s="188" t="s">
        <v>2702</v>
      </c>
      <c r="I171" s="188" t="s">
        <v>2703</v>
      </c>
      <c r="J171" s="188">
        <v>0</v>
      </c>
      <c r="K171" s="188" t="str">
        <f t="shared" si="50"/>
        <v>0</v>
      </c>
      <c r="L171" s="188">
        <f t="shared" si="51"/>
        <v>0</v>
      </c>
      <c r="M171" s="188"/>
    </row>
    <row r="172" spans="1:13">
      <c r="A172" s="188"/>
      <c r="B172" s="188"/>
      <c r="C172" s="188">
        <v>0</v>
      </c>
      <c r="D172" s="188">
        <v>0</v>
      </c>
      <c r="E172" s="188">
        <v>1</v>
      </c>
      <c r="F172" s="188" t="str">
        <f t="shared" si="49"/>
        <v>1'h0</v>
      </c>
      <c r="G172" s="188" t="s">
        <v>132</v>
      </c>
      <c r="H172" s="188" t="s">
        <v>2704</v>
      </c>
      <c r="I172" s="188" t="s">
        <v>2705</v>
      </c>
      <c r="J172" s="188">
        <v>0</v>
      </c>
      <c r="K172" s="188" t="str">
        <f t="shared" si="50"/>
        <v>0</v>
      </c>
      <c r="L172" s="188">
        <f t="shared" si="51"/>
        <v>0</v>
      </c>
      <c r="M172" s="188"/>
    </row>
  </sheetData>
  <phoneticPr fontId="1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3"/>
  <sheetViews>
    <sheetView zoomScaleNormal="100" workbookViewId="0">
      <selection activeCell="H10" sqref="H10"/>
    </sheetView>
  </sheetViews>
  <sheetFormatPr defaultRowHeight="13.5"/>
  <cols>
    <col min="1" max="1" width="8.875" style="56" bestFit="1" customWidth="1"/>
    <col min="2" max="5" width="9" style="56"/>
    <col min="6" max="6" width="13.125" style="56" bestFit="1" customWidth="1"/>
    <col min="7" max="7" width="8.125" style="56" bestFit="1" customWidth="1"/>
    <col min="8" max="8" width="28" style="56" customWidth="1"/>
    <col min="9" max="9" width="58.25" style="70" customWidth="1"/>
    <col min="10" max="10" width="10.5" style="56" bestFit="1" customWidth="1"/>
    <col min="11" max="11" width="10.625" style="56" bestFit="1" customWidth="1"/>
    <col min="12" max="12" width="11.125" style="56" bestFit="1" customWidth="1"/>
    <col min="13" max="13" width="11.375" style="56" bestFit="1" customWidth="1"/>
    <col min="14" max="14" width="10.625" style="56" customWidth="1"/>
    <col min="15" max="256" width="9" style="56"/>
    <col min="257" max="257" width="8.875" style="56" bestFit="1" customWidth="1"/>
    <col min="258" max="261" width="9" style="56"/>
    <col min="262" max="262" width="13.125" style="56" bestFit="1" customWidth="1"/>
    <col min="263" max="263" width="8.125" style="56" bestFit="1" customWidth="1"/>
    <col min="264" max="264" width="28" style="56" customWidth="1"/>
    <col min="265" max="265" width="71.125" style="56" customWidth="1"/>
    <col min="266" max="266" width="10.5" style="56" bestFit="1" customWidth="1"/>
    <col min="267" max="267" width="10.625" style="56" bestFit="1" customWidth="1"/>
    <col min="268" max="268" width="11.125" style="56" bestFit="1" customWidth="1"/>
    <col min="269" max="269" width="11.375" style="56" bestFit="1" customWidth="1"/>
    <col min="270" max="270" width="10.625" style="56" customWidth="1"/>
    <col min="271" max="512" width="9" style="56"/>
    <col min="513" max="513" width="8.875" style="56" bestFit="1" customWidth="1"/>
    <col min="514" max="517" width="9" style="56"/>
    <col min="518" max="518" width="13.125" style="56" bestFit="1" customWidth="1"/>
    <col min="519" max="519" width="8.125" style="56" bestFit="1" customWidth="1"/>
    <col min="520" max="520" width="28" style="56" customWidth="1"/>
    <col min="521" max="521" width="71.125" style="56" customWidth="1"/>
    <col min="522" max="522" width="10.5" style="56" bestFit="1" customWidth="1"/>
    <col min="523" max="523" width="10.625" style="56" bestFit="1" customWidth="1"/>
    <col min="524" max="524" width="11.125" style="56" bestFit="1" customWidth="1"/>
    <col min="525" max="525" width="11.375" style="56" bestFit="1" customWidth="1"/>
    <col min="526" max="526" width="10.625" style="56" customWidth="1"/>
    <col min="527" max="768" width="9" style="56"/>
    <col min="769" max="769" width="8.875" style="56" bestFit="1" customWidth="1"/>
    <col min="770" max="773" width="9" style="56"/>
    <col min="774" max="774" width="13.125" style="56" bestFit="1" customWidth="1"/>
    <col min="775" max="775" width="8.125" style="56" bestFit="1" customWidth="1"/>
    <col min="776" max="776" width="28" style="56" customWidth="1"/>
    <col min="777" max="777" width="71.125" style="56" customWidth="1"/>
    <col min="778" max="778" width="10.5" style="56" bestFit="1" customWidth="1"/>
    <col min="779" max="779" width="10.625" style="56" bestFit="1" customWidth="1"/>
    <col min="780" max="780" width="11.125" style="56" bestFit="1" customWidth="1"/>
    <col min="781" max="781" width="11.375" style="56" bestFit="1" customWidth="1"/>
    <col min="782" max="782" width="10.625" style="56" customWidth="1"/>
    <col min="783" max="1024" width="9" style="56"/>
    <col min="1025" max="1025" width="8.875" style="56" bestFit="1" customWidth="1"/>
    <col min="1026" max="1029" width="9" style="56"/>
    <col min="1030" max="1030" width="13.125" style="56" bestFit="1" customWidth="1"/>
    <col min="1031" max="1031" width="8.125" style="56" bestFit="1" customWidth="1"/>
    <col min="1032" max="1032" width="28" style="56" customWidth="1"/>
    <col min="1033" max="1033" width="71.125" style="56" customWidth="1"/>
    <col min="1034" max="1034" width="10.5" style="56" bestFit="1" customWidth="1"/>
    <col min="1035" max="1035" width="10.625" style="56" bestFit="1" customWidth="1"/>
    <col min="1036" max="1036" width="11.125" style="56" bestFit="1" customWidth="1"/>
    <col min="1037" max="1037" width="11.375" style="56" bestFit="1" customWidth="1"/>
    <col min="1038" max="1038" width="10.625" style="56" customWidth="1"/>
    <col min="1039" max="1280" width="9" style="56"/>
    <col min="1281" max="1281" width="8.875" style="56" bestFit="1" customWidth="1"/>
    <col min="1282" max="1285" width="9" style="56"/>
    <col min="1286" max="1286" width="13.125" style="56" bestFit="1" customWidth="1"/>
    <col min="1287" max="1287" width="8.125" style="56" bestFit="1" customWidth="1"/>
    <col min="1288" max="1288" width="28" style="56" customWidth="1"/>
    <col min="1289" max="1289" width="71.125" style="56" customWidth="1"/>
    <col min="1290" max="1290" width="10.5" style="56" bestFit="1" customWidth="1"/>
    <col min="1291" max="1291" width="10.625" style="56" bestFit="1" customWidth="1"/>
    <col min="1292" max="1292" width="11.125" style="56" bestFit="1" customWidth="1"/>
    <col min="1293" max="1293" width="11.375" style="56" bestFit="1" customWidth="1"/>
    <col min="1294" max="1294" width="10.625" style="56" customWidth="1"/>
    <col min="1295" max="1536" width="9" style="56"/>
    <col min="1537" max="1537" width="8.875" style="56" bestFit="1" customWidth="1"/>
    <col min="1538" max="1541" width="9" style="56"/>
    <col min="1542" max="1542" width="13.125" style="56" bestFit="1" customWidth="1"/>
    <col min="1543" max="1543" width="8.125" style="56" bestFit="1" customWidth="1"/>
    <col min="1544" max="1544" width="28" style="56" customWidth="1"/>
    <col min="1545" max="1545" width="71.125" style="56" customWidth="1"/>
    <col min="1546" max="1546" width="10.5" style="56" bestFit="1" customWidth="1"/>
    <col min="1547" max="1547" width="10.625" style="56" bestFit="1" customWidth="1"/>
    <col min="1548" max="1548" width="11.125" style="56" bestFit="1" customWidth="1"/>
    <col min="1549" max="1549" width="11.375" style="56" bestFit="1" customWidth="1"/>
    <col min="1550" max="1550" width="10.625" style="56" customWidth="1"/>
    <col min="1551" max="1792" width="9" style="56"/>
    <col min="1793" max="1793" width="8.875" style="56" bestFit="1" customWidth="1"/>
    <col min="1794" max="1797" width="9" style="56"/>
    <col min="1798" max="1798" width="13.125" style="56" bestFit="1" customWidth="1"/>
    <col min="1799" max="1799" width="8.125" style="56" bestFit="1" customWidth="1"/>
    <col min="1800" max="1800" width="28" style="56" customWidth="1"/>
    <col min="1801" max="1801" width="71.125" style="56" customWidth="1"/>
    <col min="1802" max="1802" width="10.5" style="56" bestFit="1" customWidth="1"/>
    <col min="1803" max="1803" width="10.625" style="56" bestFit="1" customWidth="1"/>
    <col min="1804" max="1804" width="11.125" style="56" bestFit="1" customWidth="1"/>
    <col min="1805" max="1805" width="11.375" style="56" bestFit="1" customWidth="1"/>
    <col min="1806" max="1806" width="10.625" style="56" customWidth="1"/>
    <col min="1807" max="2048" width="9" style="56"/>
    <col min="2049" max="2049" width="8.875" style="56" bestFit="1" customWidth="1"/>
    <col min="2050" max="2053" width="9" style="56"/>
    <col min="2054" max="2054" width="13.125" style="56" bestFit="1" customWidth="1"/>
    <col min="2055" max="2055" width="8.125" style="56" bestFit="1" customWidth="1"/>
    <col min="2056" max="2056" width="28" style="56" customWidth="1"/>
    <col min="2057" max="2057" width="71.125" style="56" customWidth="1"/>
    <col min="2058" max="2058" width="10.5" style="56" bestFit="1" customWidth="1"/>
    <col min="2059" max="2059" width="10.625" style="56" bestFit="1" customWidth="1"/>
    <col min="2060" max="2060" width="11.125" style="56" bestFit="1" customWidth="1"/>
    <col min="2061" max="2061" width="11.375" style="56" bestFit="1" customWidth="1"/>
    <col min="2062" max="2062" width="10.625" style="56" customWidth="1"/>
    <col min="2063" max="2304" width="9" style="56"/>
    <col min="2305" max="2305" width="8.875" style="56" bestFit="1" customWidth="1"/>
    <col min="2306" max="2309" width="9" style="56"/>
    <col min="2310" max="2310" width="13.125" style="56" bestFit="1" customWidth="1"/>
    <col min="2311" max="2311" width="8.125" style="56" bestFit="1" customWidth="1"/>
    <col min="2312" max="2312" width="28" style="56" customWidth="1"/>
    <col min="2313" max="2313" width="71.125" style="56" customWidth="1"/>
    <col min="2314" max="2314" width="10.5" style="56" bestFit="1" customWidth="1"/>
    <col min="2315" max="2315" width="10.625" style="56" bestFit="1" customWidth="1"/>
    <col min="2316" max="2316" width="11.125" style="56" bestFit="1" customWidth="1"/>
    <col min="2317" max="2317" width="11.375" style="56" bestFit="1" customWidth="1"/>
    <col min="2318" max="2318" width="10.625" style="56" customWidth="1"/>
    <col min="2319" max="2560" width="9" style="56"/>
    <col min="2561" max="2561" width="8.875" style="56" bestFit="1" customWidth="1"/>
    <col min="2562" max="2565" width="9" style="56"/>
    <col min="2566" max="2566" width="13.125" style="56" bestFit="1" customWidth="1"/>
    <col min="2567" max="2567" width="8.125" style="56" bestFit="1" customWidth="1"/>
    <col min="2568" max="2568" width="28" style="56" customWidth="1"/>
    <col min="2569" max="2569" width="71.125" style="56" customWidth="1"/>
    <col min="2570" max="2570" width="10.5" style="56" bestFit="1" customWidth="1"/>
    <col min="2571" max="2571" width="10.625" style="56" bestFit="1" customWidth="1"/>
    <col min="2572" max="2572" width="11.125" style="56" bestFit="1" customWidth="1"/>
    <col min="2573" max="2573" width="11.375" style="56" bestFit="1" customWidth="1"/>
    <col min="2574" max="2574" width="10.625" style="56" customWidth="1"/>
    <col min="2575" max="2816" width="9" style="56"/>
    <col min="2817" max="2817" width="8.875" style="56" bestFit="1" customWidth="1"/>
    <col min="2818" max="2821" width="9" style="56"/>
    <col min="2822" max="2822" width="13.125" style="56" bestFit="1" customWidth="1"/>
    <col min="2823" max="2823" width="8.125" style="56" bestFit="1" customWidth="1"/>
    <col min="2824" max="2824" width="28" style="56" customWidth="1"/>
    <col min="2825" max="2825" width="71.125" style="56" customWidth="1"/>
    <col min="2826" max="2826" width="10.5" style="56" bestFit="1" customWidth="1"/>
    <col min="2827" max="2827" width="10.625" style="56" bestFit="1" customWidth="1"/>
    <col min="2828" max="2828" width="11.125" style="56" bestFit="1" customWidth="1"/>
    <col min="2829" max="2829" width="11.375" style="56" bestFit="1" customWidth="1"/>
    <col min="2830" max="2830" width="10.625" style="56" customWidth="1"/>
    <col min="2831" max="3072" width="9" style="56"/>
    <col min="3073" max="3073" width="8.875" style="56" bestFit="1" customWidth="1"/>
    <col min="3074" max="3077" width="9" style="56"/>
    <col min="3078" max="3078" width="13.125" style="56" bestFit="1" customWidth="1"/>
    <col min="3079" max="3079" width="8.125" style="56" bestFit="1" customWidth="1"/>
    <col min="3080" max="3080" width="28" style="56" customWidth="1"/>
    <col min="3081" max="3081" width="71.125" style="56" customWidth="1"/>
    <col min="3082" max="3082" width="10.5" style="56" bestFit="1" customWidth="1"/>
    <col min="3083" max="3083" width="10.625" style="56" bestFit="1" customWidth="1"/>
    <col min="3084" max="3084" width="11.125" style="56" bestFit="1" customWidth="1"/>
    <col min="3085" max="3085" width="11.375" style="56" bestFit="1" customWidth="1"/>
    <col min="3086" max="3086" width="10.625" style="56" customWidth="1"/>
    <col min="3087" max="3328" width="9" style="56"/>
    <col min="3329" max="3329" width="8.875" style="56" bestFit="1" customWidth="1"/>
    <col min="3330" max="3333" width="9" style="56"/>
    <col min="3334" max="3334" width="13.125" style="56" bestFit="1" customWidth="1"/>
    <col min="3335" max="3335" width="8.125" style="56" bestFit="1" customWidth="1"/>
    <col min="3336" max="3336" width="28" style="56" customWidth="1"/>
    <col min="3337" max="3337" width="71.125" style="56" customWidth="1"/>
    <col min="3338" max="3338" width="10.5" style="56" bestFit="1" customWidth="1"/>
    <col min="3339" max="3339" width="10.625" style="56" bestFit="1" customWidth="1"/>
    <col min="3340" max="3340" width="11.125" style="56" bestFit="1" customWidth="1"/>
    <col min="3341" max="3341" width="11.375" style="56" bestFit="1" customWidth="1"/>
    <col min="3342" max="3342" width="10.625" style="56" customWidth="1"/>
    <col min="3343" max="3584" width="9" style="56"/>
    <col min="3585" max="3585" width="8.875" style="56" bestFit="1" customWidth="1"/>
    <col min="3586" max="3589" width="9" style="56"/>
    <col min="3590" max="3590" width="13.125" style="56" bestFit="1" customWidth="1"/>
    <col min="3591" max="3591" width="8.125" style="56" bestFit="1" customWidth="1"/>
    <col min="3592" max="3592" width="28" style="56" customWidth="1"/>
    <col min="3593" max="3593" width="71.125" style="56" customWidth="1"/>
    <col min="3594" max="3594" width="10.5" style="56" bestFit="1" customWidth="1"/>
    <col min="3595" max="3595" width="10.625" style="56" bestFit="1" customWidth="1"/>
    <col min="3596" max="3596" width="11.125" style="56" bestFit="1" customWidth="1"/>
    <col min="3597" max="3597" width="11.375" style="56" bestFit="1" customWidth="1"/>
    <col min="3598" max="3598" width="10.625" style="56" customWidth="1"/>
    <col min="3599" max="3840" width="9" style="56"/>
    <col min="3841" max="3841" width="8.875" style="56" bestFit="1" customWidth="1"/>
    <col min="3842" max="3845" width="9" style="56"/>
    <col min="3846" max="3846" width="13.125" style="56" bestFit="1" customWidth="1"/>
    <col min="3847" max="3847" width="8.125" style="56" bestFit="1" customWidth="1"/>
    <col min="3848" max="3848" width="28" style="56" customWidth="1"/>
    <col min="3849" max="3849" width="71.125" style="56" customWidth="1"/>
    <col min="3850" max="3850" width="10.5" style="56" bestFit="1" customWidth="1"/>
    <col min="3851" max="3851" width="10.625" style="56" bestFit="1" customWidth="1"/>
    <col min="3852" max="3852" width="11.125" style="56" bestFit="1" customWidth="1"/>
    <col min="3853" max="3853" width="11.375" style="56" bestFit="1" customWidth="1"/>
    <col min="3854" max="3854" width="10.625" style="56" customWidth="1"/>
    <col min="3855" max="4096" width="9" style="56"/>
    <col min="4097" max="4097" width="8.875" style="56" bestFit="1" customWidth="1"/>
    <col min="4098" max="4101" width="9" style="56"/>
    <col min="4102" max="4102" width="13.125" style="56" bestFit="1" customWidth="1"/>
    <col min="4103" max="4103" width="8.125" style="56" bestFit="1" customWidth="1"/>
    <col min="4104" max="4104" width="28" style="56" customWidth="1"/>
    <col min="4105" max="4105" width="71.125" style="56" customWidth="1"/>
    <col min="4106" max="4106" width="10.5" style="56" bestFit="1" customWidth="1"/>
    <col min="4107" max="4107" width="10.625" style="56" bestFit="1" customWidth="1"/>
    <col min="4108" max="4108" width="11.125" style="56" bestFit="1" customWidth="1"/>
    <col min="4109" max="4109" width="11.375" style="56" bestFit="1" customWidth="1"/>
    <col min="4110" max="4110" width="10.625" style="56" customWidth="1"/>
    <col min="4111" max="4352" width="9" style="56"/>
    <col min="4353" max="4353" width="8.875" style="56" bestFit="1" customWidth="1"/>
    <col min="4354" max="4357" width="9" style="56"/>
    <col min="4358" max="4358" width="13.125" style="56" bestFit="1" customWidth="1"/>
    <col min="4359" max="4359" width="8.125" style="56" bestFit="1" customWidth="1"/>
    <col min="4360" max="4360" width="28" style="56" customWidth="1"/>
    <col min="4361" max="4361" width="71.125" style="56" customWidth="1"/>
    <col min="4362" max="4362" width="10.5" style="56" bestFit="1" customWidth="1"/>
    <col min="4363" max="4363" width="10.625" style="56" bestFit="1" customWidth="1"/>
    <col min="4364" max="4364" width="11.125" style="56" bestFit="1" customWidth="1"/>
    <col min="4365" max="4365" width="11.375" style="56" bestFit="1" customWidth="1"/>
    <col min="4366" max="4366" width="10.625" style="56" customWidth="1"/>
    <col min="4367" max="4608" width="9" style="56"/>
    <col min="4609" max="4609" width="8.875" style="56" bestFit="1" customWidth="1"/>
    <col min="4610" max="4613" width="9" style="56"/>
    <col min="4614" max="4614" width="13.125" style="56" bestFit="1" customWidth="1"/>
    <col min="4615" max="4615" width="8.125" style="56" bestFit="1" customWidth="1"/>
    <col min="4616" max="4616" width="28" style="56" customWidth="1"/>
    <col min="4617" max="4617" width="71.125" style="56" customWidth="1"/>
    <col min="4618" max="4618" width="10.5" style="56" bestFit="1" customWidth="1"/>
    <col min="4619" max="4619" width="10.625" style="56" bestFit="1" customWidth="1"/>
    <col min="4620" max="4620" width="11.125" style="56" bestFit="1" customWidth="1"/>
    <col min="4621" max="4621" width="11.375" style="56" bestFit="1" customWidth="1"/>
    <col min="4622" max="4622" width="10.625" style="56" customWidth="1"/>
    <col min="4623" max="4864" width="9" style="56"/>
    <col min="4865" max="4865" width="8.875" style="56" bestFit="1" customWidth="1"/>
    <col min="4866" max="4869" width="9" style="56"/>
    <col min="4870" max="4870" width="13.125" style="56" bestFit="1" customWidth="1"/>
    <col min="4871" max="4871" width="8.125" style="56" bestFit="1" customWidth="1"/>
    <col min="4872" max="4872" width="28" style="56" customWidth="1"/>
    <col min="4873" max="4873" width="71.125" style="56" customWidth="1"/>
    <col min="4874" max="4874" width="10.5" style="56" bestFit="1" customWidth="1"/>
    <col min="4875" max="4875" width="10.625" style="56" bestFit="1" customWidth="1"/>
    <col min="4876" max="4876" width="11.125" style="56" bestFit="1" customWidth="1"/>
    <col min="4877" max="4877" width="11.375" style="56" bestFit="1" customWidth="1"/>
    <col min="4878" max="4878" width="10.625" style="56" customWidth="1"/>
    <col min="4879" max="5120" width="9" style="56"/>
    <col min="5121" max="5121" width="8.875" style="56" bestFit="1" customWidth="1"/>
    <col min="5122" max="5125" width="9" style="56"/>
    <col min="5126" max="5126" width="13.125" style="56" bestFit="1" customWidth="1"/>
    <col min="5127" max="5127" width="8.125" style="56" bestFit="1" customWidth="1"/>
    <col min="5128" max="5128" width="28" style="56" customWidth="1"/>
    <col min="5129" max="5129" width="71.125" style="56" customWidth="1"/>
    <col min="5130" max="5130" width="10.5" style="56" bestFit="1" customWidth="1"/>
    <col min="5131" max="5131" width="10.625" style="56" bestFit="1" customWidth="1"/>
    <col min="5132" max="5132" width="11.125" style="56" bestFit="1" customWidth="1"/>
    <col min="5133" max="5133" width="11.375" style="56" bestFit="1" customWidth="1"/>
    <col min="5134" max="5134" width="10.625" style="56" customWidth="1"/>
    <col min="5135" max="5376" width="9" style="56"/>
    <col min="5377" max="5377" width="8.875" style="56" bestFit="1" customWidth="1"/>
    <col min="5378" max="5381" width="9" style="56"/>
    <col min="5382" max="5382" width="13.125" style="56" bestFit="1" customWidth="1"/>
    <col min="5383" max="5383" width="8.125" style="56" bestFit="1" customWidth="1"/>
    <col min="5384" max="5384" width="28" style="56" customWidth="1"/>
    <col min="5385" max="5385" width="71.125" style="56" customWidth="1"/>
    <col min="5386" max="5386" width="10.5" style="56" bestFit="1" customWidth="1"/>
    <col min="5387" max="5387" width="10.625" style="56" bestFit="1" customWidth="1"/>
    <col min="5388" max="5388" width="11.125" style="56" bestFit="1" customWidth="1"/>
    <col min="5389" max="5389" width="11.375" style="56" bestFit="1" customWidth="1"/>
    <col min="5390" max="5390" width="10.625" style="56" customWidth="1"/>
    <col min="5391" max="5632" width="9" style="56"/>
    <col min="5633" max="5633" width="8.875" style="56" bestFit="1" customWidth="1"/>
    <col min="5634" max="5637" width="9" style="56"/>
    <col min="5638" max="5638" width="13.125" style="56" bestFit="1" customWidth="1"/>
    <col min="5639" max="5639" width="8.125" style="56" bestFit="1" customWidth="1"/>
    <col min="5640" max="5640" width="28" style="56" customWidth="1"/>
    <col min="5641" max="5641" width="71.125" style="56" customWidth="1"/>
    <col min="5642" max="5642" width="10.5" style="56" bestFit="1" customWidth="1"/>
    <col min="5643" max="5643" width="10.625" style="56" bestFit="1" customWidth="1"/>
    <col min="5644" max="5644" width="11.125" style="56" bestFit="1" customWidth="1"/>
    <col min="5645" max="5645" width="11.375" style="56" bestFit="1" customWidth="1"/>
    <col min="5646" max="5646" width="10.625" style="56" customWidth="1"/>
    <col min="5647" max="5888" width="9" style="56"/>
    <col min="5889" max="5889" width="8.875" style="56" bestFit="1" customWidth="1"/>
    <col min="5890" max="5893" width="9" style="56"/>
    <col min="5894" max="5894" width="13.125" style="56" bestFit="1" customWidth="1"/>
    <col min="5895" max="5895" width="8.125" style="56" bestFit="1" customWidth="1"/>
    <col min="5896" max="5896" width="28" style="56" customWidth="1"/>
    <col min="5897" max="5897" width="71.125" style="56" customWidth="1"/>
    <col min="5898" max="5898" width="10.5" style="56" bestFit="1" customWidth="1"/>
    <col min="5899" max="5899" width="10.625" style="56" bestFit="1" customWidth="1"/>
    <col min="5900" max="5900" width="11.125" style="56" bestFit="1" customWidth="1"/>
    <col min="5901" max="5901" width="11.375" style="56" bestFit="1" customWidth="1"/>
    <col min="5902" max="5902" width="10.625" style="56" customWidth="1"/>
    <col min="5903" max="6144" width="9" style="56"/>
    <col min="6145" max="6145" width="8.875" style="56" bestFit="1" customWidth="1"/>
    <col min="6146" max="6149" width="9" style="56"/>
    <col min="6150" max="6150" width="13.125" style="56" bestFit="1" customWidth="1"/>
    <col min="6151" max="6151" width="8.125" style="56" bestFit="1" customWidth="1"/>
    <col min="6152" max="6152" width="28" style="56" customWidth="1"/>
    <col min="6153" max="6153" width="71.125" style="56" customWidth="1"/>
    <col min="6154" max="6154" width="10.5" style="56" bestFit="1" customWidth="1"/>
    <col min="6155" max="6155" width="10.625" style="56" bestFit="1" customWidth="1"/>
    <col min="6156" max="6156" width="11.125" style="56" bestFit="1" customWidth="1"/>
    <col min="6157" max="6157" width="11.375" style="56" bestFit="1" customWidth="1"/>
    <col min="6158" max="6158" width="10.625" style="56" customWidth="1"/>
    <col min="6159" max="6400" width="9" style="56"/>
    <col min="6401" max="6401" width="8.875" style="56" bestFit="1" customWidth="1"/>
    <col min="6402" max="6405" width="9" style="56"/>
    <col min="6406" max="6406" width="13.125" style="56" bestFit="1" customWidth="1"/>
    <col min="6407" max="6407" width="8.125" style="56" bestFit="1" customWidth="1"/>
    <col min="6408" max="6408" width="28" style="56" customWidth="1"/>
    <col min="6409" max="6409" width="71.125" style="56" customWidth="1"/>
    <col min="6410" max="6410" width="10.5" style="56" bestFit="1" customWidth="1"/>
    <col min="6411" max="6411" width="10.625" style="56" bestFit="1" customWidth="1"/>
    <col min="6412" max="6412" width="11.125" style="56" bestFit="1" customWidth="1"/>
    <col min="6413" max="6413" width="11.375" style="56" bestFit="1" customWidth="1"/>
    <col min="6414" max="6414" width="10.625" style="56" customWidth="1"/>
    <col min="6415" max="6656" width="9" style="56"/>
    <col min="6657" max="6657" width="8.875" style="56" bestFit="1" customWidth="1"/>
    <col min="6658" max="6661" width="9" style="56"/>
    <col min="6662" max="6662" width="13.125" style="56" bestFit="1" customWidth="1"/>
    <col min="6663" max="6663" width="8.125" style="56" bestFit="1" customWidth="1"/>
    <col min="6664" max="6664" width="28" style="56" customWidth="1"/>
    <col min="6665" max="6665" width="71.125" style="56" customWidth="1"/>
    <col min="6666" max="6666" width="10.5" style="56" bestFit="1" customWidth="1"/>
    <col min="6667" max="6667" width="10.625" style="56" bestFit="1" customWidth="1"/>
    <col min="6668" max="6668" width="11.125" style="56" bestFit="1" customWidth="1"/>
    <col min="6669" max="6669" width="11.375" style="56" bestFit="1" customWidth="1"/>
    <col min="6670" max="6670" width="10.625" style="56" customWidth="1"/>
    <col min="6671" max="6912" width="9" style="56"/>
    <col min="6913" max="6913" width="8.875" style="56" bestFit="1" customWidth="1"/>
    <col min="6914" max="6917" width="9" style="56"/>
    <col min="6918" max="6918" width="13.125" style="56" bestFit="1" customWidth="1"/>
    <col min="6919" max="6919" width="8.125" style="56" bestFit="1" customWidth="1"/>
    <col min="6920" max="6920" width="28" style="56" customWidth="1"/>
    <col min="6921" max="6921" width="71.125" style="56" customWidth="1"/>
    <col min="6922" max="6922" width="10.5" style="56" bestFit="1" customWidth="1"/>
    <col min="6923" max="6923" width="10.625" style="56" bestFit="1" customWidth="1"/>
    <col min="6924" max="6924" width="11.125" style="56" bestFit="1" customWidth="1"/>
    <col min="6925" max="6925" width="11.375" style="56" bestFit="1" customWidth="1"/>
    <col min="6926" max="6926" width="10.625" style="56" customWidth="1"/>
    <col min="6927" max="7168" width="9" style="56"/>
    <col min="7169" max="7169" width="8.875" style="56" bestFit="1" customWidth="1"/>
    <col min="7170" max="7173" width="9" style="56"/>
    <col min="7174" max="7174" width="13.125" style="56" bestFit="1" customWidth="1"/>
    <col min="7175" max="7175" width="8.125" style="56" bestFit="1" customWidth="1"/>
    <col min="7176" max="7176" width="28" style="56" customWidth="1"/>
    <col min="7177" max="7177" width="71.125" style="56" customWidth="1"/>
    <col min="7178" max="7178" width="10.5" style="56" bestFit="1" customWidth="1"/>
    <col min="7179" max="7179" width="10.625" style="56" bestFit="1" customWidth="1"/>
    <col min="7180" max="7180" width="11.125" style="56" bestFit="1" customWidth="1"/>
    <col min="7181" max="7181" width="11.375" style="56" bestFit="1" customWidth="1"/>
    <col min="7182" max="7182" width="10.625" style="56" customWidth="1"/>
    <col min="7183" max="7424" width="9" style="56"/>
    <col min="7425" max="7425" width="8.875" style="56" bestFit="1" customWidth="1"/>
    <col min="7426" max="7429" width="9" style="56"/>
    <col min="7430" max="7430" width="13.125" style="56" bestFit="1" customWidth="1"/>
    <col min="7431" max="7431" width="8.125" style="56" bestFit="1" customWidth="1"/>
    <col min="7432" max="7432" width="28" style="56" customWidth="1"/>
    <col min="7433" max="7433" width="71.125" style="56" customWidth="1"/>
    <col min="7434" max="7434" width="10.5" style="56" bestFit="1" customWidth="1"/>
    <col min="7435" max="7435" width="10.625" style="56" bestFit="1" customWidth="1"/>
    <col min="7436" max="7436" width="11.125" style="56" bestFit="1" customWidth="1"/>
    <col min="7437" max="7437" width="11.375" style="56" bestFit="1" customWidth="1"/>
    <col min="7438" max="7438" width="10.625" style="56" customWidth="1"/>
    <col min="7439" max="7680" width="9" style="56"/>
    <col min="7681" max="7681" width="8.875" style="56" bestFit="1" customWidth="1"/>
    <col min="7682" max="7685" width="9" style="56"/>
    <col min="7686" max="7686" width="13.125" style="56" bestFit="1" customWidth="1"/>
    <col min="7687" max="7687" width="8.125" style="56" bestFit="1" customWidth="1"/>
    <col min="7688" max="7688" width="28" style="56" customWidth="1"/>
    <col min="7689" max="7689" width="71.125" style="56" customWidth="1"/>
    <col min="7690" max="7690" width="10.5" style="56" bestFit="1" customWidth="1"/>
    <col min="7691" max="7691" width="10.625" style="56" bestFit="1" customWidth="1"/>
    <col min="7692" max="7692" width="11.125" style="56" bestFit="1" customWidth="1"/>
    <col min="7693" max="7693" width="11.375" style="56" bestFit="1" customWidth="1"/>
    <col min="7694" max="7694" width="10.625" style="56" customWidth="1"/>
    <col min="7695" max="7936" width="9" style="56"/>
    <col min="7937" max="7937" width="8.875" style="56" bestFit="1" customWidth="1"/>
    <col min="7938" max="7941" width="9" style="56"/>
    <col min="7942" max="7942" width="13.125" style="56" bestFit="1" customWidth="1"/>
    <col min="7943" max="7943" width="8.125" style="56" bestFit="1" customWidth="1"/>
    <col min="7944" max="7944" width="28" style="56" customWidth="1"/>
    <col min="7945" max="7945" width="71.125" style="56" customWidth="1"/>
    <col min="7946" max="7946" width="10.5" style="56" bestFit="1" customWidth="1"/>
    <col min="7947" max="7947" width="10.625" style="56" bestFit="1" customWidth="1"/>
    <col min="7948" max="7948" width="11.125" style="56" bestFit="1" customWidth="1"/>
    <col min="7949" max="7949" width="11.375" style="56" bestFit="1" customWidth="1"/>
    <col min="7950" max="7950" width="10.625" style="56" customWidth="1"/>
    <col min="7951" max="8192" width="9" style="56"/>
    <col min="8193" max="8193" width="8.875" style="56" bestFit="1" customWidth="1"/>
    <col min="8194" max="8197" width="9" style="56"/>
    <col min="8198" max="8198" width="13.125" style="56" bestFit="1" customWidth="1"/>
    <col min="8199" max="8199" width="8.125" style="56" bestFit="1" customWidth="1"/>
    <col min="8200" max="8200" width="28" style="56" customWidth="1"/>
    <col min="8201" max="8201" width="71.125" style="56" customWidth="1"/>
    <col min="8202" max="8202" width="10.5" style="56" bestFit="1" customWidth="1"/>
    <col min="8203" max="8203" width="10.625" style="56" bestFit="1" customWidth="1"/>
    <col min="8204" max="8204" width="11.125" style="56" bestFit="1" customWidth="1"/>
    <col min="8205" max="8205" width="11.375" style="56" bestFit="1" customWidth="1"/>
    <col min="8206" max="8206" width="10.625" style="56" customWidth="1"/>
    <col min="8207" max="8448" width="9" style="56"/>
    <col min="8449" max="8449" width="8.875" style="56" bestFit="1" customWidth="1"/>
    <col min="8450" max="8453" width="9" style="56"/>
    <col min="8454" max="8454" width="13.125" style="56" bestFit="1" customWidth="1"/>
    <col min="8455" max="8455" width="8.125" style="56" bestFit="1" customWidth="1"/>
    <col min="8456" max="8456" width="28" style="56" customWidth="1"/>
    <col min="8457" max="8457" width="71.125" style="56" customWidth="1"/>
    <col min="8458" max="8458" width="10.5" style="56" bestFit="1" customWidth="1"/>
    <col min="8459" max="8459" width="10.625" style="56" bestFit="1" customWidth="1"/>
    <col min="8460" max="8460" width="11.125" style="56" bestFit="1" customWidth="1"/>
    <col min="8461" max="8461" width="11.375" style="56" bestFit="1" customWidth="1"/>
    <col min="8462" max="8462" width="10.625" style="56" customWidth="1"/>
    <col min="8463" max="8704" width="9" style="56"/>
    <col min="8705" max="8705" width="8.875" style="56" bestFit="1" customWidth="1"/>
    <col min="8706" max="8709" width="9" style="56"/>
    <col min="8710" max="8710" width="13.125" style="56" bestFit="1" customWidth="1"/>
    <col min="8711" max="8711" width="8.125" style="56" bestFit="1" customWidth="1"/>
    <col min="8712" max="8712" width="28" style="56" customWidth="1"/>
    <col min="8713" max="8713" width="71.125" style="56" customWidth="1"/>
    <col min="8714" max="8714" width="10.5" style="56" bestFit="1" customWidth="1"/>
    <col min="8715" max="8715" width="10.625" style="56" bestFit="1" customWidth="1"/>
    <col min="8716" max="8716" width="11.125" style="56" bestFit="1" customWidth="1"/>
    <col min="8717" max="8717" width="11.375" style="56" bestFit="1" customWidth="1"/>
    <col min="8718" max="8718" width="10.625" style="56" customWidth="1"/>
    <col min="8719" max="8960" width="9" style="56"/>
    <col min="8961" max="8961" width="8.875" style="56" bestFit="1" customWidth="1"/>
    <col min="8962" max="8965" width="9" style="56"/>
    <col min="8966" max="8966" width="13.125" style="56" bestFit="1" customWidth="1"/>
    <col min="8967" max="8967" width="8.125" style="56" bestFit="1" customWidth="1"/>
    <col min="8968" max="8968" width="28" style="56" customWidth="1"/>
    <col min="8969" max="8969" width="71.125" style="56" customWidth="1"/>
    <col min="8970" max="8970" width="10.5" style="56" bestFit="1" customWidth="1"/>
    <col min="8971" max="8971" width="10.625" style="56" bestFit="1" customWidth="1"/>
    <col min="8972" max="8972" width="11.125" style="56" bestFit="1" customWidth="1"/>
    <col min="8973" max="8973" width="11.375" style="56" bestFit="1" customWidth="1"/>
    <col min="8974" max="8974" width="10.625" style="56" customWidth="1"/>
    <col min="8975" max="9216" width="9" style="56"/>
    <col min="9217" max="9217" width="8.875" style="56" bestFit="1" customWidth="1"/>
    <col min="9218" max="9221" width="9" style="56"/>
    <col min="9222" max="9222" width="13.125" style="56" bestFit="1" customWidth="1"/>
    <col min="9223" max="9223" width="8.125" style="56" bestFit="1" customWidth="1"/>
    <col min="9224" max="9224" width="28" style="56" customWidth="1"/>
    <col min="9225" max="9225" width="71.125" style="56" customWidth="1"/>
    <col min="9226" max="9226" width="10.5" style="56" bestFit="1" customWidth="1"/>
    <col min="9227" max="9227" width="10.625" style="56" bestFit="1" customWidth="1"/>
    <col min="9228" max="9228" width="11.125" style="56" bestFit="1" customWidth="1"/>
    <col min="9229" max="9229" width="11.375" style="56" bestFit="1" customWidth="1"/>
    <col min="9230" max="9230" width="10.625" style="56" customWidth="1"/>
    <col min="9231" max="9472" width="9" style="56"/>
    <col min="9473" max="9473" width="8.875" style="56" bestFit="1" customWidth="1"/>
    <col min="9474" max="9477" width="9" style="56"/>
    <col min="9478" max="9478" width="13.125" style="56" bestFit="1" customWidth="1"/>
    <col min="9479" max="9479" width="8.125" style="56" bestFit="1" customWidth="1"/>
    <col min="9480" max="9480" width="28" style="56" customWidth="1"/>
    <col min="9481" max="9481" width="71.125" style="56" customWidth="1"/>
    <col min="9482" max="9482" width="10.5" style="56" bestFit="1" customWidth="1"/>
    <col min="9483" max="9483" width="10.625" style="56" bestFit="1" customWidth="1"/>
    <col min="9484" max="9484" width="11.125" style="56" bestFit="1" customWidth="1"/>
    <col min="9485" max="9485" width="11.375" style="56" bestFit="1" customWidth="1"/>
    <col min="9486" max="9486" width="10.625" style="56" customWidth="1"/>
    <col min="9487" max="9728" width="9" style="56"/>
    <col min="9729" max="9729" width="8.875" style="56" bestFit="1" customWidth="1"/>
    <col min="9730" max="9733" width="9" style="56"/>
    <col min="9734" max="9734" width="13.125" style="56" bestFit="1" customWidth="1"/>
    <col min="9735" max="9735" width="8.125" style="56" bestFit="1" customWidth="1"/>
    <col min="9736" max="9736" width="28" style="56" customWidth="1"/>
    <col min="9737" max="9737" width="71.125" style="56" customWidth="1"/>
    <col min="9738" max="9738" width="10.5" style="56" bestFit="1" customWidth="1"/>
    <col min="9739" max="9739" width="10.625" style="56" bestFit="1" customWidth="1"/>
    <col min="9740" max="9740" width="11.125" style="56" bestFit="1" customWidth="1"/>
    <col min="9741" max="9741" width="11.375" style="56" bestFit="1" customWidth="1"/>
    <col min="9742" max="9742" width="10.625" style="56" customWidth="1"/>
    <col min="9743" max="9984" width="9" style="56"/>
    <col min="9985" max="9985" width="8.875" style="56" bestFit="1" customWidth="1"/>
    <col min="9986" max="9989" width="9" style="56"/>
    <col min="9990" max="9990" width="13.125" style="56" bestFit="1" customWidth="1"/>
    <col min="9991" max="9991" width="8.125" style="56" bestFit="1" customWidth="1"/>
    <col min="9992" max="9992" width="28" style="56" customWidth="1"/>
    <col min="9993" max="9993" width="71.125" style="56" customWidth="1"/>
    <col min="9994" max="9994" width="10.5" style="56" bestFit="1" customWidth="1"/>
    <col min="9995" max="9995" width="10.625" style="56" bestFit="1" customWidth="1"/>
    <col min="9996" max="9996" width="11.125" style="56" bestFit="1" customWidth="1"/>
    <col min="9997" max="9997" width="11.375" style="56" bestFit="1" customWidth="1"/>
    <col min="9998" max="9998" width="10.625" style="56" customWidth="1"/>
    <col min="9999" max="10240" width="9" style="56"/>
    <col min="10241" max="10241" width="8.875" style="56" bestFit="1" customWidth="1"/>
    <col min="10242" max="10245" width="9" style="56"/>
    <col min="10246" max="10246" width="13.125" style="56" bestFit="1" customWidth="1"/>
    <col min="10247" max="10247" width="8.125" style="56" bestFit="1" customWidth="1"/>
    <col min="10248" max="10248" width="28" style="56" customWidth="1"/>
    <col min="10249" max="10249" width="71.125" style="56" customWidth="1"/>
    <col min="10250" max="10250" width="10.5" style="56" bestFit="1" customWidth="1"/>
    <col min="10251" max="10251" width="10.625" style="56" bestFit="1" customWidth="1"/>
    <col min="10252" max="10252" width="11.125" style="56" bestFit="1" customWidth="1"/>
    <col min="10253" max="10253" width="11.375" style="56" bestFit="1" customWidth="1"/>
    <col min="10254" max="10254" width="10.625" style="56" customWidth="1"/>
    <col min="10255" max="10496" width="9" style="56"/>
    <col min="10497" max="10497" width="8.875" style="56" bestFit="1" customWidth="1"/>
    <col min="10498" max="10501" width="9" style="56"/>
    <col min="10502" max="10502" width="13.125" style="56" bestFit="1" customWidth="1"/>
    <col min="10503" max="10503" width="8.125" style="56" bestFit="1" customWidth="1"/>
    <col min="10504" max="10504" width="28" style="56" customWidth="1"/>
    <col min="10505" max="10505" width="71.125" style="56" customWidth="1"/>
    <col min="10506" max="10506" width="10.5" style="56" bestFit="1" customWidth="1"/>
    <col min="10507" max="10507" width="10.625" style="56" bestFit="1" customWidth="1"/>
    <col min="10508" max="10508" width="11.125" style="56" bestFit="1" customWidth="1"/>
    <col min="10509" max="10509" width="11.375" style="56" bestFit="1" customWidth="1"/>
    <col min="10510" max="10510" width="10.625" style="56" customWidth="1"/>
    <col min="10511" max="10752" width="9" style="56"/>
    <col min="10753" max="10753" width="8.875" style="56" bestFit="1" customWidth="1"/>
    <col min="10754" max="10757" width="9" style="56"/>
    <col min="10758" max="10758" width="13.125" style="56" bestFit="1" customWidth="1"/>
    <col min="10759" max="10759" width="8.125" style="56" bestFit="1" customWidth="1"/>
    <col min="10760" max="10760" width="28" style="56" customWidth="1"/>
    <col min="10761" max="10761" width="71.125" style="56" customWidth="1"/>
    <col min="10762" max="10762" width="10.5" style="56" bestFit="1" customWidth="1"/>
    <col min="10763" max="10763" width="10.625" style="56" bestFit="1" customWidth="1"/>
    <col min="10764" max="10764" width="11.125" style="56" bestFit="1" customWidth="1"/>
    <col min="10765" max="10765" width="11.375" style="56" bestFit="1" customWidth="1"/>
    <col min="10766" max="10766" width="10.625" style="56" customWidth="1"/>
    <col min="10767" max="11008" width="9" style="56"/>
    <col min="11009" max="11009" width="8.875" style="56" bestFit="1" customWidth="1"/>
    <col min="11010" max="11013" width="9" style="56"/>
    <col min="11014" max="11014" width="13.125" style="56" bestFit="1" customWidth="1"/>
    <col min="11015" max="11015" width="8.125" style="56" bestFit="1" customWidth="1"/>
    <col min="11016" max="11016" width="28" style="56" customWidth="1"/>
    <col min="11017" max="11017" width="71.125" style="56" customWidth="1"/>
    <col min="11018" max="11018" width="10.5" style="56" bestFit="1" customWidth="1"/>
    <col min="11019" max="11019" width="10.625" style="56" bestFit="1" customWidth="1"/>
    <col min="11020" max="11020" width="11.125" style="56" bestFit="1" customWidth="1"/>
    <col min="11021" max="11021" width="11.375" style="56" bestFit="1" customWidth="1"/>
    <col min="11022" max="11022" width="10.625" style="56" customWidth="1"/>
    <col min="11023" max="11264" width="9" style="56"/>
    <col min="11265" max="11265" width="8.875" style="56" bestFit="1" customWidth="1"/>
    <col min="11266" max="11269" width="9" style="56"/>
    <col min="11270" max="11270" width="13.125" style="56" bestFit="1" customWidth="1"/>
    <col min="11271" max="11271" width="8.125" style="56" bestFit="1" customWidth="1"/>
    <col min="11272" max="11272" width="28" style="56" customWidth="1"/>
    <col min="11273" max="11273" width="71.125" style="56" customWidth="1"/>
    <col min="11274" max="11274" width="10.5" style="56" bestFit="1" customWidth="1"/>
    <col min="11275" max="11275" width="10.625" style="56" bestFit="1" customWidth="1"/>
    <col min="11276" max="11276" width="11.125" style="56" bestFit="1" customWidth="1"/>
    <col min="11277" max="11277" width="11.375" style="56" bestFit="1" customWidth="1"/>
    <col min="11278" max="11278" width="10.625" style="56" customWidth="1"/>
    <col min="11279" max="11520" width="9" style="56"/>
    <col min="11521" max="11521" width="8.875" style="56" bestFit="1" customWidth="1"/>
    <col min="11522" max="11525" width="9" style="56"/>
    <col min="11526" max="11526" width="13.125" style="56" bestFit="1" customWidth="1"/>
    <col min="11527" max="11527" width="8.125" style="56" bestFit="1" customWidth="1"/>
    <col min="11528" max="11528" width="28" style="56" customWidth="1"/>
    <col min="11529" max="11529" width="71.125" style="56" customWidth="1"/>
    <col min="11530" max="11530" width="10.5" style="56" bestFit="1" customWidth="1"/>
    <col min="11531" max="11531" width="10.625" style="56" bestFit="1" customWidth="1"/>
    <col min="11532" max="11532" width="11.125" style="56" bestFit="1" customWidth="1"/>
    <col min="11533" max="11533" width="11.375" style="56" bestFit="1" customWidth="1"/>
    <col min="11534" max="11534" width="10.625" style="56" customWidth="1"/>
    <col min="11535" max="11776" width="9" style="56"/>
    <col min="11777" max="11777" width="8.875" style="56" bestFit="1" customWidth="1"/>
    <col min="11778" max="11781" width="9" style="56"/>
    <col min="11782" max="11782" width="13.125" style="56" bestFit="1" customWidth="1"/>
    <col min="11783" max="11783" width="8.125" style="56" bestFit="1" customWidth="1"/>
    <col min="11784" max="11784" width="28" style="56" customWidth="1"/>
    <col min="11785" max="11785" width="71.125" style="56" customWidth="1"/>
    <col min="11786" max="11786" width="10.5" style="56" bestFit="1" customWidth="1"/>
    <col min="11787" max="11787" width="10.625" style="56" bestFit="1" customWidth="1"/>
    <col min="11788" max="11788" width="11.125" style="56" bestFit="1" customWidth="1"/>
    <col min="11789" max="11789" width="11.375" style="56" bestFit="1" customWidth="1"/>
    <col min="11790" max="11790" width="10.625" style="56" customWidth="1"/>
    <col min="11791" max="12032" width="9" style="56"/>
    <col min="12033" max="12033" width="8.875" style="56" bestFit="1" customWidth="1"/>
    <col min="12034" max="12037" width="9" style="56"/>
    <col min="12038" max="12038" width="13.125" style="56" bestFit="1" customWidth="1"/>
    <col min="12039" max="12039" width="8.125" style="56" bestFit="1" customWidth="1"/>
    <col min="12040" max="12040" width="28" style="56" customWidth="1"/>
    <col min="12041" max="12041" width="71.125" style="56" customWidth="1"/>
    <col min="12042" max="12042" width="10.5" style="56" bestFit="1" customWidth="1"/>
    <col min="12043" max="12043" width="10.625" style="56" bestFit="1" customWidth="1"/>
    <col min="12044" max="12044" width="11.125" style="56" bestFit="1" customWidth="1"/>
    <col min="12045" max="12045" width="11.375" style="56" bestFit="1" customWidth="1"/>
    <col min="12046" max="12046" width="10.625" style="56" customWidth="1"/>
    <col min="12047" max="12288" width="9" style="56"/>
    <col min="12289" max="12289" width="8.875" style="56" bestFit="1" customWidth="1"/>
    <col min="12290" max="12293" width="9" style="56"/>
    <col min="12294" max="12294" width="13.125" style="56" bestFit="1" customWidth="1"/>
    <col min="12295" max="12295" width="8.125" style="56" bestFit="1" customWidth="1"/>
    <col min="12296" max="12296" width="28" style="56" customWidth="1"/>
    <col min="12297" max="12297" width="71.125" style="56" customWidth="1"/>
    <col min="12298" max="12298" width="10.5" style="56" bestFit="1" customWidth="1"/>
    <col min="12299" max="12299" width="10.625" style="56" bestFit="1" customWidth="1"/>
    <col min="12300" max="12300" width="11.125" style="56" bestFit="1" customWidth="1"/>
    <col min="12301" max="12301" width="11.375" style="56" bestFit="1" customWidth="1"/>
    <col min="12302" max="12302" width="10.625" style="56" customWidth="1"/>
    <col min="12303" max="12544" width="9" style="56"/>
    <col min="12545" max="12545" width="8.875" style="56" bestFit="1" customWidth="1"/>
    <col min="12546" max="12549" width="9" style="56"/>
    <col min="12550" max="12550" width="13.125" style="56" bestFit="1" customWidth="1"/>
    <col min="12551" max="12551" width="8.125" style="56" bestFit="1" customWidth="1"/>
    <col min="12552" max="12552" width="28" style="56" customWidth="1"/>
    <col min="12553" max="12553" width="71.125" style="56" customWidth="1"/>
    <col min="12554" max="12554" width="10.5" style="56" bestFit="1" customWidth="1"/>
    <col min="12555" max="12555" width="10.625" style="56" bestFit="1" customWidth="1"/>
    <col min="12556" max="12556" width="11.125" style="56" bestFit="1" customWidth="1"/>
    <col min="12557" max="12557" width="11.375" style="56" bestFit="1" customWidth="1"/>
    <col min="12558" max="12558" width="10.625" style="56" customWidth="1"/>
    <col min="12559" max="12800" width="9" style="56"/>
    <col min="12801" max="12801" width="8.875" style="56" bestFit="1" customWidth="1"/>
    <col min="12802" max="12805" width="9" style="56"/>
    <col min="12806" max="12806" width="13.125" style="56" bestFit="1" customWidth="1"/>
    <col min="12807" max="12807" width="8.125" style="56" bestFit="1" customWidth="1"/>
    <col min="12808" max="12808" width="28" style="56" customWidth="1"/>
    <col min="12809" max="12809" width="71.125" style="56" customWidth="1"/>
    <col min="12810" max="12810" width="10.5" style="56" bestFit="1" customWidth="1"/>
    <col min="12811" max="12811" width="10.625" style="56" bestFit="1" customWidth="1"/>
    <col min="12812" max="12812" width="11.125" style="56" bestFit="1" customWidth="1"/>
    <col min="12813" max="12813" width="11.375" style="56" bestFit="1" customWidth="1"/>
    <col min="12814" max="12814" width="10.625" style="56" customWidth="1"/>
    <col min="12815" max="13056" width="9" style="56"/>
    <col min="13057" max="13057" width="8.875" style="56" bestFit="1" customWidth="1"/>
    <col min="13058" max="13061" width="9" style="56"/>
    <col min="13062" max="13062" width="13.125" style="56" bestFit="1" customWidth="1"/>
    <col min="13063" max="13063" width="8.125" style="56" bestFit="1" customWidth="1"/>
    <col min="13064" max="13064" width="28" style="56" customWidth="1"/>
    <col min="13065" max="13065" width="71.125" style="56" customWidth="1"/>
    <col min="13066" max="13066" width="10.5" style="56" bestFit="1" customWidth="1"/>
    <col min="13067" max="13067" width="10.625" style="56" bestFit="1" customWidth="1"/>
    <col min="13068" max="13068" width="11.125" style="56" bestFit="1" customWidth="1"/>
    <col min="13069" max="13069" width="11.375" style="56" bestFit="1" customWidth="1"/>
    <col min="13070" max="13070" width="10.625" style="56" customWidth="1"/>
    <col min="13071" max="13312" width="9" style="56"/>
    <col min="13313" max="13313" width="8.875" style="56" bestFit="1" customWidth="1"/>
    <col min="13314" max="13317" width="9" style="56"/>
    <col min="13318" max="13318" width="13.125" style="56" bestFit="1" customWidth="1"/>
    <col min="13319" max="13319" width="8.125" style="56" bestFit="1" customWidth="1"/>
    <col min="13320" max="13320" width="28" style="56" customWidth="1"/>
    <col min="13321" max="13321" width="71.125" style="56" customWidth="1"/>
    <col min="13322" max="13322" width="10.5" style="56" bestFit="1" customWidth="1"/>
    <col min="13323" max="13323" width="10.625" style="56" bestFit="1" customWidth="1"/>
    <col min="13324" max="13324" width="11.125" style="56" bestFit="1" customWidth="1"/>
    <col min="13325" max="13325" width="11.375" style="56" bestFit="1" customWidth="1"/>
    <col min="13326" max="13326" width="10.625" style="56" customWidth="1"/>
    <col min="13327" max="13568" width="9" style="56"/>
    <col min="13569" max="13569" width="8.875" style="56" bestFit="1" customWidth="1"/>
    <col min="13570" max="13573" width="9" style="56"/>
    <col min="13574" max="13574" width="13.125" style="56" bestFit="1" customWidth="1"/>
    <col min="13575" max="13575" width="8.125" style="56" bestFit="1" customWidth="1"/>
    <col min="13576" max="13576" width="28" style="56" customWidth="1"/>
    <col min="13577" max="13577" width="71.125" style="56" customWidth="1"/>
    <col min="13578" max="13578" width="10.5" style="56" bestFit="1" customWidth="1"/>
    <col min="13579" max="13579" width="10.625" style="56" bestFit="1" customWidth="1"/>
    <col min="13580" max="13580" width="11.125" style="56" bestFit="1" customWidth="1"/>
    <col min="13581" max="13581" width="11.375" style="56" bestFit="1" customWidth="1"/>
    <col min="13582" max="13582" width="10.625" style="56" customWidth="1"/>
    <col min="13583" max="13824" width="9" style="56"/>
    <col min="13825" max="13825" width="8.875" style="56" bestFit="1" customWidth="1"/>
    <col min="13826" max="13829" width="9" style="56"/>
    <col min="13830" max="13830" width="13.125" style="56" bestFit="1" customWidth="1"/>
    <col min="13831" max="13831" width="8.125" style="56" bestFit="1" customWidth="1"/>
    <col min="13832" max="13832" width="28" style="56" customWidth="1"/>
    <col min="13833" max="13833" width="71.125" style="56" customWidth="1"/>
    <col min="13834" max="13834" width="10.5" style="56" bestFit="1" customWidth="1"/>
    <col min="13835" max="13835" width="10.625" style="56" bestFit="1" customWidth="1"/>
    <col min="13836" max="13836" width="11.125" style="56" bestFit="1" customWidth="1"/>
    <col min="13837" max="13837" width="11.375" style="56" bestFit="1" customWidth="1"/>
    <col min="13838" max="13838" width="10.625" style="56" customWidth="1"/>
    <col min="13839" max="14080" width="9" style="56"/>
    <col min="14081" max="14081" width="8.875" style="56" bestFit="1" customWidth="1"/>
    <col min="14082" max="14085" width="9" style="56"/>
    <col min="14086" max="14086" width="13.125" style="56" bestFit="1" customWidth="1"/>
    <col min="14087" max="14087" width="8.125" style="56" bestFit="1" customWidth="1"/>
    <col min="14088" max="14088" width="28" style="56" customWidth="1"/>
    <col min="14089" max="14089" width="71.125" style="56" customWidth="1"/>
    <col min="14090" max="14090" width="10.5" style="56" bestFit="1" customWidth="1"/>
    <col min="14091" max="14091" width="10.625" style="56" bestFit="1" customWidth="1"/>
    <col min="14092" max="14092" width="11.125" style="56" bestFit="1" customWidth="1"/>
    <col min="14093" max="14093" width="11.375" style="56" bestFit="1" customWidth="1"/>
    <col min="14094" max="14094" width="10.625" style="56" customWidth="1"/>
    <col min="14095" max="14336" width="9" style="56"/>
    <col min="14337" max="14337" width="8.875" style="56" bestFit="1" customWidth="1"/>
    <col min="14338" max="14341" width="9" style="56"/>
    <col min="14342" max="14342" width="13.125" style="56" bestFit="1" customWidth="1"/>
    <col min="14343" max="14343" width="8.125" style="56" bestFit="1" customWidth="1"/>
    <col min="14344" max="14344" width="28" style="56" customWidth="1"/>
    <col min="14345" max="14345" width="71.125" style="56" customWidth="1"/>
    <col min="14346" max="14346" width="10.5" style="56" bestFit="1" customWidth="1"/>
    <col min="14347" max="14347" width="10.625" style="56" bestFit="1" customWidth="1"/>
    <col min="14348" max="14348" width="11.125" style="56" bestFit="1" customWidth="1"/>
    <col min="14349" max="14349" width="11.375" style="56" bestFit="1" customWidth="1"/>
    <col min="14350" max="14350" width="10.625" style="56" customWidth="1"/>
    <col min="14351" max="14592" width="9" style="56"/>
    <col min="14593" max="14593" width="8.875" style="56" bestFit="1" customWidth="1"/>
    <col min="14594" max="14597" width="9" style="56"/>
    <col min="14598" max="14598" width="13.125" style="56" bestFit="1" customWidth="1"/>
    <col min="14599" max="14599" width="8.125" style="56" bestFit="1" customWidth="1"/>
    <col min="14600" max="14600" width="28" style="56" customWidth="1"/>
    <col min="14601" max="14601" width="71.125" style="56" customWidth="1"/>
    <col min="14602" max="14602" width="10.5" style="56" bestFit="1" customWidth="1"/>
    <col min="14603" max="14603" width="10.625" style="56" bestFit="1" customWidth="1"/>
    <col min="14604" max="14604" width="11.125" style="56" bestFit="1" customWidth="1"/>
    <col min="14605" max="14605" width="11.375" style="56" bestFit="1" customWidth="1"/>
    <col min="14606" max="14606" width="10.625" style="56" customWidth="1"/>
    <col min="14607" max="14848" width="9" style="56"/>
    <col min="14849" max="14849" width="8.875" style="56" bestFit="1" customWidth="1"/>
    <col min="14850" max="14853" width="9" style="56"/>
    <col min="14854" max="14854" width="13.125" style="56" bestFit="1" customWidth="1"/>
    <col min="14855" max="14855" width="8.125" style="56" bestFit="1" customWidth="1"/>
    <col min="14856" max="14856" width="28" style="56" customWidth="1"/>
    <col min="14857" max="14857" width="71.125" style="56" customWidth="1"/>
    <col min="14858" max="14858" width="10.5" style="56" bestFit="1" customWidth="1"/>
    <col min="14859" max="14859" width="10.625" style="56" bestFit="1" customWidth="1"/>
    <col min="14860" max="14860" width="11.125" style="56" bestFit="1" customWidth="1"/>
    <col min="14861" max="14861" width="11.375" style="56" bestFit="1" customWidth="1"/>
    <col min="14862" max="14862" width="10.625" style="56" customWidth="1"/>
    <col min="14863" max="15104" width="9" style="56"/>
    <col min="15105" max="15105" width="8.875" style="56" bestFit="1" customWidth="1"/>
    <col min="15106" max="15109" width="9" style="56"/>
    <col min="15110" max="15110" width="13.125" style="56" bestFit="1" customWidth="1"/>
    <col min="15111" max="15111" width="8.125" style="56" bestFit="1" customWidth="1"/>
    <col min="15112" max="15112" width="28" style="56" customWidth="1"/>
    <col min="15113" max="15113" width="71.125" style="56" customWidth="1"/>
    <col min="15114" max="15114" width="10.5" style="56" bestFit="1" customWidth="1"/>
    <col min="15115" max="15115" width="10.625" style="56" bestFit="1" customWidth="1"/>
    <col min="15116" max="15116" width="11.125" style="56" bestFit="1" customWidth="1"/>
    <col min="15117" max="15117" width="11.375" style="56" bestFit="1" customWidth="1"/>
    <col min="15118" max="15118" width="10.625" style="56" customWidth="1"/>
    <col min="15119" max="15360" width="9" style="56"/>
    <col min="15361" max="15361" width="8.875" style="56" bestFit="1" customWidth="1"/>
    <col min="15362" max="15365" width="9" style="56"/>
    <col min="15366" max="15366" width="13.125" style="56" bestFit="1" customWidth="1"/>
    <col min="15367" max="15367" width="8.125" style="56" bestFit="1" customWidth="1"/>
    <col min="15368" max="15368" width="28" style="56" customWidth="1"/>
    <col min="15369" max="15369" width="71.125" style="56" customWidth="1"/>
    <col min="15370" max="15370" width="10.5" style="56" bestFit="1" customWidth="1"/>
    <col min="15371" max="15371" width="10.625" style="56" bestFit="1" customWidth="1"/>
    <col min="15372" max="15372" width="11.125" style="56" bestFit="1" customWidth="1"/>
    <col min="15373" max="15373" width="11.375" style="56" bestFit="1" customWidth="1"/>
    <col min="15374" max="15374" width="10.625" style="56" customWidth="1"/>
    <col min="15375" max="15616" width="9" style="56"/>
    <col min="15617" max="15617" width="8.875" style="56" bestFit="1" customWidth="1"/>
    <col min="15618" max="15621" width="9" style="56"/>
    <col min="15622" max="15622" width="13.125" style="56" bestFit="1" customWidth="1"/>
    <col min="15623" max="15623" width="8.125" style="56" bestFit="1" customWidth="1"/>
    <col min="15624" max="15624" width="28" style="56" customWidth="1"/>
    <col min="15625" max="15625" width="71.125" style="56" customWidth="1"/>
    <col min="15626" max="15626" width="10.5" style="56" bestFit="1" customWidth="1"/>
    <col min="15627" max="15627" width="10.625" style="56" bestFit="1" customWidth="1"/>
    <col min="15628" max="15628" width="11.125" style="56" bestFit="1" customWidth="1"/>
    <col min="15629" max="15629" width="11.375" style="56" bestFit="1" customWidth="1"/>
    <col min="15630" max="15630" width="10.625" style="56" customWidth="1"/>
    <col min="15631" max="15872" width="9" style="56"/>
    <col min="15873" max="15873" width="8.875" style="56" bestFit="1" customWidth="1"/>
    <col min="15874" max="15877" width="9" style="56"/>
    <col min="15878" max="15878" width="13.125" style="56" bestFit="1" customWidth="1"/>
    <col min="15879" max="15879" width="8.125" style="56" bestFit="1" customWidth="1"/>
    <col min="15880" max="15880" width="28" style="56" customWidth="1"/>
    <col min="15881" max="15881" width="71.125" style="56" customWidth="1"/>
    <col min="15882" max="15882" width="10.5" style="56" bestFit="1" customWidth="1"/>
    <col min="15883" max="15883" width="10.625" style="56" bestFit="1" customWidth="1"/>
    <col min="15884" max="15884" width="11.125" style="56" bestFit="1" customWidth="1"/>
    <col min="15885" max="15885" width="11.375" style="56" bestFit="1" customWidth="1"/>
    <col min="15886" max="15886" width="10.625" style="56" customWidth="1"/>
    <col min="15887" max="16128" width="9" style="56"/>
    <col min="16129" max="16129" width="8.875" style="56" bestFit="1" customWidth="1"/>
    <col min="16130" max="16133" width="9" style="56"/>
    <col min="16134" max="16134" width="13.125" style="56" bestFit="1" customWidth="1"/>
    <col min="16135" max="16135" width="8.125" style="56" bestFit="1" customWidth="1"/>
    <col min="16136" max="16136" width="28" style="56" customWidth="1"/>
    <col min="16137" max="16137" width="71.125" style="56" customWidth="1"/>
    <col min="16138" max="16138" width="10.5" style="56" bestFit="1" customWidth="1"/>
    <col min="16139" max="16139" width="10.625" style="56" bestFit="1" customWidth="1"/>
    <col min="16140" max="16140" width="11.125" style="56" bestFit="1" customWidth="1"/>
    <col min="16141" max="16141" width="11.375" style="56" bestFit="1" customWidth="1"/>
    <col min="16142" max="16142" width="10.625" style="56" customWidth="1"/>
    <col min="16143" max="16384" width="9" style="56"/>
  </cols>
  <sheetData>
    <row r="1" spans="1:14" ht="30">
      <c r="A1" s="126" t="s">
        <v>19</v>
      </c>
      <c r="B1" s="127" t="s">
        <v>113</v>
      </c>
      <c r="C1" s="126" t="s">
        <v>114</v>
      </c>
      <c r="D1" s="126" t="s">
        <v>115</v>
      </c>
      <c r="E1" s="126" t="s">
        <v>116</v>
      </c>
      <c r="F1" s="126" t="s">
        <v>117</v>
      </c>
      <c r="G1" s="126" t="s">
        <v>118</v>
      </c>
      <c r="H1" s="126" t="s">
        <v>119</v>
      </c>
      <c r="I1" s="126" t="s">
        <v>120</v>
      </c>
      <c r="J1" s="126" t="s">
        <v>121</v>
      </c>
      <c r="K1" s="126" t="s">
        <v>122</v>
      </c>
      <c r="L1" s="126" t="s">
        <v>123</v>
      </c>
      <c r="M1" s="126" t="s">
        <v>124</v>
      </c>
      <c r="N1" s="126" t="s">
        <v>125</v>
      </c>
    </row>
    <row r="2" spans="1:14" s="17" customFormat="1" ht="15">
      <c r="A2" s="43"/>
      <c r="B2" s="44" t="s">
        <v>1663</v>
      </c>
      <c r="C2" s="43"/>
      <c r="D2" s="43"/>
      <c r="E2" s="43">
        <f>SUM(E3:E23)</f>
        <v>32</v>
      </c>
      <c r="F2" s="45" t="str">
        <f>CONCATENATE("32'h",K2)</f>
        <v>32'h00242000</v>
      </c>
      <c r="G2" s="45"/>
      <c r="H2" s="128" t="s">
        <v>2999</v>
      </c>
      <c r="I2" s="128"/>
      <c r="J2" s="43"/>
      <c r="K2" s="43" t="str">
        <f>LOWER(DEC2HEX(L2,8))</f>
        <v>00242000</v>
      </c>
      <c r="L2" s="43">
        <f>SUM(L3:L23)</f>
        <v>2367488</v>
      </c>
      <c r="M2" s="43"/>
    </row>
    <row r="3" spans="1:14" s="17" customFormat="1" ht="15">
      <c r="A3" s="47"/>
      <c r="B3" s="47"/>
      <c r="C3" s="159">
        <v>27</v>
      </c>
      <c r="D3" s="159">
        <v>31</v>
      </c>
      <c r="E3" s="47">
        <f t="shared" ref="E3:E23" si="0">D3+1-C3</f>
        <v>5</v>
      </c>
      <c r="F3" s="47" t="str">
        <f t="shared" ref="F3:F23" si="1">CONCATENATE(E3,"'h",K3)</f>
        <v>5'h0</v>
      </c>
      <c r="G3" s="47" t="s">
        <v>1096</v>
      </c>
      <c r="H3" s="159" t="s">
        <v>56</v>
      </c>
      <c r="I3" s="95" t="s">
        <v>3000</v>
      </c>
      <c r="J3" s="159">
        <v>0</v>
      </c>
      <c r="K3" s="159" t="str">
        <f t="shared" ref="K3:K23" si="2">LOWER(DEC2HEX((J3)))</f>
        <v>0</v>
      </c>
      <c r="L3" s="159">
        <f>J3*(2^C3)</f>
        <v>0</v>
      </c>
      <c r="M3" s="190"/>
    </row>
    <row r="4" spans="1:14" s="17" customFormat="1" ht="30">
      <c r="A4" s="47"/>
      <c r="B4" s="47"/>
      <c r="C4" s="159">
        <v>26</v>
      </c>
      <c r="D4" s="159">
        <v>26</v>
      </c>
      <c r="E4" s="47">
        <f>D4+1-C4</f>
        <v>1</v>
      </c>
      <c r="F4" s="47" t="str">
        <f>CONCATENATE(E4,"'h",K4)</f>
        <v>1'h0</v>
      </c>
      <c r="G4" s="47" t="s">
        <v>900</v>
      </c>
      <c r="H4" s="159" t="s">
        <v>3001</v>
      </c>
      <c r="I4" s="95" t="s">
        <v>3002</v>
      </c>
      <c r="J4" s="159">
        <v>0</v>
      </c>
      <c r="K4" s="159" t="str">
        <f>LOWER(DEC2HEX((J4)))</f>
        <v>0</v>
      </c>
      <c r="L4" s="159">
        <f>J4*(2^C4)</f>
        <v>0</v>
      </c>
      <c r="M4" s="190"/>
    </row>
    <row r="5" spans="1:14" s="17" customFormat="1" ht="15">
      <c r="A5" s="47"/>
      <c r="B5" s="47"/>
      <c r="C5" s="159">
        <v>25</v>
      </c>
      <c r="D5" s="159">
        <v>25</v>
      </c>
      <c r="E5" s="47">
        <f t="shared" si="0"/>
        <v>1</v>
      </c>
      <c r="F5" s="47" t="str">
        <f t="shared" si="1"/>
        <v>1'h0</v>
      </c>
      <c r="G5" s="47" t="s">
        <v>900</v>
      </c>
      <c r="H5" s="159" t="s">
        <v>3003</v>
      </c>
      <c r="I5" s="95" t="s">
        <v>3004</v>
      </c>
      <c r="J5" s="159">
        <v>0</v>
      </c>
      <c r="K5" s="159" t="str">
        <f t="shared" si="2"/>
        <v>0</v>
      </c>
      <c r="L5" s="159">
        <f t="shared" ref="L5:L23" si="3">J5*(2^C5)</f>
        <v>0</v>
      </c>
      <c r="M5" s="190"/>
    </row>
    <row r="6" spans="1:14" s="17" customFormat="1" ht="15">
      <c r="A6" s="47"/>
      <c r="B6" s="47"/>
      <c r="C6" s="159">
        <v>24</v>
      </c>
      <c r="D6" s="159">
        <v>24</v>
      </c>
      <c r="E6" s="47">
        <f t="shared" si="0"/>
        <v>1</v>
      </c>
      <c r="F6" s="47" t="str">
        <f t="shared" si="1"/>
        <v>1'h0</v>
      </c>
      <c r="G6" s="47" t="s">
        <v>900</v>
      </c>
      <c r="H6" s="159" t="s">
        <v>3005</v>
      </c>
      <c r="I6" s="95" t="s">
        <v>3006</v>
      </c>
      <c r="J6" s="159">
        <v>0</v>
      </c>
      <c r="K6" s="159" t="str">
        <f t="shared" si="2"/>
        <v>0</v>
      </c>
      <c r="L6" s="159">
        <f t="shared" si="3"/>
        <v>0</v>
      </c>
      <c r="M6" s="190"/>
    </row>
    <row r="7" spans="1:14" s="17" customFormat="1" ht="15">
      <c r="A7" s="47"/>
      <c r="B7" s="47"/>
      <c r="C7" s="159">
        <v>23</v>
      </c>
      <c r="D7" s="159">
        <v>23</v>
      </c>
      <c r="E7" s="47">
        <f t="shared" si="0"/>
        <v>1</v>
      </c>
      <c r="F7" s="47" t="str">
        <f t="shared" si="1"/>
        <v>1'h0</v>
      </c>
      <c r="G7" s="47" t="s">
        <v>900</v>
      </c>
      <c r="H7" s="159" t="s">
        <v>3007</v>
      </c>
      <c r="I7" s="95"/>
      <c r="J7" s="159">
        <v>0</v>
      </c>
      <c r="K7" s="159" t="str">
        <f t="shared" si="2"/>
        <v>0</v>
      </c>
      <c r="L7" s="159">
        <f t="shared" si="3"/>
        <v>0</v>
      </c>
      <c r="M7" s="190"/>
    </row>
    <row r="8" spans="1:14" s="17" customFormat="1" ht="15">
      <c r="A8" s="47"/>
      <c r="B8" s="47"/>
      <c r="C8" s="159">
        <v>22</v>
      </c>
      <c r="D8" s="159">
        <v>22</v>
      </c>
      <c r="E8" s="47">
        <f>D8+1-C8</f>
        <v>1</v>
      </c>
      <c r="F8" s="47" t="str">
        <f>CONCATENATE(E8,"'h",K8)</f>
        <v>1'h0</v>
      </c>
      <c r="G8" s="47" t="s">
        <v>900</v>
      </c>
      <c r="H8" s="159" t="s">
        <v>3008</v>
      </c>
      <c r="I8" s="95"/>
      <c r="J8" s="159">
        <v>0</v>
      </c>
      <c r="K8" s="159" t="str">
        <f>LOWER(DEC2HEX((J8)))</f>
        <v>0</v>
      </c>
      <c r="L8" s="159">
        <f>J8*(2^C8)</f>
        <v>0</v>
      </c>
      <c r="M8" s="190"/>
    </row>
    <row r="9" spans="1:14" s="17" customFormat="1" ht="15">
      <c r="A9" s="47"/>
      <c r="B9" s="47"/>
      <c r="C9" s="159">
        <v>21</v>
      </c>
      <c r="D9" s="159">
        <v>21</v>
      </c>
      <c r="E9" s="47">
        <f>D9+1-C9</f>
        <v>1</v>
      </c>
      <c r="F9" s="47" t="str">
        <f>CONCATENATE(E9,"'h",K9)</f>
        <v>1'h1</v>
      </c>
      <c r="G9" s="47" t="s">
        <v>3797</v>
      </c>
      <c r="H9" s="159" t="s">
        <v>3009</v>
      </c>
      <c r="I9" s="95"/>
      <c r="J9" s="159">
        <v>1</v>
      </c>
      <c r="K9" s="159" t="str">
        <f>LOWER(DEC2HEX((J9)))</f>
        <v>1</v>
      </c>
      <c r="L9" s="159">
        <f>J9*(2^C9)</f>
        <v>2097152</v>
      </c>
      <c r="M9" s="190"/>
    </row>
    <row r="10" spans="1:14" s="17" customFormat="1" ht="15">
      <c r="A10" s="47"/>
      <c r="B10" s="47"/>
      <c r="C10" s="159">
        <v>17</v>
      </c>
      <c r="D10" s="159">
        <v>20</v>
      </c>
      <c r="E10" s="47">
        <f>D10+1-C10</f>
        <v>4</v>
      </c>
      <c r="F10" s="47" t="str">
        <f>CONCATENATE(E10,"'h",K10)</f>
        <v>4'h2</v>
      </c>
      <c r="G10" s="47" t="s">
        <v>3798</v>
      </c>
      <c r="H10" s="159" t="s">
        <v>3010</v>
      </c>
      <c r="I10" s="95"/>
      <c r="J10" s="159">
        <v>2</v>
      </c>
      <c r="K10" s="159" t="str">
        <f>LOWER(DEC2HEX((J10)))</f>
        <v>2</v>
      </c>
      <c r="L10" s="159">
        <f>J10*(2^C10)</f>
        <v>262144</v>
      </c>
      <c r="M10" s="190"/>
    </row>
    <row r="11" spans="1:14" s="17" customFormat="1" ht="15">
      <c r="A11" s="47"/>
      <c r="B11" s="47"/>
      <c r="C11" s="159">
        <v>16</v>
      </c>
      <c r="D11" s="159">
        <v>16</v>
      </c>
      <c r="E11" s="47">
        <f t="shared" si="0"/>
        <v>1</v>
      </c>
      <c r="F11" s="47" t="str">
        <f t="shared" si="1"/>
        <v>1'h0</v>
      </c>
      <c r="G11" s="47" t="s">
        <v>900</v>
      </c>
      <c r="H11" s="159" t="s">
        <v>3011</v>
      </c>
      <c r="I11" s="95"/>
      <c r="J11" s="159">
        <v>0</v>
      </c>
      <c r="K11" s="159" t="str">
        <f t="shared" si="2"/>
        <v>0</v>
      </c>
      <c r="L11" s="159">
        <f t="shared" si="3"/>
        <v>0</v>
      </c>
      <c r="M11" s="190"/>
    </row>
    <row r="12" spans="1:14" s="17" customFormat="1" ht="15">
      <c r="A12" s="47"/>
      <c r="B12" s="47"/>
      <c r="C12" s="159">
        <v>14</v>
      </c>
      <c r="D12" s="159">
        <v>15</v>
      </c>
      <c r="E12" s="47">
        <f>D12+1-C12</f>
        <v>2</v>
      </c>
      <c r="F12" s="47" t="str">
        <f>CONCATENATE(E12,"'h",K12)</f>
        <v>2'h0</v>
      </c>
      <c r="G12" s="47" t="s">
        <v>900</v>
      </c>
      <c r="H12" s="159" t="s">
        <v>3012</v>
      </c>
      <c r="I12" s="95" t="s">
        <v>3013</v>
      </c>
      <c r="J12" s="159">
        <v>0</v>
      </c>
      <c r="K12" s="159" t="str">
        <f>LOWER(DEC2HEX((J12)))</f>
        <v>0</v>
      </c>
      <c r="L12" s="159">
        <f>J12*(2^C12)</f>
        <v>0</v>
      </c>
      <c r="M12" s="190"/>
    </row>
    <row r="13" spans="1:14" s="17" customFormat="1" ht="15">
      <c r="A13" s="47"/>
      <c r="B13" s="47"/>
      <c r="C13" s="159">
        <v>13</v>
      </c>
      <c r="D13" s="159">
        <v>13</v>
      </c>
      <c r="E13" s="47">
        <f t="shared" si="0"/>
        <v>1</v>
      </c>
      <c r="F13" s="47" t="str">
        <f t="shared" si="1"/>
        <v>1'h1</v>
      </c>
      <c r="G13" s="47" t="s">
        <v>900</v>
      </c>
      <c r="H13" s="159" t="s">
        <v>3799</v>
      </c>
      <c r="I13" s="95"/>
      <c r="J13" s="159">
        <v>1</v>
      </c>
      <c r="K13" s="159" t="str">
        <f t="shared" si="2"/>
        <v>1</v>
      </c>
      <c r="L13" s="159">
        <f>J13*(2^C13)</f>
        <v>8192</v>
      </c>
      <c r="M13" s="190"/>
    </row>
    <row r="14" spans="1:14" s="17" customFormat="1" ht="15">
      <c r="A14" s="47"/>
      <c r="B14" s="47"/>
      <c r="C14" s="159">
        <v>12</v>
      </c>
      <c r="D14" s="159">
        <v>12</v>
      </c>
      <c r="E14" s="47">
        <f t="shared" si="0"/>
        <v>1</v>
      </c>
      <c r="F14" s="47" t="str">
        <f t="shared" si="1"/>
        <v>1'h0</v>
      </c>
      <c r="G14" s="47" t="s">
        <v>900</v>
      </c>
      <c r="H14" s="159" t="s">
        <v>3014</v>
      </c>
      <c r="I14" s="95"/>
      <c r="J14" s="159">
        <v>0</v>
      </c>
      <c r="K14" s="159" t="str">
        <f t="shared" si="2"/>
        <v>0</v>
      </c>
      <c r="L14" s="159">
        <f t="shared" si="3"/>
        <v>0</v>
      </c>
      <c r="M14" s="190"/>
    </row>
    <row r="15" spans="1:14" s="17" customFormat="1" ht="15">
      <c r="A15" s="47"/>
      <c r="B15" s="47"/>
      <c r="C15" s="159">
        <v>11</v>
      </c>
      <c r="D15" s="159">
        <v>11</v>
      </c>
      <c r="E15" s="47">
        <f t="shared" si="0"/>
        <v>1</v>
      </c>
      <c r="F15" s="47" t="str">
        <f t="shared" si="1"/>
        <v>1'h0</v>
      </c>
      <c r="G15" s="47" t="s">
        <v>900</v>
      </c>
      <c r="H15" s="159" t="s">
        <v>3015</v>
      </c>
      <c r="I15" s="95"/>
      <c r="J15" s="159">
        <v>0</v>
      </c>
      <c r="K15" s="159" t="str">
        <f t="shared" si="2"/>
        <v>0</v>
      </c>
      <c r="L15" s="159">
        <f t="shared" si="3"/>
        <v>0</v>
      </c>
      <c r="M15" s="190"/>
    </row>
    <row r="16" spans="1:14" s="17" customFormat="1" ht="195">
      <c r="A16" s="47"/>
      <c r="B16" s="47"/>
      <c r="C16" s="159">
        <v>7</v>
      </c>
      <c r="D16" s="159">
        <v>10</v>
      </c>
      <c r="E16" s="47">
        <f t="shared" si="0"/>
        <v>4</v>
      </c>
      <c r="F16" s="47" t="str">
        <f t="shared" si="1"/>
        <v>4'h0</v>
      </c>
      <c r="G16" s="47" t="s">
        <v>900</v>
      </c>
      <c r="H16" s="159" t="s">
        <v>3016</v>
      </c>
      <c r="I16" s="95" t="s">
        <v>3800</v>
      </c>
      <c r="J16" s="159">
        <v>0</v>
      </c>
      <c r="K16" s="159" t="str">
        <f t="shared" si="2"/>
        <v>0</v>
      </c>
      <c r="L16" s="159">
        <f t="shared" si="3"/>
        <v>0</v>
      </c>
      <c r="M16" s="190"/>
    </row>
    <row r="17" spans="1:13" s="17" customFormat="1" ht="15">
      <c r="A17" s="47"/>
      <c r="B17" s="47"/>
      <c r="C17" s="159">
        <v>6</v>
      </c>
      <c r="D17" s="159">
        <v>6</v>
      </c>
      <c r="E17" s="47">
        <f t="shared" si="0"/>
        <v>1</v>
      </c>
      <c r="F17" s="47" t="str">
        <f t="shared" si="1"/>
        <v>1'h0</v>
      </c>
      <c r="G17" s="47" t="s">
        <v>3801</v>
      </c>
      <c r="H17" s="159" t="s">
        <v>3017</v>
      </c>
      <c r="I17" s="95"/>
      <c r="J17" s="159">
        <v>0</v>
      </c>
      <c r="K17" s="159" t="str">
        <f t="shared" si="2"/>
        <v>0</v>
      </c>
      <c r="L17" s="159">
        <f t="shared" si="3"/>
        <v>0</v>
      </c>
      <c r="M17" s="190"/>
    </row>
    <row r="18" spans="1:13" s="17" customFormat="1" ht="15">
      <c r="A18" s="47"/>
      <c r="B18" s="47"/>
      <c r="C18" s="159">
        <v>5</v>
      </c>
      <c r="D18" s="159">
        <v>5</v>
      </c>
      <c r="E18" s="47">
        <f t="shared" si="0"/>
        <v>1</v>
      </c>
      <c r="F18" s="47" t="str">
        <f t="shared" si="1"/>
        <v>1'h0</v>
      </c>
      <c r="G18" s="47" t="s">
        <v>3802</v>
      </c>
      <c r="H18" s="159" t="s">
        <v>3018</v>
      </c>
      <c r="I18" s="95"/>
      <c r="J18" s="159">
        <v>0</v>
      </c>
      <c r="K18" s="159" t="str">
        <f t="shared" si="2"/>
        <v>0</v>
      </c>
      <c r="L18" s="159">
        <f t="shared" si="3"/>
        <v>0</v>
      </c>
      <c r="M18" s="190"/>
    </row>
    <row r="19" spans="1:13" s="17" customFormat="1" ht="15">
      <c r="A19" s="47"/>
      <c r="B19" s="47"/>
      <c r="C19" s="159">
        <v>4</v>
      </c>
      <c r="D19" s="159">
        <v>4</v>
      </c>
      <c r="E19" s="47">
        <f t="shared" si="0"/>
        <v>1</v>
      </c>
      <c r="F19" s="47" t="str">
        <f t="shared" si="1"/>
        <v>1'h0</v>
      </c>
      <c r="G19" s="47" t="s">
        <v>900</v>
      </c>
      <c r="H19" s="159" t="s">
        <v>3019</v>
      </c>
      <c r="I19" s="95"/>
      <c r="J19" s="159">
        <v>0</v>
      </c>
      <c r="K19" s="159" t="str">
        <f>LOWER(DEC2HEX((J19)))</f>
        <v>0</v>
      </c>
      <c r="L19" s="159">
        <f>J19*(2^C19)</f>
        <v>0</v>
      </c>
      <c r="M19" s="190"/>
    </row>
    <row r="20" spans="1:13" s="17" customFormat="1" ht="15">
      <c r="A20" s="47"/>
      <c r="B20" s="47"/>
      <c r="C20" s="159">
        <v>3</v>
      </c>
      <c r="D20" s="159">
        <v>3</v>
      </c>
      <c r="E20" s="47">
        <f>D20+1-C20</f>
        <v>1</v>
      </c>
      <c r="F20" s="47" t="str">
        <f>CONCATENATE(E20,"'h",K20)</f>
        <v>1'h0</v>
      </c>
      <c r="G20" s="47" t="s">
        <v>3798</v>
      </c>
      <c r="H20" s="159" t="s">
        <v>3020</v>
      </c>
      <c r="I20" s="95"/>
      <c r="J20" s="159">
        <v>0</v>
      </c>
      <c r="K20" s="159" t="str">
        <f>LOWER(DEC2HEX((J20)))</f>
        <v>0</v>
      </c>
      <c r="L20" s="159">
        <f>J20*(2^C20)</f>
        <v>0</v>
      </c>
      <c r="M20" s="190"/>
    </row>
    <row r="21" spans="1:13" s="17" customFormat="1" ht="15">
      <c r="A21" s="47"/>
      <c r="B21" s="47"/>
      <c r="C21" s="159">
        <v>2</v>
      </c>
      <c r="D21" s="159">
        <v>2</v>
      </c>
      <c r="E21" s="47">
        <f t="shared" si="0"/>
        <v>1</v>
      </c>
      <c r="F21" s="47" t="str">
        <f t="shared" si="1"/>
        <v>1'h0</v>
      </c>
      <c r="G21" s="47" t="s">
        <v>1593</v>
      </c>
      <c r="H21" s="159" t="s">
        <v>3021</v>
      </c>
      <c r="I21" s="95"/>
      <c r="J21" s="159">
        <v>0</v>
      </c>
      <c r="K21" s="159" t="str">
        <f t="shared" si="2"/>
        <v>0</v>
      </c>
      <c r="L21" s="159">
        <f t="shared" si="3"/>
        <v>0</v>
      </c>
      <c r="M21" s="190"/>
    </row>
    <row r="22" spans="1:13" s="17" customFormat="1" ht="15">
      <c r="A22" s="47"/>
      <c r="B22" s="47"/>
      <c r="C22" s="159">
        <v>1</v>
      </c>
      <c r="D22" s="159">
        <v>1</v>
      </c>
      <c r="E22" s="47">
        <f t="shared" si="0"/>
        <v>1</v>
      </c>
      <c r="F22" s="47" t="str">
        <f t="shared" si="1"/>
        <v>1'h0</v>
      </c>
      <c r="G22" s="47" t="s">
        <v>1593</v>
      </c>
      <c r="H22" s="159" t="s">
        <v>3022</v>
      </c>
      <c r="I22" s="95"/>
      <c r="J22" s="159">
        <v>0</v>
      </c>
      <c r="K22" s="159" t="str">
        <f t="shared" si="2"/>
        <v>0</v>
      </c>
      <c r="L22" s="159">
        <f t="shared" si="3"/>
        <v>0</v>
      </c>
      <c r="M22" s="190"/>
    </row>
    <row r="23" spans="1:13" s="17" customFormat="1" ht="15">
      <c r="A23" s="47"/>
      <c r="B23" s="47"/>
      <c r="C23" s="159">
        <v>0</v>
      </c>
      <c r="D23" s="159">
        <v>0</v>
      </c>
      <c r="E23" s="47">
        <f t="shared" si="0"/>
        <v>1</v>
      </c>
      <c r="F23" s="47" t="str">
        <f t="shared" si="1"/>
        <v>1'h0</v>
      </c>
      <c r="G23" s="47" t="s">
        <v>1593</v>
      </c>
      <c r="H23" s="159" t="s">
        <v>3023</v>
      </c>
      <c r="I23" s="95"/>
      <c r="J23" s="159">
        <v>0</v>
      </c>
      <c r="K23" s="159" t="str">
        <f t="shared" si="2"/>
        <v>0</v>
      </c>
      <c r="L23" s="159">
        <f t="shared" si="3"/>
        <v>0</v>
      </c>
      <c r="M23" s="190"/>
    </row>
    <row r="24" spans="1:13" s="17" customFormat="1" ht="15">
      <c r="A24" s="43"/>
      <c r="B24" s="44" t="s">
        <v>1634</v>
      </c>
      <c r="C24" s="43"/>
      <c r="D24" s="43"/>
      <c r="E24" s="43">
        <f>SUM(E25:E30)</f>
        <v>32</v>
      </c>
      <c r="F24" s="45" t="str">
        <f>CONCATENATE("32'h",K24)</f>
        <v>32'h00000000</v>
      </c>
      <c r="G24" s="45"/>
      <c r="H24" s="128" t="s">
        <v>3024</v>
      </c>
      <c r="I24" s="128"/>
      <c r="J24" s="43"/>
      <c r="K24" s="43" t="str">
        <f>LOWER(DEC2HEX(L24,8))</f>
        <v>00000000</v>
      </c>
      <c r="L24" s="43">
        <f>SUM(L25:L30)</f>
        <v>0</v>
      </c>
      <c r="M24" s="43"/>
    </row>
    <row r="25" spans="1:13" s="17" customFormat="1" ht="15">
      <c r="A25" s="47"/>
      <c r="B25" s="47"/>
      <c r="C25" s="159">
        <v>17</v>
      </c>
      <c r="D25" s="159">
        <v>31</v>
      </c>
      <c r="E25" s="47">
        <f t="shared" ref="E25:E30" si="4">D25+1-C25</f>
        <v>15</v>
      </c>
      <c r="F25" s="47" t="str">
        <f t="shared" ref="F25:F30" si="5">CONCATENATE(E25,"'h",K25)</f>
        <v>15'h0</v>
      </c>
      <c r="G25" s="47" t="s">
        <v>1096</v>
      </c>
      <c r="H25" s="159" t="s">
        <v>56</v>
      </c>
      <c r="I25" s="95" t="s">
        <v>3000</v>
      </c>
      <c r="J25" s="159">
        <v>0</v>
      </c>
      <c r="K25" s="159" t="str">
        <f t="shared" ref="K25:K30" si="6">LOWER(DEC2HEX((J25)))</f>
        <v>0</v>
      </c>
      <c r="L25" s="159">
        <f t="shared" ref="L25:L30" si="7">J25*(2^C25)</f>
        <v>0</v>
      </c>
      <c r="M25" s="190"/>
    </row>
    <row r="26" spans="1:13" s="17" customFormat="1" ht="15">
      <c r="A26" s="47"/>
      <c r="B26" s="47"/>
      <c r="C26" s="159">
        <v>12</v>
      </c>
      <c r="D26" s="159">
        <v>16</v>
      </c>
      <c r="E26" s="47">
        <f t="shared" si="4"/>
        <v>5</v>
      </c>
      <c r="F26" s="47" t="str">
        <f t="shared" si="5"/>
        <v>5'h0</v>
      </c>
      <c r="G26" s="47" t="s">
        <v>1096</v>
      </c>
      <c r="H26" s="191" t="s">
        <v>3025</v>
      </c>
      <c r="I26" s="95"/>
      <c r="J26" s="159">
        <v>0</v>
      </c>
      <c r="K26" s="159" t="str">
        <f t="shared" si="6"/>
        <v>0</v>
      </c>
      <c r="L26" s="159">
        <f t="shared" si="7"/>
        <v>0</v>
      </c>
      <c r="M26" s="190"/>
    </row>
    <row r="27" spans="1:13" s="17" customFormat="1" ht="15">
      <c r="A27" s="47"/>
      <c r="B27" s="47"/>
      <c r="C27" s="159">
        <v>9</v>
      </c>
      <c r="D27" s="159">
        <v>11</v>
      </c>
      <c r="E27" s="47">
        <f t="shared" si="4"/>
        <v>3</v>
      </c>
      <c r="F27" s="47" t="str">
        <f t="shared" si="5"/>
        <v>3'h0</v>
      </c>
      <c r="G27" s="47" t="s">
        <v>1096</v>
      </c>
      <c r="H27" s="191" t="s">
        <v>3026</v>
      </c>
      <c r="I27" s="95"/>
      <c r="J27" s="159">
        <v>0</v>
      </c>
      <c r="K27" s="159" t="str">
        <f t="shared" si="6"/>
        <v>0</v>
      </c>
      <c r="L27" s="159">
        <f t="shared" si="7"/>
        <v>0</v>
      </c>
      <c r="M27" s="190"/>
    </row>
    <row r="28" spans="1:13" s="17" customFormat="1" ht="15">
      <c r="A28" s="47"/>
      <c r="B28" s="47"/>
      <c r="C28" s="159">
        <v>8</v>
      </c>
      <c r="D28" s="159">
        <v>8</v>
      </c>
      <c r="E28" s="47">
        <f t="shared" si="4"/>
        <v>1</v>
      </c>
      <c r="F28" s="47" t="str">
        <f t="shared" si="5"/>
        <v>1'h0</v>
      </c>
      <c r="G28" s="47" t="s">
        <v>900</v>
      </c>
      <c r="H28" s="191" t="s">
        <v>3027</v>
      </c>
      <c r="I28" s="95"/>
      <c r="J28" s="159">
        <v>0</v>
      </c>
      <c r="K28" s="159" t="str">
        <f t="shared" si="6"/>
        <v>0</v>
      </c>
      <c r="L28" s="159">
        <f t="shared" si="7"/>
        <v>0</v>
      </c>
      <c r="M28" s="190"/>
    </row>
    <row r="29" spans="1:13" s="17" customFormat="1" ht="15">
      <c r="A29" s="47"/>
      <c r="B29" s="47"/>
      <c r="C29" s="159">
        <v>3</v>
      </c>
      <c r="D29" s="159">
        <v>7</v>
      </c>
      <c r="E29" s="47">
        <f t="shared" si="4"/>
        <v>5</v>
      </c>
      <c r="F29" s="47" t="str">
        <f t="shared" si="5"/>
        <v>5'h0</v>
      </c>
      <c r="G29" s="47" t="s">
        <v>900</v>
      </c>
      <c r="H29" s="191" t="s">
        <v>3028</v>
      </c>
      <c r="I29" s="95"/>
      <c r="J29" s="159">
        <v>0</v>
      </c>
      <c r="K29" s="159" t="str">
        <f t="shared" si="6"/>
        <v>0</v>
      </c>
      <c r="L29" s="159">
        <f t="shared" si="7"/>
        <v>0</v>
      </c>
      <c r="M29" s="190"/>
    </row>
    <row r="30" spans="1:13" s="17" customFormat="1" ht="15">
      <c r="A30" s="47"/>
      <c r="B30" s="47"/>
      <c r="C30" s="159">
        <v>0</v>
      </c>
      <c r="D30" s="159">
        <v>2</v>
      </c>
      <c r="E30" s="47">
        <f t="shared" si="4"/>
        <v>3</v>
      </c>
      <c r="F30" s="47" t="str">
        <f t="shared" si="5"/>
        <v>3'h0</v>
      </c>
      <c r="G30" s="47" t="s">
        <v>900</v>
      </c>
      <c r="H30" s="191" t="s">
        <v>3029</v>
      </c>
      <c r="I30" s="95"/>
      <c r="J30" s="159">
        <v>0</v>
      </c>
      <c r="K30" s="159" t="str">
        <f t="shared" si="6"/>
        <v>0</v>
      </c>
      <c r="L30" s="159">
        <f t="shared" si="7"/>
        <v>0</v>
      </c>
      <c r="M30" s="190"/>
    </row>
    <row r="31" spans="1:13" s="17" customFormat="1" ht="15">
      <c r="A31" s="43"/>
      <c r="B31" s="44" t="s">
        <v>1612</v>
      </c>
      <c r="C31" s="43"/>
      <c r="D31" s="43"/>
      <c r="E31" s="43">
        <f>SUM(E32:E33)</f>
        <v>32</v>
      </c>
      <c r="F31" s="45" t="str">
        <f>CONCATENATE("32'h",K31)</f>
        <v>32'h000000c7</v>
      </c>
      <c r="G31" s="45"/>
      <c r="H31" s="128" t="s">
        <v>3030</v>
      </c>
      <c r="I31" s="128"/>
      <c r="J31" s="43"/>
      <c r="K31" s="43" t="str">
        <f>LOWER(DEC2HEX(L31,8))</f>
        <v>000000c7</v>
      </c>
      <c r="L31" s="43">
        <f>SUM(L33:L33)</f>
        <v>199</v>
      </c>
      <c r="M31" s="43"/>
    </row>
    <row r="32" spans="1:13" s="17" customFormat="1" ht="15">
      <c r="A32" s="47"/>
      <c r="B32" s="47"/>
      <c r="C32" s="159">
        <v>11</v>
      </c>
      <c r="D32" s="159">
        <v>31</v>
      </c>
      <c r="E32" s="47">
        <f>D32+1-C32</f>
        <v>21</v>
      </c>
      <c r="F32" s="47" t="str">
        <f>CONCATENATE(E32,"'h",K32)</f>
        <v>21'h0</v>
      </c>
      <c r="G32" s="47" t="s">
        <v>1096</v>
      </c>
      <c r="H32" s="159" t="s">
        <v>56</v>
      </c>
      <c r="I32" s="95" t="s">
        <v>3000</v>
      </c>
      <c r="J32" s="159">
        <v>0</v>
      </c>
      <c r="K32" s="159" t="str">
        <f>LOWER(DEC2HEX((J32)))</f>
        <v>0</v>
      </c>
      <c r="L32" s="159">
        <f>J32*(2^C32)</f>
        <v>0</v>
      </c>
      <c r="M32" s="190"/>
    </row>
    <row r="33" spans="1:13" s="17" customFormat="1" ht="15">
      <c r="A33" s="47"/>
      <c r="B33" s="47"/>
      <c r="C33" s="159">
        <v>0</v>
      </c>
      <c r="D33" s="159">
        <v>10</v>
      </c>
      <c r="E33" s="47">
        <f>D33+1-C33</f>
        <v>11</v>
      </c>
      <c r="F33" s="47" t="str">
        <f>CONCATENATE(E33,"'h",K33)</f>
        <v>11'hc7</v>
      </c>
      <c r="G33" s="47" t="s">
        <v>900</v>
      </c>
      <c r="H33" s="159" t="s">
        <v>3031</v>
      </c>
      <c r="I33" s="95"/>
      <c r="J33" s="159">
        <v>199</v>
      </c>
      <c r="K33" s="159" t="str">
        <f>LOWER(DEC2HEX((J33)))</f>
        <v>c7</v>
      </c>
      <c r="L33" s="159">
        <f>J33*(2^C33)</f>
        <v>199</v>
      </c>
      <c r="M33" s="190"/>
    </row>
    <row r="34" spans="1:13" s="17" customFormat="1" ht="15">
      <c r="A34" s="43"/>
      <c r="B34" s="44" t="s">
        <v>1598</v>
      </c>
      <c r="C34" s="43"/>
      <c r="D34" s="43"/>
      <c r="E34" s="43">
        <f>SUM(E35:E38)</f>
        <v>32</v>
      </c>
      <c r="F34" s="45" t="str">
        <f>CONCATENATE("32'h",K34)</f>
        <v>32'h18e8863f</v>
      </c>
      <c r="G34" s="45"/>
      <c r="H34" s="128" t="s">
        <v>3032</v>
      </c>
      <c r="I34" s="128"/>
      <c r="J34" s="43"/>
      <c r="K34" s="43" t="str">
        <f>LOWER(DEC2HEX(L34,8))</f>
        <v>18e8863f</v>
      </c>
      <c r="L34" s="43">
        <f>SUM(L35:L38)</f>
        <v>417891903</v>
      </c>
      <c r="M34" s="43"/>
    </row>
    <row r="35" spans="1:13" s="17" customFormat="1" ht="15">
      <c r="A35" s="47"/>
      <c r="B35" s="47"/>
      <c r="C35" s="159">
        <v>21</v>
      </c>
      <c r="D35" s="159">
        <v>31</v>
      </c>
      <c r="E35" s="47">
        <f>D35+1-C35</f>
        <v>11</v>
      </c>
      <c r="F35" s="47" t="str">
        <f>CONCATENATE(E35,"'h",K35)</f>
        <v>11'hc7</v>
      </c>
      <c r="G35" s="47" t="s">
        <v>900</v>
      </c>
      <c r="H35" s="159" t="s">
        <v>3033</v>
      </c>
      <c r="I35" s="95"/>
      <c r="J35" s="159">
        <v>199</v>
      </c>
      <c r="K35" s="159" t="str">
        <f>LOWER(DEC2HEX((J35)))</f>
        <v>c7</v>
      </c>
      <c r="L35" s="159">
        <f>J35*(2^C35)</f>
        <v>417333248</v>
      </c>
      <c r="M35" s="190"/>
    </row>
    <row r="36" spans="1:13" s="17" customFormat="1" ht="15">
      <c r="A36" s="47"/>
      <c r="B36" s="47"/>
      <c r="C36" s="159">
        <v>17</v>
      </c>
      <c r="D36" s="159">
        <v>20</v>
      </c>
      <c r="E36" s="47">
        <f>D36+1-C36</f>
        <v>4</v>
      </c>
      <c r="F36" s="47" t="str">
        <f>CONCATENATE(E36,"'h",K36)</f>
        <v>4'h4</v>
      </c>
      <c r="G36" s="47" t="s">
        <v>900</v>
      </c>
      <c r="H36" s="159" t="s">
        <v>3034</v>
      </c>
      <c r="I36" s="95"/>
      <c r="J36" s="159">
        <v>4</v>
      </c>
      <c r="K36" s="159" t="str">
        <f>LOWER(DEC2HEX((J36)))</f>
        <v>4</v>
      </c>
      <c r="L36" s="159">
        <f>J36*(2^C36)</f>
        <v>524288</v>
      </c>
      <c r="M36" s="190"/>
    </row>
    <row r="37" spans="1:13" s="17" customFormat="1" ht="15">
      <c r="A37" s="47"/>
      <c r="B37" s="47"/>
      <c r="C37" s="159">
        <v>13</v>
      </c>
      <c r="D37" s="159">
        <v>16</v>
      </c>
      <c r="E37" s="47">
        <f>D37+1-C37</f>
        <v>4</v>
      </c>
      <c r="F37" s="47" t="str">
        <f>CONCATENATE(E37,"'h",K37)</f>
        <v>4'h4</v>
      </c>
      <c r="G37" s="47" t="s">
        <v>900</v>
      </c>
      <c r="H37" s="159" t="s">
        <v>3035</v>
      </c>
      <c r="I37" s="95"/>
      <c r="J37" s="159">
        <v>4</v>
      </c>
      <c r="K37" s="159" t="str">
        <f>LOWER(DEC2HEX((J37)))</f>
        <v>4</v>
      </c>
      <c r="L37" s="159">
        <f>J37*(2^C37)</f>
        <v>32768</v>
      </c>
      <c r="M37" s="190"/>
    </row>
    <row r="38" spans="1:13" s="17" customFormat="1" ht="15">
      <c r="A38" s="47"/>
      <c r="B38" s="47"/>
      <c r="C38" s="159">
        <v>0</v>
      </c>
      <c r="D38" s="159">
        <v>12</v>
      </c>
      <c r="E38" s="47">
        <f>D38+1-C38</f>
        <v>13</v>
      </c>
      <c r="F38" s="47" t="str">
        <f>CONCATENATE(E38,"'h",K38)</f>
        <v>13'h63f</v>
      </c>
      <c r="G38" s="47" t="s">
        <v>900</v>
      </c>
      <c r="H38" s="159" t="s">
        <v>3036</v>
      </c>
      <c r="I38" s="95"/>
      <c r="J38" s="159">
        <v>1599</v>
      </c>
      <c r="K38" s="159" t="str">
        <f>LOWER(DEC2HEX((J38)))</f>
        <v>63f</v>
      </c>
      <c r="L38" s="159">
        <f>J38*(2^C38)</f>
        <v>1599</v>
      </c>
      <c r="M38" s="190"/>
    </row>
    <row r="39" spans="1:13" s="17" customFormat="1" ht="15">
      <c r="A39" s="43"/>
      <c r="B39" s="44" t="s">
        <v>1677</v>
      </c>
      <c r="C39" s="43"/>
      <c r="D39" s="43"/>
      <c r="E39" s="43">
        <f>SUM(E40:E43)</f>
        <v>32</v>
      </c>
      <c r="F39" s="45" t="str">
        <f>CONCATENATE("32'h",K39)</f>
        <v>32'h00638c74</v>
      </c>
      <c r="G39" s="45"/>
      <c r="H39" s="128" t="s">
        <v>3037</v>
      </c>
      <c r="I39" s="128"/>
      <c r="J39" s="43"/>
      <c r="K39" s="43" t="str">
        <f>LOWER(DEC2HEX(L39,8))</f>
        <v>00638c74</v>
      </c>
      <c r="L39" s="43">
        <f>SUM(L40:L43)</f>
        <v>6524020</v>
      </c>
      <c r="M39" s="43"/>
    </row>
    <row r="40" spans="1:13" s="17" customFormat="1" ht="15">
      <c r="A40" s="47"/>
      <c r="B40" s="47"/>
      <c r="C40" s="159">
        <v>26</v>
      </c>
      <c r="D40" s="159">
        <v>31</v>
      </c>
      <c r="E40" s="47">
        <f>D40+1-C40</f>
        <v>6</v>
      </c>
      <c r="F40" s="47" t="str">
        <f>CONCATENATE(E40,"'h",K40)</f>
        <v>6'h0</v>
      </c>
      <c r="G40" s="47" t="s">
        <v>1096</v>
      </c>
      <c r="H40" s="159" t="s">
        <v>56</v>
      </c>
      <c r="I40" s="95" t="s">
        <v>3000</v>
      </c>
      <c r="J40" s="159">
        <v>0</v>
      </c>
      <c r="K40" s="159" t="str">
        <f>LOWER(DEC2HEX((J40)))</f>
        <v>0</v>
      </c>
      <c r="L40" s="159">
        <f>J40*(2^C40)</f>
        <v>0</v>
      </c>
      <c r="M40" s="190"/>
    </row>
    <row r="41" spans="1:13" s="17" customFormat="1" ht="15">
      <c r="A41" s="47"/>
      <c r="B41" s="47"/>
      <c r="C41" s="159">
        <v>15</v>
      </c>
      <c r="D41" s="159">
        <v>25</v>
      </c>
      <c r="E41" s="47">
        <f>D41+1-C41</f>
        <v>11</v>
      </c>
      <c r="F41" s="47" t="str">
        <f>CONCATENATE(E41,"'h",K41)</f>
        <v>11'hc7</v>
      </c>
      <c r="G41" s="47" t="s">
        <v>900</v>
      </c>
      <c r="H41" s="159" t="s">
        <v>3038</v>
      </c>
      <c r="I41" s="95"/>
      <c r="J41" s="159">
        <v>199</v>
      </c>
      <c r="K41" s="159" t="str">
        <f>LOWER(DEC2HEX((J41)))</f>
        <v>c7</v>
      </c>
      <c r="L41" s="159">
        <f>J41*(2^C41)</f>
        <v>6520832</v>
      </c>
      <c r="M41" s="190"/>
    </row>
    <row r="42" spans="1:13" s="17" customFormat="1" ht="15">
      <c r="A42" s="47"/>
      <c r="B42" s="47"/>
      <c r="C42" s="159">
        <v>4</v>
      </c>
      <c r="D42" s="159">
        <v>14</v>
      </c>
      <c r="E42" s="47">
        <f>D42+1-C42</f>
        <v>11</v>
      </c>
      <c r="F42" s="47" t="str">
        <f>CONCATENATE(E42,"'h",K42)</f>
        <v>11'hc7</v>
      </c>
      <c r="G42" s="47" t="s">
        <v>900</v>
      </c>
      <c r="H42" s="159" t="s">
        <v>3039</v>
      </c>
      <c r="I42" s="95"/>
      <c r="J42" s="159">
        <v>199</v>
      </c>
      <c r="K42" s="159" t="str">
        <f>LOWER(DEC2HEX((J42)))</f>
        <v>c7</v>
      </c>
      <c r="L42" s="159">
        <f>J42*(2^C42)</f>
        <v>3184</v>
      </c>
      <c r="M42" s="190"/>
    </row>
    <row r="43" spans="1:13" s="17" customFormat="1" ht="15">
      <c r="A43" s="47"/>
      <c r="B43" s="47"/>
      <c r="C43" s="159">
        <v>0</v>
      </c>
      <c r="D43" s="159">
        <v>3</v>
      </c>
      <c r="E43" s="47">
        <f>D43+1-C43</f>
        <v>4</v>
      </c>
      <c r="F43" s="47" t="str">
        <f>CONCATENATE(E43,"'h",K43)</f>
        <v>4'h4</v>
      </c>
      <c r="G43" s="47" t="s">
        <v>900</v>
      </c>
      <c r="H43" s="159" t="s">
        <v>3040</v>
      </c>
      <c r="I43" s="191"/>
      <c r="J43" s="159">
        <v>4</v>
      </c>
      <c r="K43" s="159" t="str">
        <f>LOWER(DEC2HEX((J43)))</f>
        <v>4</v>
      </c>
      <c r="L43" s="159">
        <f>J43*(2^C43)</f>
        <v>4</v>
      </c>
      <c r="M43" s="190"/>
    </row>
    <row r="44" spans="1:13" s="17" customFormat="1" ht="15">
      <c r="A44" s="43"/>
      <c r="B44" s="44" t="s">
        <v>1591</v>
      </c>
      <c r="C44" s="43"/>
      <c r="D44" s="43"/>
      <c r="E44" s="43">
        <f>SUM(E45:E50)</f>
        <v>32</v>
      </c>
      <c r="F44" s="45" t="str">
        <f>CONCATENATE("32'h",K44)</f>
        <v>32'h00000000</v>
      </c>
      <c r="G44" s="45"/>
      <c r="H44" s="128" t="s">
        <v>3041</v>
      </c>
      <c r="I44" s="128"/>
      <c r="J44" s="43"/>
      <c r="K44" s="43" t="str">
        <f>LOWER(DEC2HEX(L44,8))</f>
        <v>00000000</v>
      </c>
      <c r="L44" s="43">
        <f>SUM(L45:L50)</f>
        <v>0</v>
      </c>
      <c r="M44" s="43"/>
    </row>
    <row r="45" spans="1:13" s="17" customFormat="1" ht="15">
      <c r="A45" s="47"/>
      <c r="B45" s="47"/>
      <c r="C45" s="159">
        <v>5</v>
      </c>
      <c r="D45" s="159">
        <v>31</v>
      </c>
      <c r="E45" s="47">
        <f t="shared" ref="E45:E50" si="8">D45+1-C45</f>
        <v>27</v>
      </c>
      <c r="F45" s="47" t="str">
        <f t="shared" ref="F45:F50" si="9">CONCATENATE(E45,"'h",K45)</f>
        <v>27'h0</v>
      </c>
      <c r="G45" s="47" t="s">
        <v>1096</v>
      </c>
      <c r="H45" s="159" t="s">
        <v>56</v>
      </c>
      <c r="I45" s="95" t="s">
        <v>3000</v>
      </c>
      <c r="J45" s="159">
        <v>0</v>
      </c>
      <c r="K45" s="159" t="str">
        <f t="shared" ref="K45:K50" si="10">LOWER(DEC2HEX((J45)))</f>
        <v>0</v>
      </c>
      <c r="L45" s="159">
        <f t="shared" ref="L45:L50" si="11">J45*(2^C45)</f>
        <v>0</v>
      </c>
      <c r="M45" s="190"/>
    </row>
    <row r="46" spans="1:13" s="17" customFormat="1" ht="15">
      <c r="A46" s="47"/>
      <c r="B46" s="47"/>
      <c r="C46" s="159">
        <v>4</v>
      </c>
      <c r="D46" s="159">
        <v>4</v>
      </c>
      <c r="E46" s="47">
        <f t="shared" si="8"/>
        <v>1</v>
      </c>
      <c r="F46" s="47" t="str">
        <f t="shared" si="9"/>
        <v>1'h0</v>
      </c>
      <c r="G46" s="47" t="s">
        <v>900</v>
      </c>
      <c r="H46" s="130" t="s">
        <v>3042</v>
      </c>
      <c r="I46" s="95"/>
      <c r="J46" s="159">
        <v>0</v>
      </c>
      <c r="K46" s="159" t="str">
        <f t="shared" si="10"/>
        <v>0</v>
      </c>
      <c r="L46" s="159">
        <f t="shared" si="11"/>
        <v>0</v>
      </c>
      <c r="M46" s="190"/>
    </row>
    <row r="47" spans="1:13" s="17" customFormat="1" ht="15">
      <c r="A47" s="47"/>
      <c r="B47" s="47"/>
      <c r="C47" s="159">
        <v>3</v>
      </c>
      <c r="D47" s="159">
        <v>3</v>
      </c>
      <c r="E47" s="47">
        <f t="shared" si="8"/>
        <v>1</v>
      </c>
      <c r="F47" s="47" t="str">
        <f t="shared" si="9"/>
        <v>1'h0</v>
      </c>
      <c r="G47" s="47" t="s">
        <v>900</v>
      </c>
      <c r="H47" s="191" t="s">
        <v>3043</v>
      </c>
      <c r="I47" s="95"/>
      <c r="J47" s="159">
        <v>0</v>
      </c>
      <c r="K47" s="159" t="str">
        <f t="shared" si="10"/>
        <v>0</v>
      </c>
      <c r="L47" s="159">
        <f t="shared" si="11"/>
        <v>0</v>
      </c>
      <c r="M47" s="190"/>
    </row>
    <row r="48" spans="1:13" s="17" customFormat="1" ht="15">
      <c r="A48" s="47"/>
      <c r="B48" s="47"/>
      <c r="C48" s="159">
        <v>2</v>
      </c>
      <c r="D48" s="159">
        <v>2</v>
      </c>
      <c r="E48" s="47">
        <f t="shared" si="8"/>
        <v>1</v>
      </c>
      <c r="F48" s="47" t="str">
        <f t="shared" si="9"/>
        <v>1'h0</v>
      </c>
      <c r="G48" s="47" t="s">
        <v>900</v>
      </c>
      <c r="H48" s="191" t="s">
        <v>3044</v>
      </c>
      <c r="I48" s="95"/>
      <c r="J48" s="159">
        <v>0</v>
      </c>
      <c r="K48" s="159" t="str">
        <f t="shared" si="10"/>
        <v>0</v>
      </c>
      <c r="L48" s="159">
        <f t="shared" si="11"/>
        <v>0</v>
      </c>
      <c r="M48" s="190"/>
    </row>
    <row r="49" spans="1:13" s="17" customFormat="1" ht="15">
      <c r="A49" s="47"/>
      <c r="B49" s="47"/>
      <c r="C49" s="159">
        <v>1</v>
      </c>
      <c r="D49" s="159">
        <v>1</v>
      </c>
      <c r="E49" s="47">
        <f t="shared" si="8"/>
        <v>1</v>
      </c>
      <c r="F49" s="47" t="str">
        <f t="shared" si="9"/>
        <v>1'h0</v>
      </c>
      <c r="G49" s="47" t="s">
        <v>900</v>
      </c>
      <c r="H49" s="191" t="s">
        <v>3045</v>
      </c>
      <c r="I49" s="95"/>
      <c r="J49" s="159">
        <v>0</v>
      </c>
      <c r="K49" s="159" t="str">
        <f t="shared" si="10"/>
        <v>0</v>
      </c>
      <c r="L49" s="159">
        <f t="shared" si="11"/>
        <v>0</v>
      </c>
      <c r="M49" s="190"/>
    </row>
    <row r="50" spans="1:13" s="17" customFormat="1" ht="15">
      <c r="A50" s="47"/>
      <c r="B50" s="47"/>
      <c r="C50" s="159">
        <v>0</v>
      </c>
      <c r="D50" s="159">
        <v>0</v>
      </c>
      <c r="E50" s="47">
        <f t="shared" si="8"/>
        <v>1</v>
      </c>
      <c r="F50" s="47" t="str">
        <f t="shared" si="9"/>
        <v>1'h0</v>
      </c>
      <c r="G50" s="47" t="s">
        <v>900</v>
      </c>
      <c r="H50" s="130" t="s">
        <v>3046</v>
      </c>
      <c r="I50" s="95"/>
      <c r="J50" s="159">
        <v>0</v>
      </c>
      <c r="K50" s="159" t="str">
        <f t="shared" si="10"/>
        <v>0</v>
      </c>
      <c r="L50" s="159">
        <f t="shared" si="11"/>
        <v>0</v>
      </c>
      <c r="M50" s="190"/>
    </row>
    <row r="51" spans="1:13" ht="15">
      <c r="A51" s="187"/>
      <c r="B51" s="187" t="s">
        <v>411</v>
      </c>
      <c r="C51" s="187"/>
      <c r="D51" s="187"/>
      <c r="E51" s="187">
        <f>SUM(E52:E70)</f>
        <v>32</v>
      </c>
      <c r="F51" s="187" t="str">
        <f>CONCATENATE("32'h",K51)</f>
        <v>32'h00000054</v>
      </c>
      <c r="G51" s="187"/>
      <c r="H51" s="187" t="s">
        <v>3047</v>
      </c>
      <c r="I51" s="187"/>
      <c r="J51" s="187"/>
      <c r="K51" s="187" t="str">
        <f>LOWER(DEC2HEX(L51,8))</f>
        <v>00000054</v>
      </c>
      <c r="L51" s="187">
        <f>SUM(L52:L70)</f>
        <v>84</v>
      </c>
      <c r="M51" s="187"/>
    </row>
    <row r="52" spans="1:13" ht="15">
      <c r="A52" s="188"/>
      <c r="B52" s="188"/>
      <c r="C52" s="188">
        <v>26</v>
      </c>
      <c r="D52" s="188">
        <v>31</v>
      </c>
      <c r="E52" s="188">
        <v>6</v>
      </c>
      <c r="F52" s="188" t="str">
        <f t="shared" ref="F52:F70" si="12">CONCATENATE(E52,"'h",K52)</f>
        <v>6'h0</v>
      </c>
      <c r="G52" s="188" t="s">
        <v>129</v>
      </c>
      <c r="H52" s="188" t="s">
        <v>19</v>
      </c>
      <c r="I52" s="188" t="s">
        <v>2591</v>
      </c>
      <c r="J52" s="188">
        <v>0</v>
      </c>
      <c r="K52" s="188" t="str">
        <f t="shared" ref="K52:K70" si="13">LOWER(DEC2HEX(J52))</f>
        <v>0</v>
      </c>
      <c r="L52" s="188">
        <f t="shared" ref="L52:L70" si="14">J52*(2^C52)</f>
        <v>0</v>
      </c>
      <c r="M52" s="188"/>
    </row>
    <row r="53" spans="1:13" ht="15">
      <c r="A53" s="188"/>
      <c r="B53" s="188"/>
      <c r="C53" s="188">
        <v>25</v>
      </c>
      <c r="D53" s="188">
        <v>25</v>
      </c>
      <c r="E53" s="188">
        <v>1</v>
      </c>
      <c r="F53" s="188" t="str">
        <f t="shared" si="12"/>
        <v>1'h0</v>
      </c>
      <c r="G53" s="188" t="s">
        <v>132</v>
      </c>
      <c r="H53" s="188" t="s">
        <v>3048</v>
      </c>
      <c r="I53" s="188" t="s">
        <v>2591</v>
      </c>
      <c r="J53" s="188">
        <v>0</v>
      </c>
      <c r="K53" s="188" t="str">
        <f t="shared" si="13"/>
        <v>0</v>
      </c>
      <c r="L53" s="188">
        <f t="shared" si="14"/>
        <v>0</v>
      </c>
      <c r="M53" s="188"/>
    </row>
    <row r="54" spans="1:13" ht="15">
      <c r="A54" s="188"/>
      <c r="B54" s="188"/>
      <c r="C54" s="188">
        <v>24</v>
      </c>
      <c r="D54" s="188">
        <v>24</v>
      </c>
      <c r="E54" s="188">
        <v>1</v>
      </c>
      <c r="F54" s="188" t="str">
        <f t="shared" si="12"/>
        <v>1'h0</v>
      </c>
      <c r="G54" s="188" t="s">
        <v>132</v>
      </c>
      <c r="H54" s="188" t="s">
        <v>3049</v>
      </c>
      <c r="I54" s="188" t="s">
        <v>2591</v>
      </c>
      <c r="J54" s="188">
        <v>0</v>
      </c>
      <c r="K54" s="188" t="str">
        <f t="shared" si="13"/>
        <v>0</v>
      </c>
      <c r="L54" s="188">
        <f t="shared" si="14"/>
        <v>0</v>
      </c>
      <c r="M54" s="188"/>
    </row>
    <row r="55" spans="1:13" ht="15">
      <c r="A55" s="188"/>
      <c r="B55" s="188"/>
      <c r="C55" s="188">
        <v>23</v>
      </c>
      <c r="D55" s="188">
        <v>23</v>
      </c>
      <c r="E55" s="188">
        <v>1</v>
      </c>
      <c r="F55" s="188" t="str">
        <f t="shared" si="12"/>
        <v>1'h0</v>
      </c>
      <c r="G55" s="188" t="s">
        <v>132</v>
      </c>
      <c r="H55" s="188" t="s">
        <v>3050</v>
      </c>
      <c r="I55" s="188" t="s">
        <v>2591</v>
      </c>
      <c r="J55" s="188">
        <v>0</v>
      </c>
      <c r="K55" s="188" t="str">
        <f t="shared" si="13"/>
        <v>0</v>
      </c>
      <c r="L55" s="188">
        <f t="shared" si="14"/>
        <v>0</v>
      </c>
      <c r="M55" s="188"/>
    </row>
    <row r="56" spans="1:13" ht="15">
      <c r="A56" s="188"/>
      <c r="B56" s="188"/>
      <c r="C56" s="188">
        <v>22</v>
      </c>
      <c r="D56" s="188">
        <v>22</v>
      </c>
      <c r="E56" s="188">
        <v>1</v>
      </c>
      <c r="F56" s="188" t="str">
        <f t="shared" si="12"/>
        <v>1'h0</v>
      </c>
      <c r="G56" s="188" t="s">
        <v>132</v>
      </c>
      <c r="H56" s="188" t="s">
        <v>3051</v>
      </c>
      <c r="I56" s="188" t="s">
        <v>2591</v>
      </c>
      <c r="J56" s="188">
        <v>0</v>
      </c>
      <c r="K56" s="188" t="str">
        <f t="shared" si="13"/>
        <v>0</v>
      </c>
      <c r="L56" s="188">
        <f t="shared" si="14"/>
        <v>0</v>
      </c>
      <c r="M56" s="188"/>
    </row>
    <row r="57" spans="1:13" ht="15">
      <c r="A57" s="188"/>
      <c r="B57" s="188"/>
      <c r="C57" s="188">
        <v>21</v>
      </c>
      <c r="D57" s="188">
        <v>21</v>
      </c>
      <c r="E57" s="188">
        <v>1</v>
      </c>
      <c r="F57" s="188" t="str">
        <f t="shared" si="12"/>
        <v>1'h0</v>
      </c>
      <c r="G57" s="188" t="s">
        <v>132</v>
      </c>
      <c r="H57" s="188" t="s">
        <v>3052</v>
      </c>
      <c r="I57" s="188" t="s">
        <v>2591</v>
      </c>
      <c r="J57" s="188">
        <v>0</v>
      </c>
      <c r="K57" s="188" t="str">
        <f t="shared" si="13"/>
        <v>0</v>
      </c>
      <c r="L57" s="188">
        <f t="shared" si="14"/>
        <v>0</v>
      </c>
      <c r="M57" s="188"/>
    </row>
    <row r="58" spans="1:13" ht="15">
      <c r="A58" s="188"/>
      <c r="B58" s="188"/>
      <c r="C58" s="188">
        <v>20</v>
      </c>
      <c r="D58" s="188">
        <v>20</v>
      </c>
      <c r="E58" s="188">
        <v>1</v>
      </c>
      <c r="F58" s="188" t="str">
        <f t="shared" si="12"/>
        <v>1'h0</v>
      </c>
      <c r="G58" s="188" t="s">
        <v>132</v>
      </c>
      <c r="H58" s="188" t="s">
        <v>3053</v>
      </c>
      <c r="I58" s="188" t="s">
        <v>2591</v>
      </c>
      <c r="J58" s="188">
        <v>0</v>
      </c>
      <c r="K58" s="188" t="str">
        <f t="shared" si="13"/>
        <v>0</v>
      </c>
      <c r="L58" s="188">
        <f t="shared" si="14"/>
        <v>0</v>
      </c>
      <c r="M58" s="188"/>
    </row>
    <row r="59" spans="1:13" ht="15">
      <c r="A59" s="188"/>
      <c r="B59" s="188"/>
      <c r="C59" s="188">
        <v>19</v>
      </c>
      <c r="D59" s="188">
        <v>19</v>
      </c>
      <c r="E59" s="188">
        <v>1</v>
      </c>
      <c r="F59" s="188" t="str">
        <f t="shared" si="12"/>
        <v>1'h0</v>
      </c>
      <c r="G59" s="188" t="s">
        <v>132</v>
      </c>
      <c r="H59" s="188" t="s">
        <v>3054</v>
      </c>
      <c r="I59" s="188" t="s">
        <v>2591</v>
      </c>
      <c r="J59" s="188">
        <v>0</v>
      </c>
      <c r="K59" s="188" t="str">
        <f t="shared" si="13"/>
        <v>0</v>
      </c>
      <c r="L59" s="188">
        <f t="shared" si="14"/>
        <v>0</v>
      </c>
      <c r="M59" s="188"/>
    </row>
    <row r="60" spans="1:13" ht="15">
      <c r="A60" s="188"/>
      <c r="B60" s="188"/>
      <c r="C60" s="188">
        <v>18</v>
      </c>
      <c r="D60" s="188">
        <v>18</v>
      </c>
      <c r="E60" s="188">
        <v>1</v>
      </c>
      <c r="F60" s="188" t="str">
        <f t="shared" si="12"/>
        <v>1'h0</v>
      </c>
      <c r="G60" s="188" t="s">
        <v>132</v>
      </c>
      <c r="H60" s="188" t="s">
        <v>3055</v>
      </c>
      <c r="I60" s="188" t="s">
        <v>2591</v>
      </c>
      <c r="J60" s="188">
        <v>0</v>
      </c>
      <c r="K60" s="188" t="str">
        <f t="shared" si="13"/>
        <v>0</v>
      </c>
      <c r="L60" s="188">
        <f t="shared" si="14"/>
        <v>0</v>
      </c>
      <c r="M60" s="188"/>
    </row>
    <row r="61" spans="1:13" ht="15">
      <c r="A61" s="188"/>
      <c r="B61" s="188"/>
      <c r="C61" s="188">
        <v>17</v>
      </c>
      <c r="D61" s="188">
        <v>17</v>
      </c>
      <c r="E61" s="188">
        <v>1</v>
      </c>
      <c r="F61" s="188" t="str">
        <f t="shared" si="12"/>
        <v>1'h0</v>
      </c>
      <c r="G61" s="188" t="s">
        <v>132</v>
      </c>
      <c r="H61" s="188" t="s">
        <v>3056</v>
      </c>
      <c r="I61" s="188" t="s">
        <v>3057</v>
      </c>
      <c r="J61" s="188">
        <v>0</v>
      </c>
      <c r="K61" s="188" t="str">
        <f t="shared" si="13"/>
        <v>0</v>
      </c>
      <c r="L61" s="188">
        <f t="shared" si="14"/>
        <v>0</v>
      </c>
      <c r="M61" s="188"/>
    </row>
    <row r="62" spans="1:13" ht="15">
      <c r="A62" s="188"/>
      <c r="B62" s="188"/>
      <c r="C62" s="188">
        <v>16</v>
      </c>
      <c r="D62" s="188">
        <v>16</v>
      </c>
      <c r="E62" s="188">
        <v>1</v>
      </c>
      <c r="F62" s="188" t="str">
        <f t="shared" si="12"/>
        <v>1'h0</v>
      </c>
      <c r="G62" s="188" t="s">
        <v>132</v>
      </c>
      <c r="H62" s="188" t="s">
        <v>3058</v>
      </c>
      <c r="I62" s="188" t="s">
        <v>3059</v>
      </c>
      <c r="J62" s="188">
        <v>0</v>
      </c>
      <c r="K62" s="188" t="str">
        <f t="shared" si="13"/>
        <v>0</v>
      </c>
      <c r="L62" s="188">
        <f t="shared" si="14"/>
        <v>0</v>
      </c>
      <c r="M62" s="188"/>
    </row>
    <row r="63" spans="1:13" ht="15">
      <c r="A63" s="188"/>
      <c r="B63" s="188"/>
      <c r="C63" s="188">
        <v>15</v>
      </c>
      <c r="D63" s="188">
        <v>15</v>
      </c>
      <c r="E63" s="188">
        <v>1</v>
      </c>
      <c r="F63" s="188" t="str">
        <f t="shared" si="12"/>
        <v>1'h0</v>
      </c>
      <c r="G63" s="188" t="s">
        <v>132</v>
      </c>
      <c r="H63" s="188" t="s">
        <v>3060</v>
      </c>
      <c r="I63" s="188" t="s">
        <v>3061</v>
      </c>
      <c r="J63" s="188">
        <v>0</v>
      </c>
      <c r="K63" s="188" t="str">
        <f t="shared" si="13"/>
        <v>0</v>
      </c>
      <c r="L63" s="188">
        <f t="shared" si="14"/>
        <v>0</v>
      </c>
      <c r="M63" s="188"/>
    </row>
    <row r="64" spans="1:13" ht="15">
      <c r="A64" s="188"/>
      <c r="B64" s="188"/>
      <c r="C64" s="188">
        <v>14</v>
      </c>
      <c r="D64" s="188">
        <v>14</v>
      </c>
      <c r="E64" s="188">
        <v>1</v>
      </c>
      <c r="F64" s="188" t="str">
        <f t="shared" si="12"/>
        <v>1'h0</v>
      </c>
      <c r="G64" s="188" t="s">
        <v>132</v>
      </c>
      <c r="H64" s="188" t="s">
        <v>3062</v>
      </c>
      <c r="I64" s="188" t="s">
        <v>3063</v>
      </c>
      <c r="J64" s="188">
        <v>0</v>
      </c>
      <c r="K64" s="188" t="str">
        <f t="shared" si="13"/>
        <v>0</v>
      </c>
      <c r="L64" s="188">
        <f t="shared" si="14"/>
        <v>0</v>
      </c>
      <c r="M64" s="188"/>
    </row>
    <row r="65" spans="1:13" ht="15">
      <c r="A65" s="188"/>
      <c r="B65" s="188"/>
      <c r="C65" s="188">
        <v>13</v>
      </c>
      <c r="D65" s="188">
        <v>13</v>
      </c>
      <c r="E65" s="188">
        <v>1</v>
      </c>
      <c r="F65" s="188" t="str">
        <f t="shared" si="12"/>
        <v>1'h0</v>
      </c>
      <c r="G65" s="188" t="s">
        <v>132</v>
      </c>
      <c r="H65" s="188" t="s">
        <v>3064</v>
      </c>
      <c r="I65" s="188" t="s">
        <v>3065</v>
      </c>
      <c r="J65" s="188">
        <v>0</v>
      </c>
      <c r="K65" s="188" t="str">
        <f t="shared" si="13"/>
        <v>0</v>
      </c>
      <c r="L65" s="188">
        <f t="shared" si="14"/>
        <v>0</v>
      </c>
      <c r="M65" s="188"/>
    </row>
    <row r="66" spans="1:13" ht="15">
      <c r="A66" s="188"/>
      <c r="B66" s="188"/>
      <c r="C66" s="188">
        <v>12</v>
      </c>
      <c r="D66" s="188">
        <v>12</v>
      </c>
      <c r="E66" s="188">
        <v>1</v>
      </c>
      <c r="F66" s="188" t="str">
        <f t="shared" si="12"/>
        <v>1'h0</v>
      </c>
      <c r="G66" s="188" t="s">
        <v>132</v>
      </c>
      <c r="H66" s="188" t="s">
        <v>3066</v>
      </c>
      <c r="I66" s="188" t="s">
        <v>3067</v>
      </c>
      <c r="J66" s="188">
        <v>0</v>
      </c>
      <c r="K66" s="188" t="str">
        <f t="shared" si="13"/>
        <v>0</v>
      </c>
      <c r="L66" s="188">
        <f t="shared" si="14"/>
        <v>0</v>
      </c>
      <c r="M66" s="188"/>
    </row>
    <row r="67" spans="1:13" ht="15">
      <c r="A67" s="188"/>
      <c r="B67" s="188"/>
      <c r="C67" s="188">
        <v>9</v>
      </c>
      <c r="D67" s="188">
        <v>11</v>
      </c>
      <c r="E67" s="188">
        <v>3</v>
      </c>
      <c r="F67" s="188" t="str">
        <f t="shared" si="12"/>
        <v>3'h0</v>
      </c>
      <c r="G67" s="188" t="s">
        <v>132</v>
      </c>
      <c r="H67" s="188" t="s">
        <v>3068</v>
      </c>
      <c r="I67" s="188" t="s">
        <v>3069</v>
      </c>
      <c r="J67" s="188">
        <v>0</v>
      </c>
      <c r="K67" s="188" t="str">
        <f t="shared" si="13"/>
        <v>0</v>
      </c>
      <c r="L67" s="188">
        <f t="shared" si="14"/>
        <v>0</v>
      </c>
      <c r="M67" s="188"/>
    </row>
    <row r="68" spans="1:13" ht="15">
      <c r="A68" s="188"/>
      <c r="B68" s="188"/>
      <c r="C68" s="188">
        <v>6</v>
      </c>
      <c r="D68" s="188">
        <v>8</v>
      </c>
      <c r="E68" s="188">
        <v>3</v>
      </c>
      <c r="F68" s="188" t="str">
        <f t="shared" si="12"/>
        <v>3'h1</v>
      </c>
      <c r="G68" s="188" t="s">
        <v>132</v>
      </c>
      <c r="H68" s="188" t="s">
        <v>3070</v>
      </c>
      <c r="I68" s="188" t="s">
        <v>3071</v>
      </c>
      <c r="J68" s="188">
        <v>1</v>
      </c>
      <c r="K68" s="188" t="str">
        <f t="shared" si="13"/>
        <v>1</v>
      </c>
      <c r="L68" s="188">
        <f t="shared" si="14"/>
        <v>64</v>
      </c>
      <c r="M68" s="188"/>
    </row>
    <row r="69" spans="1:13" ht="15">
      <c r="A69" s="188"/>
      <c r="B69" s="188"/>
      <c r="C69" s="188">
        <v>3</v>
      </c>
      <c r="D69" s="188">
        <v>5</v>
      </c>
      <c r="E69" s="188">
        <v>3</v>
      </c>
      <c r="F69" s="188" t="str">
        <f t="shared" si="12"/>
        <v>3'h2</v>
      </c>
      <c r="G69" s="188" t="s">
        <v>132</v>
      </c>
      <c r="H69" s="188" t="s">
        <v>3072</v>
      </c>
      <c r="I69" s="188" t="s">
        <v>3071</v>
      </c>
      <c r="J69" s="188">
        <v>2</v>
      </c>
      <c r="K69" s="188" t="str">
        <f t="shared" si="13"/>
        <v>2</v>
      </c>
      <c r="L69" s="188">
        <f t="shared" si="14"/>
        <v>16</v>
      </c>
      <c r="M69" s="188"/>
    </row>
    <row r="70" spans="1:13" ht="15">
      <c r="A70" s="188"/>
      <c r="B70" s="188"/>
      <c r="C70" s="188">
        <v>0</v>
      </c>
      <c r="D70" s="188">
        <v>2</v>
      </c>
      <c r="E70" s="188">
        <v>3</v>
      </c>
      <c r="F70" s="188" t="str">
        <f t="shared" si="12"/>
        <v>3'h4</v>
      </c>
      <c r="G70" s="188" t="s">
        <v>132</v>
      </c>
      <c r="H70" s="188" t="s">
        <v>3073</v>
      </c>
      <c r="I70" s="188" t="s">
        <v>3071</v>
      </c>
      <c r="J70" s="188">
        <v>4</v>
      </c>
      <c r="K70" s="188" t="str">
        <f t="shared" si="13"/>
        <v>4</v>
      </c>
      <c r="L70" s="188">
        <f t="shared" si="14"/>
        <v>4</v>
      </c>
      <c r="M70" s="188"/>
    </row>
    <row r="71" spans="1:13" ht="15">
      <c r="A71" s="187"/>
      <c r="B71" s="187" t="s">
        <v>412</v>
      </c>
      <c r="C71" s="187"/>
      <c r="D71" s="187"/>
      <c r="E71" s="187">
        <f>SUM(E72:E77)</f>
        <v>32</v>
      </c>
      <c r="F71" s="187" t="str">
        <f>CONCATENATE("32'h",K71)</f>
        <v>32'h00000044</v>
      </c>
      <c r="G71" s="187"/>
      <c r="H71" s="187" t="s">
        <v>3074</v>
      </c>
      <c r="I71" s="187"/>
      <c r="J71" s="187"/>
      <c r="K71" s="187" t="str">
        <f>LOWER(DEC2HEX(L71,8))</f>
        <v>00000044</v>
      </c>
      <c r="L71" s="187">
        <f>SUM(L72:L77)</f>
        <v>68</v>
      </c>
      <c r="M71" s="187"/>
    </row>
    <row r="72" spans="1:13" ht="15">
      <c r="A72" s="188"/>
      <c r="B72" s="188"/>
      <c r="C72" s="188">
        <v>8</v>
      </c>
      <c r="D72" s="188">
        <v>31</v>
      </c>
      <c r="E72" s="188">
        <v>24</v>
      </c>
      <c r="F72" s="188" t="str">
        <f t="shared" ref="F72:F77" si="15">CONCATENATE(E72,"'h",K72)</f>
        <v>24'h0</v>
      </c>
      <c r="G72" s="188" t="s">
        <v>129</v>
      </c>
      <c r="H72" s="188" t="s">
        <v>19</v>
      </c>
      <c r="I72" s="188" t="s">
        <v>2591</v>
      </c>
      <c r="J72" s="188">
        <v>0</v>
      </c>
      <c r="K72" s="188" t="str">
        <f t="shared" ref="K72:K77" si="16">LOWER(DEC2HEX(J72))</f>
        <v>0</v>
      </c>
      <c r="L72" s="188">
        <f t="shared" ref="L72:L77" si="17">J72*(2^C72)</f>
        <v>0</v>
      </c>
      <c r="M72" s="188"/>
    </row>
    <row r="73" spans="1:13" ht="15">
      <c r="A73" s="188"/>
      <c r="B73" s="188"/>
      <c r="C73" s="188">
        <v>6</v>
      </c>
      <c r="D73" s="188">
        <v>7</v>
      </c>
      <c r="E73" s="188">
        <v>2</v>
      </c>
      <c r="F73" s="188" t="str">
        <f t="shared" si="15"/>
        <v>2'h1</v>
      </c>
      <c r="G73" s="188" t="s">
        <v>132</v>
      </c>
      <c r="H73" s="188" t="s">
        <v>3075</v>
      </c>
      <c r="I73" s="188" t="s">
        <v>3076</v>
      </c>
      <c r="J73" s="188">
        <v>1</v>
      </c>
      <c r="K73" s="188" t="str">
        <f t="shared" si="16"/>
        <v>1</v>
      </c>
      <c r="L73" s="188">
        <f t="shared" si="17"/>
        <v>64</v>
      </c>
      <c r="M73" s="188"/>
    </row>
    <row r="74" spans="1:13" ht="15">
      <c r="A74" s="188"/>
      <c r="B74" s="188"/>
      <c r="C74" s="188">
        <v>5</v>
      </c>
      <c r="D74" s="188">
        <v>5</v>
      </c>
      <c r="E74" s="188">
        <v>1</v>
      </c>
      <c r="F74" s="188" t="str">
        <f t="shared" si="15"/>
        <v>1'h0</v>
      </c>
      <c r="G74" s="188" t="s">
        <v>132</v>
      </c>
      <c r="H74" s="188" t="s">
        <v>3077</v>
      </c>
      <c r="I74" s="188" t="s">
        <v>3078</v>
      </c>
      <c r="J74" s="188">
        <v>0</v>
      </c>
      <c r="K74" s="188" t="str">
        <f t="shared" si="16"/>
        <v>0</v>
      </c>
      <c r="L74" s="188">
        <f t="shared" si="17"/>
        <v>0</v>
      </c>
      <c r="M74" s="188"/>
    </row>
    <row r="75" spans="1:13" ht="15">
      <c r="A75" s="188"/>
      <c r="B75" s="188"/>
      <c r="C75" s="188">
        <v>3</v>
      </c>
      <c r="D75" s="188">
        <v>4</v>
      </c>
      <c r="E75" s="188">
        <v>2</v>
      </c>
      <c r="F75" s="188" t="str">
        <f t="shared" si="15"/>
        <v>2'h0</v>
      </c>
      <c r="G75" s="188" t="s">
        <v>132</v>
      </c>
      <c r="H75" s="188" t="s">
        <v>3079</v>
      </c>
      <c r="I75" s="188" t="s">
        <v>3080</v>
      </c>
      <c r="J75" s="188">
        <v>0</v>
      </c>
      <c r="K75" s="188" t="str">
        <f t="shared" si="16"/>
        <v>0</v>
      </c>
      <c r="L75" s="188">
        <f t="shared" si="17"/>
        <v>0</v>
      </c>
      <c r="M75" s="188"/>
    </row>
    <row r="76" spans="1:13" ht="15">
      <c r="A76" s="188"/>
      <c r="B76" s="188"/>
      <c r="C76" s="188">
        <v>1</v>
      </c>
      <c r="D76" s="188">
        <v>2</v>
      </c>
      <c r="E76" s="188">
        <v>2</v>
      </c>
      <c r="F76" s="188" t="str">
        <f t="shared" si="15"/>
        <v>2'h2</v>
      </c>
      <c r="G76" s="188" t="s">
        <v>132</v>
      </c>
      <c r="H76" s="188" t="s">
        <v>3081</v>
      </c>
      <c r="I76" s="188" t="s">
        <v>3082</v>
      </c>
      <c r="J76" s="188">
        <v>2</v>
      </c>
      <c r="K76" s="188" t="str">
        <f t="shared" si="16"/>
        <v>2</v>
      </c>
      <c r="L76" s="188">
        <f t="shared" si="17"/>
        <v>4</v>
      </c>
      <c r="M76" s="188"/>
    </row>
    <row r="77" spans="1:13" ht="15">
      <c r="A77" s="188"/>
      <c r="B77" s="188"/>
      <c r="C77" s="188">
        <v>0</v>
      </c>
      <c r="D77" s="188">
        <v>0</v>
      </c>
      <c r="E77" s="188">
        <v>1</v>
      </c>
      <c r="F77" s="188" t="str">
        <f t="shared" si="15"/>
        <v>1'h0</v>
      </c>
      <c r="G77" s="188" t="s">
        <v>132</v>
      </c>
      <c r="H77" s="188" t="s">
        <v>3083</v>
      </c>
      <c r="I77" s="188" t="s">
        <v>3084</v>
      </c>
      <c r="J77" s="188">
        <v>0</v>
      </c>
      <c r="K77" s="188" t="str">
        <f t="shared" si="16"/>
        <v>0</v>
      </c>
      <c r="L77" s="188">
        <f t="shared" si="17"/>
        <v>0</v>
      </c>
      <c r="M77" s="188"/>
    </row>
    <row r="78" spans="1:13" ht="15">
      <c r="A78" s="187"/>
      <c r="B78" s="187" t="s">
        <v>413</v>
      </c>
      <c r="C78" s="187"/>
      <c r="D78" s="187"/>
      <c r="E78" s="187">
        <f>SUM(E79:E85)</f>
        <v>32</v>
      </c>
      <c r="F78" s="187" t="str">
        <f>CONCATENATE("32'h",K78)</f>
        <v>32'h00000000</v>
      </c>
      <c r="G78" s="187"/>
      <c r="H78" s="187" t="s">
        <v>3085</v>
      </c>
      <c r="I78" s="187"/>
      <c r="J78" s="187"/>
      <c r="K78" s="187" t="str">
        <f>LOWER(DEC2HEX(L78,8))</f>
        <v>00000000</v>
      </c>
      <c r="L78" s="187">
        <f>SUM(L79:L85)</f>
        <v>0</v>
      </c>
      <c r="M78" s="187"/>
    </row>
    <row r="79" spans="1:13" ht="15">
      <c r="A79" s="188"/>
      <c r="B79" s="188"/>
      <c r="C79" s="188">
        <v>6</v>
      </c>
      <c r="D79" s="188">
        <v>31</v>
      </c>
      <c r="E79" s="188">
        <v>26</v>
      </c>
      <c r="F79" s="188" t="str">
        <f t="shared" ref="F79:F85" si="18">CONCATENATE(E79,"'h",K79)</f>
        <v>26'h0</v>
      </c>
      <c r="G79" s="188" t="s">
        <v>129</v>
      </c>
      <c r="H79" s="188" t="s">
        <v>19</v>
      </c>
      <c r="I79" s="188" t="s">
        <v>2591</v>
      </c>
      <c r="J79" s="188">
        <v>0</v>
      </c>
      <c r="K79" s="188" t="str">
        <f t="shared" ref="K79:K85" si="19">LOWER(DEC2HEX(J79))</f>
        <v>0</v>
      </c>
      <c r="L79" s="188">
        <f t="shared" ref="L79:L85" si="20">J79*(2^C79)</f>
        <v>0</v>
      </c>
      <c r="M79" s="188"/>
    </row>
    <row r="80" spans="1:13" ht="15">
      <c r="A80" s="188"/>
      <c r="B80" s="188"/>
      <c r="C80" s="188">
        <v>5</v>
      </c>
      <c r="D80" s="188">
        <v>5</v>
      </c>
      <c r="E80" s="188">
        <v>1</v>
      </c>
      <c r="F80" s="188" t="str">
        <f t="shared" si="18"/>
        <v>1'h0</v>
      </c>
      <c r="G80" s="188" t="s">
        <v>132</v>
      </c>
      <c r="H80" s="188" t="s">
        <v>3086</v>
      </c>
      <c r="I80" s="188" t="s">
        <v>2591</v>
      </c>
      <c r="J80" s="188">
        <v>0</v>
      </c>
      <c r="K80" s="188" t="str">
        <f t="shared" si="19"/>
        <v>0</v>
      </c>
      <c r="L80" s="188">
        <f t="shared" si="20"/>
        <v>0</v>
      </c>
      <c r="M80" s="188"/>
    </row>
    <row r="81" spans="1:13" ht="15">
      <c r="A81" s="188"/>
      <c r="B81" s="188"/>
      <c r="C81" s="188">
        <v>4</v>
      </c>
      <c r="D81" s="188">
        <v>4</v>
      </c>
      <c r="E81" s="188">
        <v>1</v>
      </c>
      <c r="F81" s="188" t="str">
        <f t="shared" si="18"/>
        <v>1'h0</v>
      </c>
      <c r="G81" s="188" t="s">
        <v>132</v>
      </c>
      <c r="H81" s="188" t="s">
        <v>3087</v>
      </c>
      <c r="I81" s="188" t="s">
        <v>2591</v>
      </c>
      <c r="J81" s="188">
        <v>0</v>
      </c>
      <c r="K81" s="188" t="str">
        <f t="shared" si="19"/>
        <v>0</v>
      </c>
      <c r="L81" s="188">
        <f t="shared" si="20"/>
        <v>0</v>
      </c>
      <c r="M81" s="188"/>
    </row>
    <row r="82" spans="1:13" ht="15">
      <c r="A82" s="188"/>
      <c r="B82" s="188"/>
      <c r="C82" s="188">
        <v>3</v>
      </c>
      <c r="D82" s="188">
        <v>3</v>
      </c>
      <c r="E82" s="188">
        <v>1</v>
      </c>
      <c r="F82" s="188" t="str">
        <f t="shared" si="18"/>
        <v>1'h0</v>
      </c>
      <c r="G82" s="188" t="s">
        <v>132</v>
      </c>
      <c r="H82" s="188" t="s">
        <v>3088</v>
      </c>
      <c r="I82" s="188" t="s">
        <v>2591</v>
      </c>
      <c r="J82" s="188">
        <v>0</v>
      </c>
      <c r="K82" s="188" t="str">
        <f t="shared" si="19"/>
        <v>0</v>
      </c>
      <c r="L82" s="188">
        <f t="shared" si="20"/>
        <v>0</v>
      </c>
      <c r="M82" s="188"/>
    </row>
    <row r="83" spans="1:13" ht="15">
      <c r="A83" s="188"/>
      <c r="B83" s="188"/>
      <c r="C83" s="188">
        <v>2</v>
      </c>
      <c r="D83" s="188">
        <v>2</v>
      </c>
      <c r="E83" s="188">
        <v>1</v>
      </c>
      <c r="F83" s="188" t="str">
        <f t="shared" si="18"/>
        <v>1'h0</v>
      </c>
      <c r="G83" s="188" t="s">
        <v>132</v>
      </c>
      <c r="H83" s="188" t="s">
        <v>3089</v>
      </c>
      <c r="I83" s="188" t="s">
        <v>3090</v>
      </c>
      <c r="J83" s="188">
        <v>0</v>
      </c>
      <c r="K83" s="188" t="str">
        <f t="shared" si="19"/>
        <v>0</v>
      </c>
      <c r="L83" s="188">
        <f t="shared" si="20"/>
        <v>0</v>
      </c>
      <c r="M83" s="188"/>
    </row>
    <row r="84" spans="1:13" ht="15">
      <c r="A84" s="188"/>
      <c r="B84" s="188"/>
      <c r="C84" s="188">
        <v>1</v>
      </c>
      <c r="D84" s="188">
        <v>1</v>
      </c>
      <c r="E84" s="188">
        <v>1</v>
      </c>
      <c r="F84" s="188" t="str">
        <f t="shared" si="18"/>
        <v>1'h0</v>
      </c>
      <c r="G84" s="188" t="s">
        <v>132</v>
      </c>
      <c r="H84" s="188" t="s">
        <v>3091</v>
      </c>
      <c r="I84" s="188" t="s">
        <v>3092</v>
      </c>
      <c r="J84" s="188">
        <v>0</v>
      </c>
      <c r="K84" s="188" t="str">
        <f t="shared" si="19"/>
        <v>0</v>
      </c>
      <c r="L84" s="188">
        <f t="shared" si="20"/>
        <v>0</v>
      </c>
      <c r="M84" s="188"/>
    </row>
    <row r="85" spans="1:13" ht="15">
      <c r="A85" s="188"/>
      <c r="B85" s="188"/>
      <c r="C85" s="188">
        <v>0</v>
      </c>
      <c r="D85" s="188">
        <v>0</v>
      </c>
      <c r="E85" s="188">
        <v>1</v>
      </c>
      <c r="F85" s="188" t="str">
        <f t="shared" si="18"/>
        <v>1'h0</v>
      </c>
      <c r="G85" s="188" t="s">
        <v>132</v>
      </c>
      <c r="H85" s="188" t="s">
        <v>3093</v>
      </c>
      <c r="I85" s="188" t="s">
        <v>3094</v>
      </c>
      <c r="J85" s="188">
        <v>0</v>
      </c>
      <c r="K85" s="188" t="str">
        <f t="shared" si="19"/>
        <v>0</v>
      </c>
      <c r="L85" s="188">
        <f t="shared" si="20"/>
        <v>0</v>
      </c>
      <c r="M85" s="188"/>
    </row>
    <row r="86" spans="1:13" ht="15">
      <c r="A86" s="187"/>
      <c r="B86" s="187" t="s">
        <v>3095</v>
      </c>
      <c r="C86" s="187"/>
      <c r="D86" s="187"/>
      <c r="E86" s="187">
        <f>SUM(E87:E89)</f>
        <v>32</v>
      </c>
      <c r="F86" s="187" t="str">
        <f>CONCATENATE("32'h",K86)</f>
        <v>32'h0000001b</v>
      </c>
      <c r="G86" s="187"/>
      <c r="H86" s="187" t="s">
        <v>3096</v>
      </c>
      <c r="I86" s="187"/>
      <c r="J86" s="187"/>
      <c r="K86" s="187" t="str">
        <f>LOWER(DEC2HEX(L86,8))</f>
        <v>0000001b</v>
      </c>
      <c r="L86" s="187">
        <f>SUM(L87:L89)</f>
        <v>27</v>
      </c>
      <c r="M86" s="187"/>
    </row>
    <row r="87" spans="1:13" ht="15">
      <c r="A87" s="188"/>
      <c r="B87" s="188"/>
      <c r="C87" s="188">
        <v>6</v>
      </c>
      <c r="D87" s="188">
        <v>31</v>
      </c>
      <c r="E87" s="188">
        <v>26</v>
      </c>
      <c r="F87" s="188" t="str">
        <f>CONCATENATE(E87,"'h",K87)</f>
        <v>26'h0</v>
      </c>
      <c r="G87" s="188" t="s">
        <v>129</v>
      </c>
      <c r="H87" s="188" t="s">
        <v>19</v>
      </c>
      <c r="I87" s="188" t="s">
        <v>2591</v>
      </c>
      <c r="J87" s="188">
        <v>0</v>
      </c>
      <c r="K87" s="188" t="str">
        <f>LOWER(DEC2HEX(J87))</f>
        <v>0</v>
      </c>
      <c r="L87" s="188">
        <f>J87*(2^C87)</f>
        <v>0</v>
      </c>
      <c r="M87" s="188"/>
    </row>
    <row r="88" spans="1:13" ht="15">
      <c r="A88" s="188"/>
      <c r="B88" s="188"/>
      <c r="C88" s="188">
        <v>3</v>
      </c>
      <c r="D88" s="188">
        <v>5</v>
      </c>
      <c r="E88" s="188">
        <v>3</v>
      </c>
      <c r="F88" s="188" t="str">
        <f>CONCATENATE(E88,"'h",K88)</f>
        <v>3'h3</v>
      </c>
      <c r="G88" s="188" t="s">
        <v>132</v>
      </c>
      <c r="H88" s="188" t="s">
        <v>3097</v>
      </c>
      <c r="I88" s="188" t="s">
        <v>3098</v>
      </c>
      <c r="J88" s="188">
        <v>3</v>
      </c>
      <c r="K88" s="188" t="str">
        <f>LOWER(DEC2HEX(J88))</f>
        <v>3</v>
      </c>
      <c r="L88" s="188">
        <f>J88*(2^C88)</f>
        <v>24</v>
      </c>
      <c r="M88" s="188"/>
    </row>
    <row r="89" spans="1:13" ht="15">
      <c r="A89" s="188"/>
      <c r="B89" s="188"/>
      <c r="C89" s="188">
        <v>0</v>
      </c>
      <c r="D89" s="188">
        <v>2</v>
      </c>
      <c r="E89" s="188">
        <v>3</v>
      </c>
      <c r="F89" s="188" t="str">
        <f>CONCATENATE(E89,"'h",K89)</f>
        <v>3'h3</v>
      </c>
      <c r="G89" s="188" t="s">
        <v>132</v>
      </c>
      <c r="H89" s="188" t="s">
        <v>3099</v>
      </c>
      <c r="I89" s="188" t="s">
        <v>3100</v>
      </c>
      <c r="J89" s="188">
        <v>3</v>
      </c>
      <c r="K89" s="188" t="str">
        <f>LOWER(DEC2HEX(J89))</f>
        <v>3</v>
      </c>
      <c r="L89" s="188">
        <f>J89*(2^C89)</f>
        <v>3</v>
      </c>
      <c r="M89" s="188"/>
    </row>
    <row r="90" spans="1:13" ht="15">
      <c r="A90" s="187"/>
      <c r="B90" s="187" t="s">
        <v>2644</v>
      </c>
      <c r="C90" s="187"/>
      <c r="D90" s="187"/>
      <c r="E90" s="187">
        <f>SUM(E91:E104)</f>
        <v>32</v>
      </c>
      <c r="F90" s="187" t="str">
        <f>CONCATENATE("32'h",K90)</f>
        <v>32'h000002b6</v>
      </c>
      <c r="G90" s="187"/>
      <c r="H90" s="187" t="s">
        <v>3101</v>
      </c>
      <c r="I90" s="187"/>
      <c r="J90" s="187"/>
      <c r="K90" s="187" t="str">
        <f>LOWER(DEC2HEX(L90,8))</f>
        <v>000002b6</v>
      </c>
      <c r="L90" s="187">
        <f>SUM(L91:L104)</f>
        <v>694</v>
      </c>
      <c r="M90" s="187"/>
    </row>
    <row r="91" spans="1:13" ht="15">
      <c r="A91" s="188"/>
      <c r="B91" s="188"/>
      <c r="C91" s="188">
        <v>23</v>
      </c>
      <c r="D91" s="188">
        <v>31</v>
      </c>
      <c r="E91" s="188">
        <v>9</v>
      </c>
      <c r="F91" s="188" t="str">
        <f t="shared" ref="F91:F104" si="21">CONCATENATE(E91,"'h",K91)</f>
        <v>9'h0</v>
      </c>
      <c r="G91" s="188" t="s">
        <v>129</v>
      </c>
      <c r="H91" s="188" t="s">
        <v>19</v>
      </c>
      <c r="I91" s="188" t="s">
        <v>2591</v>
      </c>
      <c r="J91" s="188">
        <v>0</v>
      </c>
      <c r="K91" s="188" t="str">
        <f t="shared" ref="K91:K104" si="22">LOWER(DEC2HEX(J91))</f>
        <v>0</v>
      </c>
      <c r="L91" s="188">
        <f t="shared" ref="L91:L104" si="23">J91*(2^C91)</f>
        <v>0</v>
      </c>
      <c r="M91" s="188"/>
    </row>
    <row r="92" spans="1:13" ht="15">
      <c r="A92" s="188"/>
      <c r="B92" s="188"/>
      <c r="C92" s="188">
        <v>22</v>
      </c>
      <c r="D92" s="188">
        <v>22</v>
      </c>
      <c r="E92" s="188">
        <v>1</v>
      </c>
      <c r="F92" s="188" t="str">
        <f t="shared" si="21"/>
        <v>1'h0</v>
      </c>
      <c r="G92" s="188" t="s">
        <v>132</v>
      </c>
      <c r="H92" s="188" t="s">
        <v>3102</v>
      </c>
      <c r="I92" s="188" t="s">
        <v>2591</v>
      </c>
      <c r="J92" s="188">
        <v>0</v>
      </c>
      <c r="K92" s="188" t="str">
        <f t="shared" si="22"/>
        <v>0</v>
      </c>
      <c r="L92" s="188">
        <f t="shared" si="23"/>
        <v>0</v>
      </c>
      <c r="M92" s="188"/>
    </row>
    <row r="93" spans="1:13" ht="15">
      <c r="A93" s="188"/>
      <c r="B93" s="188"/>
      <c r="C93" s="188">
        <v>21</v>
      </c>
      <c r="D93" s="188">
        <v>21</v>
      </c>
      <c r="E93" s="188">
        <v>1</v>
      </c>
      <c r="F93" s="188" t="str">
        <f t="shared" si="21"/>
        <v>1'h0</v>
      </c>
      <c r="G93" s="188" t="s">
        <v>132</v>
      </c>
      <c r="H93" s="188" t="s">
        <v>3103</v>
      </c>
      <c r="I93" s="188" t="s">
        <v>2591</v>
      </c>
      <c r="J93" s="188">
        <v>0</v>
      </c>
      <c r="K93" s="188" t="str">
        <f t="shared" si="22"/>
        <v>0</v>
      </c>
      <c r="L93" s="188">
        <f t="shared" si="23"/>
        <v>0</v>
      </c>
      <c r="M93" s="188"/>
    </row>
    <row r="94" spans="1:13" ht="15">
      <c r="A94" s="188"/>
      <c r="B94" s="188"/>
      <c r="C94" s="188">
        <v>20</v>
      </c>
      <c r="D94" s="188">
        <v>20</v>
      </c>
      <c r="E94" s="188">
        <v>1</v>
      </c>
      <c r="F94" s="188" t="str">
        <f t="shared" si="21"/>
        <v>1'h0</v>
      </c>
      <c r="G94" s="188" t="s">
        <v>132</v>
      </c>
      <c r="H94" s="188" t="s">
        <v>3104</v>
      </c>
      <c r="I94" s="188" t="s">
        <v>2591</v>
      </c>
      <c r="J94" s="188">
        <v>0</v>
      </c>
      <c r="K94" s="188" t="str">
        <f t="shared" si="22"/>
        <v>0</v>
      </c>
      <c r="L94" s="188">
        <f t="shared" si="23"/>
        <v>0</v>
      </c>
      <c r="M94" s="188"/>
    </row>
    <row r="95" spans="1:13" ht="15">
      <c r="A95" s="188"/>
      <c r="B95" s="188"/>
      <c r="C95" s="188">
        <v>19</v>
      </c>
      <c r="D95" s="188">
        <v>19</v>
      </c>
      <c r="E95" s="188">
        <v>1</v>
      </c>
      <c r="F95" s="188" t="str">
        <f t="shared" si="21"/>
        <v>1'h0</v>
      </c>
      <c r="G95" s="188" t="s">
        <v>132</v>
      </c>
      <c r="H95" s="188" t="s">
        <v>3105</v>
      </c>
      <c r="I95" s="188" t="s">
        <v>2591</v>
      </c>
      <c r="J95" s="188">
        <v>0</v>
      </c>
      <c r="K95" s="188" t="str">
        <f t="shared" si="22"/>
        <v>0</v>
      </c>
      <c r="L95" s="188">
        <f t="shared" si="23"/>
        <v>0</v>
      </c>
      <c r="M95" s="188"/>
    </row>
    <row r="96" spans="1:13" ht="15">
      <c r="A96" s="188"/>
      <c r="B96" s="188"/>
      <c r="C96" s="188">
        <v>18</v>
      </c>
      <c r="D96" s="188">
        <v>18</v>
      </c>
      <c r="E96" s="188">
        <v>1</v>
      </c>
      <c r="F96" s="188" t="str">
        <f t="shared" si="21"/>
        <v>1'h0</v>
      </c>
      <c r="G96" s="188" t="s">
        <v>132</v>
      </c>
      <c r="H96" s="188" t="s">
        <v>3106</v>
      </c>
      <c r="I96" s="188" t="s">
        <v>2591</v>
      </c>
      <c r="J96" s="188">
        <v>0</v>
      </c>
      <c r="K96" s="188" t="str">
        <f t="shared" si="22"/>
        <v>0</v>
      </c>
      <c r="L96" s="188">
        <f t="shared" si="23"/>
        <v>0</v>
      </c>
      <c r="M96" s="188"/>
    </row>
    <row r="97" spans="1:13" ht="15">
      <c r="A97" s="188"/>
      <c r="B97" s="188"/>
      <c r="C97" s="188">
        <v>17</v>
      </c>
      <c r="D97" s="188">
        <v>17</v>
      </c>
      <c r="E97" s="188">
        <v>1</v>
      </c>
      <c r="F97" s="188" t="str">
        <f t="shared" si="21"/>
        <v>1'h0</v>
      </c>
      <c r="G97" s="188" t="s">
        <v>132</v>
      </c>
      <c r="H97" s="188" t="s">
        <v>3107</v>
      </c>
      <c r="I97" s="188" t="s">
        <v>3108</v>
      </c>
      <c r="J97" s="188">
        <v>0</v>
      </c>
      <c r="K97" s="188" t="str">
        <f t="shared" si="22"/>
        <v>0</v>
      </c>
      <c r="L97" s="188">
        <f t="shared" si="23"/>
        <v>0</v>
      </c>
      <c r="M97" s="188"/>
    </row>
    <row r="98" spans="1:13" ht="15">
      <c r="A98" s="188"/>
      <c r="B98" s="188"/>
      <c r="C98" s="188">
        <v>16</v>
      </c>
      <c r="D98" s="188">
        <v>16</v>
      </c>
      <c r="E98" s="188">
        <v>1</v>
      </c>
      <c r="F98" s="188" t="str">
        <f t="shared" si="21"/>
        <v>1'h0</v>
      </c>
      <c r="G98" s="188" t="s">
        <v>132</v>
      </c>
      <c r="H98" s="188" t="s">
        <v>3109</v>
      </c>
      <c r="I98" s="188" t="s">
        <v>3110</v>
      </c>
      <c r="J98" s="188">
        <v>0</v>
      </c>
      <c r="K98" s="188" t="str">
        <f t="shared" si="22"/>
        <v>0</v>
      </c>
      <c r="L98" s="188">
        <f t="shared" si="23"/>
        <v>0</v>
      </c>
      <c r="M98" s="188"/>
    </row>
    <row r="99" spans="1:13" ht="15">
      <c r="A99" s="188"/>
      <c r="B99" s="188"/>
      <c r="C99" s="188">
        <v>15</v>
      </c>
      <c r="D99" s="188">
        <v>15</v>
      </c>
      <c r="E99" s="188">
        <v>1</v>
      </c>
      <c r="F99" s="188" t="str">
        <f t="shared" si="21"/>
        <v>1'h0</v>
      </c>
      <c r="G99" s="188" t="s">
        <v>132</v>
      </c>
      <c r="H99" s="188" t="s">
        <v>3111</v>
      </c>
      <c r="I99" s="188" t="s">
        <v>3112</v>
      </c>
      <c r="J99" s="188">
        <v>0</v>
      </c>
      <c r="K99" s="188" t="str">
        <f t="shared" si="22"/>
        <v>0</v>
      </c>
      <c r="L99" s="188">
        <f t="shared" si="23"/>
        <v>0</v>
      </c>
      <c r="M99" s="188"/>
    </row>
    <row r="100" spans="1:13" ht="15">
      <c r="A100" s="188"/>
      <c r="B100" s="188"/>
      <c r="C100" s="188">
        <v>12</v>
      </c>
      <c r="D100" s="188">
        <v>14</v>
      </c>
      <c r="E100" s="188">
        <v>3</v>
      </c>
      <c r="F100" s="188" t="str">
        <f t="shared" si="21"/>
        <v>3'h0</v>
      </c>
      <c r="G100" s="188" t="s">
        <v>132</v>
      </c>
      <c r="H100" s="188" t="s">
        <v>3113</v>
      </c>
      <c r="I100" s="188" t="s">
        <v>3114</v>
      </c>
      <c r="J100" s="188">
        <v>0</v>
      </c>
      <c r="K100" s="188" t="str">
        <f t="shared" si="22"/>
        <v>0</v>
      </c>
      <c r="L100" s="188">
        <f t="shared" si="23"/>
        <v>0</v>
      </c>
      <c r="M100" s="188"/>
    </row>
    <row r="101" spans="1:13" ht="15">
      <c r="A101" s="188"/>
      <c r="B101" s="188"/>
      <c r="C101" s="188">
        <v>9</v>
      </c>
      <c r="D101" s="188">
        <v>11</v>
      </c>
      <c r="E101" s="188">
        <v>3</v>
      </c>
      <c r="F101" s="188" t="str">
        <f t="shared" si="21"/>
        <v>3'h1</v>
      </c>
      <c r="G101" s="188" t="s">
        <v>132</v>
      </c>
      <c r="H101" s="188" t="s">
        <v>3115</v>
      </c>
      <c r="I101" s="188" t="s">
        <v>3116</v>
      </c>
      <c r="J101" s="188">
        <v>1</v>
      </c>
      <c r="K101" s="188" t="str">
        <f t="shared" si="22"/>
        <v>1</v>
      </c>
      <c r="L101" s="188">
        <f t="shared" si="23"/>
        <v>512</v>
      </c>
      <c r="M101" s="188"/>
    </row>
    <row r="102" spans="1:13" ht="15">
      <c r="A102" s="188"/>
      <c r="B102" s="188"/>
      <c r="C102" s="188">
        <v>6</v>
      </c>
      <c r="D102" s="188">
        <v>8</v>
      </c>
      <c r="E102" s="188">
        <v>3</v>
      </c>
      <c r="F102" s="188" t="str">
        <f t="shared" si="21"/>
        <v>3'h2</v>
      </c>
      <c r="G102" s="188" t="s">
        <v>132</v>
      </c>
      <c r="H102" s="188" t="s">
        <v>3117</v>
      </c>
      <c r="I102" s="188" t="s">
        <v>3116</v>
      </c>
      <c r="J102" s="188">
        <v>2</v>
      </c>
      <c r="K102" s="188" t="str">
        <f t="shared" si="22"/>
        <v>2</v>
      </c>
      <c r="L102" s="188">
        <f t="shared" si="23"/>
        <v>128</v>
      </c>
      <c r="M102" s="188"/>
    </row>
    <row r="103" spans="1:13" ht="15">
      <c r="A103" s="188"/>
      <c r="B103" s="188"/>
      <c r="C103" s="188">
        <v>3</v>
      </c>
      <c r="D103" s="188">
        <v>5</v>
      </c>
      <c r="E103" s="188">
        <v>3</v>
      </c>
      <c r="F103" s="188" t="str">
        <f t="shared" si="21"/>
        <v>3'h6</v>
      </c>
      <c r="G103" s="188" t="s">
        <v>132</v>
      </c>
      <c r="H103" s="188" t="s">
        <v>3118</v>
      </c>
      <c r="I103" s="188" t="s">
        <v>3116</v>
      </c>
      <c r="J103" s="188">
        <v>6</v>
      </c>
      <c r="K103" s="188" t="str">
        <f t="shared" si="22"/>
        <v>6</v>
      </c>
      <c r="L103" s="188">
        <f t="shared" si="23"/>
        <v>48</v>
      </c>
      <c r="M103" s="188"/>
    </row>
    <row r="104" spans="1:13" ht="15">
      <c r="A104" s="188"/>
      <c r="B104" s="188"/>
      <c r="C104" s="188">
        <v>0</v>
      </c>
      <c r="D104" s="188">
        <v>2</v>
      </c>
      <c r="E104" s="188">
        <v>3</v>
      </c>
      <c r="F104" s="188" t="str">
        <f t="shared" si="21"/>
        <v>3'h6</v>
      </c>
      <c r="G104" s="188" t="s">
        <v>132</v>
      </c>
      <c r="H104" s="188" t="s">
        <v>3119</v>
      </c>
      <c r="I104" s="188" t="s">
        <v>3116</v>
      </c>
      <c r="J104" s="188">
        <v>6</v>
      </c>
      <c r="K104" s="188" t="str">
        <f t="shared" si="22"/>
        <v>6</v>
      </c>
      <c r="L104" s="188">
        <f t="shared" si="23"/>
        <v>6</v>
      </c>
      <c r="M104" s="188"/>
    </row>
    <row r="105" spans="1:13" ht="15">
      <c r="A105" s="187"/>
      <c r="B105" s="187" t="s">
        <v>2668</v>
      </c>
      <c r="C105" s="187"/>
      <c r="D105" s="187"/>
      <c r="E105" s="187">
        <f>SUM(E106:E107)</f>
        <v>32</v>
      </c>
      <c r="F105" s="187" t="str">
        <f>CONCATENATE("32'h",K105)</f>
        <v>32'h00000000</v>
      </c>
      <c r="G105" s="187"/>
      <c r="H105" s="187" t="s">
        <v>3120</v>
      </c>
      <c r="I105" s="187"/>
      <c r="J105" s="187"/>
      <c r="K105" s="187" t="str">
        <f>LOWER(DEC2HEX(L105,8))</f>
        <v>00000000</v>
      </c>
      <c r="L105" s="187">
        <f>SUM(L106:L107)</f>
        <v>0</v>
      </c>
      <c r="M105" s="187"/>
    </row>
    <row r="106" spans="1:13" ht="15">
      <c r="A106" s="188"/>
      <c r="B106" s="188"/>
      <c r="C106" s="188">
        <v>2</v>
      </c>
      <c r="D106" s="188">
        <v>31</v>
      </c>
      <c r="E106" s="188">
        <v>30</v>
      </c>
      <c r="F106" s="188" t="str">
        <f>CONCATENATE(E106,"'h",K106)</f>
        <v>30'h0</v>
      </c>
      <c r="G106" s="188" t="s">
        <v>129</v>
      </c>
      <c r="H106" s="188" t="s">
        <v>19</v>
      </c>
      <c r="I106" s="188" t="s">
        <v>2591</v>
      </c>
      <c r="J106" s="188">
        <v>0</v>
      </c>
      <c r="K106" s="188" t="str">
        <f>LOWER(DEC2HEX(J106))</f>
        <v>0</v>
      </c>
      <c r="L106" s="188">
        <f>J106*(2^C106)</f>
        <v>0</v>
      </c>
      <c r="M106" s="188"/>
    </row>
    <row r="107" spans="1:13" ht="15">
      <c r="A107" s="188"/>
      <c r="B107" s="188"/>
      <c r="C107" s="188">
        <v>0</v>
      </c>
      <c r="D107" s="188">
        <v>1</v>
      </c>
      <c r="E107" s="188">
        <v>2</v>
      </c>
      <c r="F107" s="188" t="str">
        <f>CONCATENATE(E107,"'h",K107)</f>
        <v>2'h0</v>
      </c>
      <c r="G107" s="188" t="s">
        <v>132</v>
      </c>
      <c r="H107" s="188" t="s">
        <v>3121</v>
      </c>
      <c r="I107" s="188" t="s">
        <v>3122</v>
      </c>
      <c r="J107" s="188">
        <v>0</v>
      </c>
      <c r="K107" s="188" t="str">
        <f>LOWER(DEC2HEX(J107))</f>
        <v>0</v>
      </c>
      <c r="L107" s="188">
        <f>J107*(2^C107)</f>
        <v>0</v>
      </c>
      <c r="M107" s="188"/>
    </row>
    <row r="108" spans="1:13" ht="15">
      <c r="A108" s="187"/>
      <c r="B108" s="187" t="s">
        <v>2692</v>
      </c>
      <c r="C108" s="187"/>
      <c r="D108" s="187"/>
      <c r="E108" s="187">
        <f>SUM(E109:E115)</f>
        <v>32</v>
      </c>
      <c r="F108" s="187" t="str">
        <f>CONCATENATE("32'h",K108)</f>
        <v>32'h00000000</v>
      </c>
      <c r="G108" s="187"/>
      <c r="H108" s="187" t="s">
        <v>3123</v>
      </c>
      <c r="I108" s="187"/>
      <c r="J108" s="187"/>
      <c r="K108" s="187" t="str">
        <f>LOWER(DEC2HEX(L108,8))</f>
        <v>00000000</v>
      </c>
      <c r="L108" s="187">
        <f>SUM(L109:L115)</f>
        <v>0</v>
      </c>
      <c r="M108" s="187"/>
    </row>
    <row r="109" spans="1:13" ht="15">
      <c r="A109" s="188"/>
      <c r="B109" s="188"/>
      <c r="C109" s="188">
        <v>28</v>
      </c>
      <c r="D109" s="188">
        <v>31</v>
      </c>
      <c r="E109" s="188">
        <v>4</v>
      </c>
      <c r="F109" s="188" t="str">
        <f t="shared" ref="F109:F115" si="24">CONCATENATE(E109,"'h",K109)</f>
        <v>4'h0</v>
      </c>
      <c r="G109" s="188" t="s">
        <v>129</v>
      </c>
      <c r="H109" s="188" t="s">
        <v>19</v>
      </c>
      <c r="I109" s="188" t="s">
        <v>2591</v>
      </c>
      <c r="J109" s="188">
        <v>0</v>
      </c>
      <c r="K109" s="188" t="str">
        <f t="shared" ref="K109:K115" si="25">LOWER(DEC2HEX(J109))</f>
        <v>0</v>
      </c>
      <c r="L109" s="188">
        <f t="shared" ref="L109:L115" si="26">J109*(2^C109)</f>
        <v>0</v>
      </c>
      <c r="M109" s="188"/>
    </row>
    <row r="110" spans="1:13" ht="15">
      <c r="A110" s="188"/>
      <c r="B110" s="188"/>
      <c r="C110" s="188">
        <v>27</v>
      </c>
      <c r="D110" s="188">
        <v>27</v>
      </c>
      <c r="E110" s="188">
        <v>1</v>
      </c>
      <c r="F110" s="188" t="str">
        <f t="shared" si="24"/>
        <v>1'h0</v>
      </c>
      <c r="G110" s="188" t="s">
        <v>132</v>
      </c>
      <c r="H110" s="188" t="s">
        <v>3124</v>
      </c>
      <c r="I110" s="188" t="s">
        <v>2591</v>
      </c>
      <c r="J110" s="188">
        <v>0</v>
      </c>
      <c r="K110" s="188" t="str">
        <f t="shared" si="25"/>
        <v>0</v>
      </c>
      <c r="L110" s="188">
        <f t="shared" si="26"/>
        <v>0</v>
      </c>
      <c r="M110" s="188"/>
    </row>
    <row r="111" spans="1:13" ht="15">
      <c r="A111" s="188"/>
      <c r="B111" s="188"/>
      <c r="C111" s="188">
        <v>26</v>
      </c>
      <c r="D111" s="188">
        <v>26</v>
      </c>
      <c r="E111" s="188">
        <v>1</v>
      </c>
      <c r="F111" s="188" t="str">
        <f t="shared" si="24"/>
        <v>1'h0</v>
      </c>
      <c r="G111" s="188" t="s">
        <v>132</v>
      </c>
      <c r="H111" s="188" t="s">
        <v>3125</v>
      </c>
      <c r="I111" s="188" t="s">
        <v>2591</v>
      </c>
      <c r="J111" s="188">
        <v>0</v>
      </c>
      <c r="K111" s="188" t="str">
        <f t="shared" si="25"/>
        <v>0</v>
      </c>
      <c r="L111" s="188">
        <f t="shared" si="26"/>
        <v>0</v>
      </c>
      <c r="M111" s="188"/>
    </row>
    <row r="112" spans="1:13" ht="15">
      <c r="A112" s="188"/>
      <c r="B112" s="188"/>
      <c r="C112" s="188">
        <v>25</v>
      </c>
      <c r="D112" s="188">
        <v>25</v>
      </c>
      <c r="E112" s="188">
        <v>1</v>
      </c>
      <c r="F112" s="188" t="str">
        <f t="shared" si="24"/>
        <v>1'h0</v>
      </c>
      <c r="G112" s="188" t="s">
        <v>132</v>
      </c>
      <c r="H112" s="188" t="s">
        <v>3126</v>
      </c>
      <c r="I112" s="188" t="s">
        <v>2591</v>
      </c>
      <c r="J112" s="188">
        <v>0</v>
      </c>
      <c r="K112" s="188" t="str">
        <f t="shared" si="25"/>
        <v>0</v>
      </c>
      <c r="L112" s="188">
        <f t="shared" si="26"/>
        <v>0</v>
      </c>
      <c r="M112" s="188"/>
    </row>
    <row r="113" spans="1:13" ht="15">
      <c r="A113" s="188"/>
      <c r="B113" s="188"/>
      <c r="C113" s="188">
        <v>24</v>
      </c>
      <c r="D113" s="188">
        <v>24</v>
      </c>
      <c r="E113" s="188">
        <v>1</v>
      </c>
      <c r="F113" s="188" t="str">
        <f t="shared" si="24"/>
        <v>1'h0</v>
      </c>
      <c r="G113" s="188" t="s">
        <v>132</v>
      </c>
      <c r="H113" s="188" t="s">
        <v>3127</v>
      </c>
      <c r="I113" s="188" t="s">
        <v>3128</v>
      </c>
      <c r="J113" s="188">
        <v>0</v>
      </c>
      <c r="K113" s="188" t="str">
        <f t="shared" si="25"/>
        <v>0</v>
      </c>
      <c r="L113" s="188">
        <f t="shared" si="26"/>
        <v>0</v>
      </c>
      <c r="M113" s="188"/>
    </row>
    <row r="114" spans="1:13" ht="15">
      <c r="A114" s="188"/>
      <c r="B114" s="188"/>
      <c r="C114" s="188">
        <v>12</v>
      </c>
      <c r="D114" s="188">
        <v>23</v>
      </c>
      <c r="E114" s="188">
        <v>12</v>
      </c>
      <c r="F114" s="188" t="str">
        <f t="shared" si="24"/>
        <v>12'h0</v>
      </c>
      <c r="G114" s="188" t="s">
        <v>132</v>
      </c>
      <c r="H114" s="188" t="s">
        <v>3129</v>
      </c>
      <c r="I114" s="188" t="s">
        <v>3130</v>
      </c>
      <c r="J114" s="188">
        <v>0</v>
      </c>
      <c r="K114" s="188" t="str">
        <f t="shared" si="25"/>
        <v>0</v>
      </c>
      <c r="L114" s="188">
        <f t="shared" si="26"/>
        <v>0</v>
      </c>
      <c r="M114" s="188"/>
    </row>
    <row r="115" spans="1:13" ht="15">
      <c r="A115" s="188"/>
      <c r="B115" s="188"/>
      <c r="C115" s="188">
        <v>0</v>
      </c>
      <c r="D115" s="188">
        <v>11</v>
      </c>
      <c r="E115" s="188">
        <v>12</v>
      </c>
      <c r="F115" s="188" t="str">
        <f t="shared" si="24"/>
        <v>12'h0</v>
      </c>
      <c r="G115" s="188" t="s">
        <v>132</v>
      </c>
      <c r="H115" s="188" t="s">
        <v>3131</v>
      </c>
      <c r="I115" s="188" t="s">
        <v>3132</v>
      </c>
      <c r="J115" s="188">
        <v>0</v>
      </c>
      <c r="K115" s="188" t="str">
        <f t="shared" si="25"/>
        <v>0</v>
      </c>
      <c r="L115" s="188">
        <f t="shared" si="26"/>
        <v>0</v>
      </c>
      <c r="M115" s="188"/>
    </row>
    <row r="116" spans="1:13" ht="15">
      <c r="A116" s="187"/>
      <c r="B116" s="187" t="s">
        <v>2715</v>
      </c>
      <c r="C116" s="187"/>
      <c r="D116" s="187"/>
      <c r="E116" s="187">
        <f>SUM(E117:E123)</f>
        <v>32</v>
      </c>
      <c r="F116" s="187" t="str">
        <f>CONCATENATE("32'h",K116)</f>
        <v>32'h00000000</v>
      </c>
      <c r="G116" s="187"/>
      <c r="H116" s="187" t="s">
        <v>3133</v>
      </c>
      <c r="I116" s="187"/>
      <c r="J116" s="187"/>
      <c r="K116" s="187" t="str">
        <f>LOWER(DEC2HEX(L116,8))</f>
        <v>00000000</v>
      </c>
      <c r="L116" s="187">
        <f>SUM(L117:L123)</f>
        <v>0</v>
      </c>
      <c r="M116" s="187"/>
    </row>
    <row r="117" spans="1:13" ht="15">
      <c r="A117" s="188"/>
      <c r="B117" s="188"/>
      <c r="C117" s="188">
        <v>27</v>
      </c>
      <c r="D117" s="188">
        <v>31</v>
      </c>
      <c r="E117" s="188">
        <v>5</v>
      </c>
      <c r="F117" s="188" t="str">
        <f t="shared" ref="F117:F123" si="27">CONCATENATE(E117,"'h",K117)</f>
        <v>5'h0</v>
      </c>
      <c r="G117" s="188" t="s">
        <v>129</v>
      </c>
      <c r="H117" s="188" t="s">
        <v>19</v>
      </c>
      <c r="I117" s="188" t="s">
        <v>2591</v>
      </c>
      <c r="J117" s="188">
        <v>0</v>
      </c>
      <c r="K117" s="188" t="str">
        <f t="shared" ref="K117:K123" si="28">LOWER(DEC2HEX(J117))</f>
        <v>0</v>
      </c>
      <c r="L117" s="188">
        <f t="shared" ref="L117:L123" si="29">J117*(2^C117)</f>
        <v>0</v>
      </c>
      <c r="M117" s="188"/>
    </row>
    <row r="118" spans="1:13" ht="15">
      <c r="A118" s="188"/>
      <c r="B118" s="188"/>
      <c r="C118" s="188">
        <v>22</v>
      </c>
      <c r="D118" s="188">
        <v>26</v>
      </c>
      <c r="E118" s="188">
        <v>5</v>
      </c>
      <c r="F118" s="188" t="str">
        <f t="shared" si="27"/>
        <v>5'h0</v>
      </c>
      <c r="G118" s="188" t="s">
        <v>132</v>
      </c>
      <c r="H118" s="188" t="s">
        <v>3134</v>
      </c>
      <c r="I118" s="188" t="s">
        <v>3135</v>
      </c>
      <c r="J118" s="188">
        <v>0</v>
      </c>
      <c r="K118" s="188" t="str">
        <f t="shared" si="28"/>
        <v>0</v>
      </c>
      <c r="L118" s="188">
        <f t="shared" si="29"/>
        <v>0</v>
      </c>
      <c r="M118" s="188"/>
    </row>
    <row r="119" spans="1:13" ht="15">
      <c r="A119" s="188"/>
      <c r="B119" s="188"/>
      <c r="C119" s="188">
        <v>14</v>
      </c>
      <c r="D119" s="188">
        <v>21</v>
      </c>
      <c r="E119" s="188">
        <v>8</v>
      </c>
      <c r="F119" s="188" t="str">
        <f t="shared" si="27"/>
        <v>8'h0</v>
      </c>
      <c r="G119" s="188" t="s">
        <v>132</v>
      </c>
      <c r="H119" s="188" t="s">
        <v>3136</v>
      </c>
      <c r="I119" s="188" t="s">
        <v>3137</v>
      </c>
      <c r="J119" s="188">
        <v>0</v>
      </c>
      <c r="K119" s="188" t="str">
        <f t="shared" si="28"/>
        <v>0</v>
      </c>
      <c r="L119" s="188">
        <f t="shared" si="29"/>
        <v>0</v>
      </c>
      <c r="M119" s="188"/>
    </row>
    <row r="120" spans="1:13" ht="15">
      <c r="A120" s="188"/>
      <c r="B120" s="188"/>
      <c r="C120" s="188">
        <v>6</v>
      </c>
      <c r="D120" s="188">
        <v>13</v>
      </c>
      <c r="E120" s="188">
        <v>8</v>
      </c>
      <c r="F120" s="188" t="str">
        <f t="shared" si="27"/>
        <v>8'h0</v>
      </c>
      <c r="G120" s="188" t="s">
        <v>132</v>
      </c>
      <c r="H120" s="188" t="s">
        <v>3138</v>
      </c>
      <c r="I120" s="188" t="s">
        <v>3139</v>
      </c>
      <c r="J120" s="188">
        <v>0</v>
      </c>
      <c r="K120" s="188" t="str">
        <f t="shared" si="28"/>
        <v>0</v>
      </c>
      <c r="L120" s="188">
        <f t="shared" si="29"/>
        <v>0</v>
      </c>
      <c r="M120" s="188"/>
    </row>
    <row r="121" spans="1:13" ht="15">
      <c r="A121" s="188"/>
      <c r="B121" s="188"/>
      <c r="C121" s="188">
        <v>5</v>
      </c>
      <c r="D121" s="188">
        <v>5</v>
      </c>
      <c r="E121" s="188">
        <v>1</v>
      </c>
      <c r="F121" s="188" t="str">
        <f t="shared" si="27"/>
        <v>1'h0</v>
      </c>
      <c r="G121" s="188" t="s">
        <v>132</v>
      </c>
      <c r="H121" s="188" t="s">
        <v>3140</v>
      </c>
      <c r="I121" s="188" t="s">
        <v>3141</v>
      </c>
      <c r="J121" s="188">
        <v>0</v>
      </c>
      <c r="K121" s="188" t="str">
        <f t="shared" si="28"/>
        <v>0</v>
      </c>
      <c r="L121" s="188">
        <f t="shared" si="29"/>
        <v>0</v>
      </c>
      <c r="M121" s="188"/>
    </row>
    <row r="122" spans="1:13" ht="15">
      <c r="A122" s="188"/>
      <c r="B122" s="188"/>
      <c r="C122" s="188">
        <v>3</v>
      </c>
      <c r="D122" s="188">
        <v>4</v>
      </c>
      <c r="E122" s="188">
        <v>2</v>
      </c>
      <c r="F122" s="188" t="str">
        <f t="shared" si="27"/>
        <v>2'h0</v>
      </c>
      <c r="G122" s="188" t="s">
        <v>132</v>
      </c>
      <c r="H122" s="188" t="s">
        <v>3142</v>
      </c>
      <c r="I122" s="188" t="s">
        <v>3143</v>
      </c>
      <c r="J122" s="188">
        <v>0</v>
      </c>
      <c r="K122" s="188" t="str">
        <f t="shared" si="28"/>
        <v>0</v>
      </c>
      <c r="L122" s="188">
        <f t="shared" si="29"/>
        <v>0</v>
      </c>
      <c r="M122" s="188"/>
    </row>
    <row r="123" spans="1:13" ht="15">
      <c r="A123" s="188"/>
      <c r="B123" s="188"/>
      <c r="C123" s="188">
        <v>0</v>
      </c>
      <c r="D123" s="188">
        <v>2</v>
      </c>
      <c r="E123" s="188">
        <v>3</v>
      </c>
      <c r="F123" s="188" t="str">
        <f t="shared" si="27"/>
        <v>3'h0</v>
      </c>
      <c r="G123" s="188" t="s">
        <v>132</v>
      </c>
      <c r="H123" s="188" t="s">
        <v>3144</v>
      </c>
      <c r="I123" s="188" t="s">
        <v>3145</v>
      </c>
      <c r="J123" s="188">
        <v>0</v>
      </c>
      <c r="K123" s="188" t="str">
        <f t="shared" si="28"/>
        <v>0</v>
      </c>
      <c r="L123" s="188">
        <f t="shared" si="29"/>
        <v>0</v>
      </c>
      <c r="M123" s="188"/>
    </row>
    <row r="124" spans="1:13" ht="15">
      <c r="A124" s="187"/>
      <c r="B124" s="187" t="s">
        <v>2747</v>
      </c>
      <c r="C124" s="187"/>
      <c r="D124" s="187"/>
      <c r="E124" s="187">
        <f>SUM(E125:E137)</f>
        <v>32</v>
      </c>
      <c r="F124" s="187" t="str">
        <f>CONCATENATE("32'h",K124)</f>
        <v>32'h00000017</v>
      </c>
      <c r="G124" s="187"/>
      <c r="H124" s="187" t="s">
        <v>3146</v>
      </c>
      <c r="I124" s="187"/>
      <c r="J124" s="187"/>
      <c r="K124" s="187" t="str">
        <f>LOWER(DEC2HEX(L124,8))</f>
        <v>00000017</v>
      </c>
      <c r="L124" s="187">
        <f>SUM(L125:L137)</f>
        <v>23</v>
      </c>
      <c r="M124" s="187"/>
    </row>
    <row r="125" spans="1:13" ht="15">
      <c r="A125" s="188"/>
      <c r="B125" s="188"/>
      <c r="C125" s="188">
        <v>20</v>
      </c>
      <c r="D125" s="188">
        <v>31</v>
      </c>
      <c r="E125" s="188">
        <v>12</v>
      </c>
      <c r="F125" s="188" t="str">
        <f t="shared" ref="F125:F137" si="30">CONCATENATE(E125,"'h",K125)</f>
        <v>12'h0</v>
      </c>
      <c r="G125" s="188" t="s">
        <v>129</v>
      </c>
      <c r="H125" s="188" t="s">
        <v>19</v>
      </c>
      <c r="I125" s="188" t="s">
        <v>2591</v>
      </c>
      <c r="J125" s="188">
        <v>0</v>
      </c>
      <c r="K125" s="188" t="str">
        <f t="shared" ref="K125:K137" si="31">LOWER(DEC2HEX(J125))</f>
        <v>0</v>
      </c>
      <c r="L125" s="188">
        <f t="shared" ref="L125:L137" si="32">J125*(2^C125)</f>
        <v>0</v>
      </c>
      <c r="M125" s="188"/>
    </row>
    <row r="126" spans="1:13" ht="15">
      <c r="A126" s="188"/>
      <c r="B126" s="188"/>
      <c r="C126" s="188">
        <v>19</v>
      </c>
      <c r="D126" s="188">
        <v>19</v>
      </c>
      <c r="E126" s="188">
        <v>1</v>
      </c>
      <c r="F126" s="188" t="str">
        <f t="shared" si="30"/>
        <v>1'h0</v>
      </c>
      <c r="G126" s="188" t="s">
        <v>132</v>
      </c>
      <c r="H126" s="188" t="s">
        <v>3147</v>
      </c>
      <c r="I126" s="188" t="s">
        <v>2591</v>
      </c>
      <c r="J126" s="188">
        <v>0</v>
      </c>
      <c r="K126" s="188" t="str">
        <f t="shared" si="31"/>
        <v>0</v>
      </c>
      <c r="L126" s="188">
        <f t="shared" si="32"/>
        <v>0</v>
      </c>
      <c r="M126" s="188"/>
    </row>
    <row r="127" spans="1:13" ht="15">
      <c r="A127" s="188"/>
      <c r="B127" s="188"/>
      <c r="C127" s="188">
        <v>18</v>
      </c>
      <c r="D127" s="188">
        <v>18</v>
      </c>
      <c r="E127" s="188">
        <v>1</v>
      </c>
      <c r="F127" s="188" t="str">
        <f t="shared" si="30"/>
        <v>1'h0</v>
      </c>
      <c r="G127" s="188" t="s">
        <v>132</v>
      </c>
      <c r="H127" s="188" t="s">
        <v>3148</v>
      </c>
      <c r="I127" s="188" t="s">
        <v>2591</v>
      </c>
      <c r="J127" s="188">
        <v>0</v>
      </c>
      <c r="K127" s="188" t="str">
        <f t="shared" si="31"/>
        <v>0</v>
      </c>
      <c r="L127" s="188">
        <f t="shared" si="32"/>
        <v>0</v>
      </c>
      <c r="M127" s="188"/>
    </row>
    <row r="128" spans="1:13" ht="15">
      <c r="A128" s="188"/>
      <c r="B128" s="188"/>
      <c r="C128" s="188">
        <v>17</v>
      </c>
      <c r="D128" s="188">
        <v>17</v>
      </c>
      <c r="E128" s="188">
        <v>1</v>
      </c>
      <c r="F128" s="188" t="str">
        <f t="shared" si="30"/>
        <v>1'h0</v>
      </c>
      <c r="G128" s="188" t="s">
        <v>132</v>
      </c>
      <c r="H128" s="188" t="s">
        <v>3149</v>
      </c>
      <c r="I128" s="188" t="s">
        <v>2591</v>
      </c>
      <c r="J128" s="188">
        <v>0</v>
      </c>
      <c r="K128" s="188" t="str">
        <f t="shared" si="31"/>
        <v>0</v>
      </c>
      <c r="L128" s="188">
        <f t="shared" si="32"/>
        <v>0</v>
      </c>
      <c r="M128" s="188"/>
    </row>
    <row r="129" spans="1:13" ht="15">
      <c r="A129" s="188"/>
      <c r="B129" s="188"/>
      <c r="C129" s="188">
        <v>16</v>
      </c>
      <c r="D129" s="188">
        <v>16</v>
      </c>
      <c r="E129" s="188">
        <v>1</v>
      </c>
      <c r="F129" s="188" t="str">
        <f t="shared" si="30"/>
        <v>1'h0</v>
      </c>
      <c r="G129" s="188" t="s">
        <v>132</v>
      </c>
      <c r="H129" s="188" t="s">
        <v>3150</v>
      </c>
      <c r="I129" s="188" t="s">
        <v>2591</v>
      </c>
      <c r="J129" s="188">
        <v>0</v>
      </c>
      <c r="K129" s="188" t="str">
        <f t="shared" si="31"/>
        <v>0</v>
      </c>
      <c r="L129" s="188">
        <f t="shared" si="32"/>
        <v>0</v>
      </c>
      <c r="M129" s="188"/>
    </row>
    <row r="130" spans="1:13" ht="15">
      <c r="A130" s="188"/>
      <c r="B130" s="188"/>
      <c r="C130" s="188">
        <v>15</v>
      </c>
      <c r="D130" s="188">
        <v>15</v>
      </c>
      <c r="E130" s="188">
        <v>1</v>
      </c>
      <c r="F130" s="188" t="str">
        <f t="shared" si="30"/>
        <v>1'h0</v>
      </c>
      <c r="G130" s="188" t="s">
        <v>132</v>
      </c>
      <c r="H130" s="188" t="s">
        <v>3151</v>
      </c>
      <c r="I130" s="188" t="s">
        <v>2591</v>
      </c>
      <c r="J130" s="188">
        <v>0</v>
      </c>
      <c r="K130" s="188" t="str">
        <f t="shared" si="31"/>
        <v>0</v>
      </c>
      <c r="L130" s="188">
        <f t="shared" si="32"/>
        <v>0</v>
      </c>
      <c r="M130" s="188"/>
    </row>
    <row r="131" spans="1:13" ht="15">
      <c r="A131" s="188"/>
      <c r="B131" s="188"/>
      <c r="C131" s="188">
        <v>14</v>
      </c>
      <c r="D131" s="188">
        <v>14</v>
      </c>
      <c r="E131" s="188">
        <v>1</v>
      </c>
      <c r="F131" s="188" t="str">
        <f t="shared" si="30"/>
        <v>1'h0</v>
      </c>
      <c r="G131" s="188" t="s">
        <v>132</v>
      </c>
      <c r="H131" s="188" t="s">
        <v>3152</v>
      </c>
      <c r="I131" s="188" t="s">
        <v>2591</v>
      </c>
      <c r="J131" s="188">
        <v>0</v>
      </c>
      <c r="K131" s="188" t="str">
        <f t="shared" si="31"/>
        <v>0</v>
      </c>
      <c r="L131" s="188">
        <f t="shared" si="32"/>
        <v>0</v>
      </c>
      <c r="M131" s="188"/>
    </row>
    <row r="132" spans="1:13" ht="15">
      <c r="A132" s="188"/>
      <c r="B132" s="188"/>
      <c r="C132" s="188">
        <v>13</v>
      </c>
      <c r="D132" s="188">
        <v>13</v>
      </c>
      <c r="E132" s="188">
        <v>1</v>
      </c>
      <c r="F132" s="188" t="str">
        <f t="shared" si="30"/>
        <v>1'h0</v>
      </c>
      <c r="G132" s="188" t="s">
        <v>132</v>
      </c>
      <c r="H132" s="188" t="s">
        <v>3153</v>
      </c>
      <c r="I132" s="188" t="s">
        <v>3154</v>
      </c>
      <c r="J132" s="188">
        <v>0</v>
      </c>
      <c r="K132" s="188" t="str">
        <f t="shared" si="31"/>
        <v>0</v>
      </c>
      <c r="L132" s="188">
        <f t="shared" si="32"/>
        <v>0</v>
      </c>
      <c r="M132" s="188"/>
    </row>
    <row r="133" spans="1:13" ht="15">
      <c r="A133" s="188"/>
      <c r="B133" s="188"/>
      <c r="C133" s="188">
        <v>12</v>
      </c>
      <c r="D133" s="188">
        <v>12</v>
      </c>
      <c r="E133" s="188">
        <v>1</v>
      </c>
      <c r="F133" s="188" t="str">
        <f t="shared" si="30"/>
        <v>1'h0</v>
      </c>
      <c r="G133" s="188" t="s">
        <v>132</v>
      </c>
      <c r="H133" s="188" t="s">
        <v>3155</v>
      </c>
      <c r="I133" s="188" t="s">
        <v>3156</v>
      </c>
      <c r="J133" s="188">
        <v>0</v>
      </c>
      <c r="K133" s="188" t="str">
        <f t="shared" si="31"/>
        <v>0</v>
      </c>
      <c r="L133" s="188">
        <f t="shared" si="32"/>
        <v>0</v>
      </c>
      <c r="M133" s="188"/>
    </row>
    <row r="134" spans="1:13" ht="15">
      <c r="A134" s="188"/>
      <c r="B134" s="188"/>
      <c r="C134" s="188">
        <v>11</v>
      </c>
      <c r="D134" s="188">
        <v>11</v>
      </c>
      <c r="E134" s="188">
        <v>1</v>
      </c>
      <c r="F134" s="188" t="str">
        <f t="shared" si="30"/>
        <v>1'h0</v>
      </c>
      <c r="G134" s="188" t="s">
        <v>132</v>
      </c>
      <c r="H134" s="188" t="s">
        <v>3157</v>
      </c>
      <c r="I134" s="188" t="s">
        <v>3158</v>
      </c>
      <c r="J134" s="188">
        <v>0</v>
      </c>
      <c r="K134" s="188" t="str">
        <f t="shared" si="31"/>
        <v>0</v>
      </c>
      <c r="L134" s="188">
        <f t="shared" si="32"/>
        <v>0</v>
      </c>
      <c r="M134" s="188"/>
    </row>
    <row r="135" spans="1:13" ht="15">
      <c r="A135" s="188"/>
      <c r="B135" s="188"/>
      <c r="C135" s="188">
        <v>10</v>
      </c>
      <c r="D135" s="188">
        <v>10</v>
      </c>
      <c r="E135" s="188">
        <v>1</v>
      </c>
      <c r="F135" s="188" t="str">
        <f t="shared" si="30"/>
        <v>1'h0</v>
      </c>
      <c r="G135" s="188" t="s">
        <v>132</v>
      </c>
      <c r="H135" s="188" t="s">
        <v>3159</v>
      </c>
      <c r="I135" s="188" t="s">
        <v>3160</v>
      </c>
      <c r="J135" s="188">
        <v>0</v>
      </c>
      <c r="K135" s="188" t="str">
        <f t="shared" si="31"/>
        <v>0</v>
      </c>
      <c r="L135" s="188">
        <f t="shared" si="32"/>
        <v>0</v>
      </c>
      <c r="M135" s="188"/>
    </row>
    <row r="136" spans="1:13" ht="15">
      <c r="A136" s="188"/>
      <c r="B136" s="188"/>
      <c r="C136" s="188">
        <v>9</v>
      </c>
      <c r="D136" s="188">
        <v>9</v>
      </c>
      <c r="E136" s="188">
        <v>1</v>
      </c>
      <c r="F136" s="188" t="str">
        <f t="shared" si="30"/>
        <v>1'h0</v>
      </c>
      <c r="G136" s="188" t="s">
        <v>132</v>
      </c>
      <c r="H136" s="188" t="s">
        <v>3161</v>
      </c>
      <c r="I136" s="188" t="s">
        <v>3162</v>
      </c>
      <c r="J136" s="188">
        <v>0</v>
      </c>
      <c r="K136" s="188" t="str">
        <f t="shared" si="31"/>
        <v>0</v>
      </c>
      <c r="L136" s="188">
        <f t="shared" si="32"/>
        <v>0</v>
      </c>
      <c r="M136" s="188"/>
    </row>
    <row r="137" spans="1:13" ht="15">
      <c r="A137" s="188"/>
      <c r="B137" s="188"/>
      <c r="C137" s="188">
        <v>0</v>
      </c>
      <c r="D137" s="188">
        <v>8</v>
      </c>
      <c r="E137" s="188">
        <v>9</v>
      </c>
      <c r="F137" s="188" t="str">
        <f t="shared" si="30"/>
        <v>9'h17</v>
      </c>
      <c r="G137" s="188" t="s">
        <v>132</v>
      </c>
      <c r="H137" s="188" t="s">
        <v>3163</v>
      </c>
      <c r="I137" s="188" t="s">
        <v>3164</v>
      </c>
      <c r="J137" s="188">
        <v>23</v>
      </c>
      <c r="K137" s="188" t="str">
        <f t="shared" si="31"/>
        <v>17</v>
      </c>
      <c r="L137" s="188">
        <f t="shared" si="32"/>
        <v>23</v>
      </c>
      <c r="M137" s="188"/>
    </row>
    <row r="138" spans="1:13" ht="15">
      <c r="A138" s="187"/>
      <c r="B138" s="187" t="s">
        <v>2748</v>
      </c>
      <c r="C138" s="187"/>
      <c r="D138" s="187"/>
      <c r="E138" s="187">
        <f>SUM(E139:E150)</f>
        <v>32</v>
      </c>
      <c r="F138" s="187" t="str">
        <f>CONCATENATE("32'h",K138)</f>
        <v>32'haa01542a</v>
      </c>
      <c r="G138" s="187"/>
      <c r="H138" s="187" t="s">
        <v>3165</v>
      </c>
      <c r="I138" s="187"/>
      <c r="J138" s="187"/>
      <c r="K138" s="187" t="str">
        <f>LOWER(DEC2HEX(L138,8))</f>
        <v>aa01542a</v>
      </c>
      <c r="L138" s="187">
        <f>SUM(L139:L150)</f>
        <v>2852213802</v>
      </c>
      <c r="M138" s="187"/>
    </row>
    <row r="139" spans="1:13" ht="15">
      <c r="A139" s="188"/>
      <c r="B139" s="188"/>
      <c r="C139" s="188">
        <v>31</v>
      </c>
      <c r="D139" s="188">
        <v>31</v>
      </c>
      <c r="E139" s="188">
        <v>1</v>
      </c>
      <c r="F139" s="188" t="str">
        <f t="shared" ref="F139:F150" si="33">CONCATENATE(E139,"'h",K139)</f>
        <v>1'h1</v>
      </c>
      <c r="G139" s="188" t="s">
        <v>132</v>
      </c>
      <c r="H139" s="188" t="s">
        <v>3166</v>
      </c>
      <c r="I139" s="188" t="s">
        <v>3167</v>
      </c>
      <c r="J139" s="188">
        <v>1</v>
      </c>
      <c r="K139" s="188" t="str">
        <f t="shared" ref="K139:K150" si="34">LOWER(DEC2HEX(J139))</f>
        <v>1</v>
      </c>
      <c r="L139" s="188">
        <f t="shared" ref="L139:L150" si="35">J139*(2^C139)</f>
        <v>2147483648</v>
      </c>
      <c r="M139" s="188"/>
    </row>
    <row r="140" spans="1:13" ht="15">
      <c r="A140" s="188"/>
      <c r="B140" s="188"/>
      <c r="C140" s="188">
        <v>30</v>
      </c>
      <c r="D140" s="188">
        <v>30</v>
      </c>
      <c r="E140" s="188">
        <v>1</v>
      </c>
      <c r="F140" s="188" t="str">
        <f t="shared" si="33"/>
        <v>1'h0</v>
      </c>
      <c r="G140" s="188" t="s">
        <v>132</v>
      </c>
      <c r="H140" s="188" t="s">
        <v>3168</v>
      </c>
      <c r="I140" s="188" t="s">
        <v>3169</v>
      </c>
      <c r="J140" s="188">
        <v>0</v>
      </c>
      <c r="K140" s="188" t="str">
        <f t="shared" si="34"/>
        <v>0</v>
      </c>
      <c r="L140" s="188">
        <f t="shared" si="35"/>
        <v>0</v>
      </c>
      <c r="M140" s="188"/>
    </row>
    <row r="141" spans="1:13" ht="15">
      <c r="A141" s="188"/>
      <c r="B141" s="188"/>
      <c r="C141" s="188">
        <v>28</v>
      </c>
      <c r="D141" s="188">
        <v>29</v>
      </c>
      <c r="E141" s="188">
        <v>2</v>
      </c>
      <c r="F141" s="188" t="str">
        <f t="shared" si="33"/>
        <v>2'h2</v>
      </c>
      <c r="G141" s="188" t="s">
        <v>132</v>
      </c>
      <c r="H141" s="188" t="s">
        <v>3170</v>
      </c>
      <c r="I141" s="188" t="s">
        <v>3171</v>
      </c>
      <c r="J141" s="188">
        <v>2</v>
      </c>
      <c r="K141" s="188" t="str">
        <f t="shared" si="34"/>
        <v>2</v>
      </c>
      <c r="L141" s="188">
        <f t="shared" si="35"/>
        <v>536870912</v>
      </c>
      <c r="M141" s="188"/>
    </row>
    <row r="142" spans="1:13" ht="15">
      <c r="A142" s="188"/>
      <c r="B142" s="188"/>
      <c r="C142" s="188">
        <v>26</v>
      </c>
      <c r="D142" s="188">
        <v>27</v>
      </c>
      <c r="E142" s="188">
        <v>2</v>
      </c>
      <c r="F142" s="188" t="str">
        <f t="shared" si="33"/>
        <v>2'h2</v>
      </c>
      <c r="G142" s="188" t="s">
        <v>132</v>
      </c>
      <c r="H142" s="188" t="s">
        <v>4207</v>
      </c>
      <c r="I142" s="188" t="s">
        <v>4208</v>
      </c>
      <c r="J142" s="188">
        <v>2</v>
      </c>
      <c r="K142" s="188" t="str">
        <f t="shared" si="34"/>
        <v>2</v>
      </c>
      <c r="L142" s="188">
        <f t="shared" si="35"/>
        <v>134217728</v>
      </c>
      <c r="M142" s="188"/>
    </row>
    <row r="143" spans="1:13" ht="15">
      <c r="A143" s="188"/>
      <c r="B143" s="188"/>
      <c r="C143" s="188">
        <v>23</v>
      </c>
      <c r="D143" s="188">
        <v>25</v>
      </c>
      <c r="E143" s="188">
        <v>3</v>
      </c>
      <c r="F143" s="188" t="str">
        <f t="shared" si="33"/>
        <v>3'h4</v>
      </c>
      <c r="G143" s="188" t="s">
        <v>132</v>
      </c>
      <c r="H143" s="188" t="s">
        <v>3172</v>
      </c>
      <c r="I143" s="188" t="s">
        <v>3173</v>
      </c>
      <c r="J143" s="188">
        <v>4</v>
      </c>
      <c r="K143" s="188" t="str">
        <f t="shared" si="34"/>
        <v>4</v>
      </c>
      <c r="L143" s="188">
        <f t="shared" si="35"/>
        <v>33554432</v>
      </c>
      <c r="M143" s="188"/>
    </row>
    <row r="144" spans="1:13" ht="15">
      <c r="A144" s="188"/>
      <c r="B144" s="188"/>
      <c r="C144" s="188">
        <v>21</v>
      </c>
      <c r="D144" s="188">
        <v>22</v>
      </c>
      <c r="E144" s="188">
        <v>2</v>
      </c>
      <c r="F144" s="188" t="str">
        <f t="shared" si="33"/>
        <v>2'h0</v>
      </c>
      <c r="G144" s="188" t="s">
        <v>132</v>
      </c>
      <c r="H144" s="188" t="s">
        <v>3174</v>
      </c>
      <c r="I144" s="188" t="s">
        <v>3175</v>
      </c>
      <c r="J144" s="188">
        <v>0</v>
      </c>
      <c r="K144" s="188" t="str">
        <f t="shared" si="34"/>
        <v>0</v>
      </c>
      <c r="L144" s="188">
        <f t="shared" si="35"/>
        <v>0</v>
      </c>
      <c r="M144" s="188"/>
    </row>
    <row r="145" spans="1:13" ht="15">
      <c r="A145" s="188"/>
      <c r="B145" s="188"/>
      <c r="C145" s="188">
        <v>19</v>
      </c>
      <c r="D145" s="188">
        <v>20</v>
      </c>
      <c r="E145" s="188">
        <v>2</v>
      </c>
      <c r="F145" s="188" t="str">
        <f t="shared" si="33"/>
        <v>2'h0</v>
      </c>
      <c r="G145" s="188" t="s">
        <v>132</v>
      </c>
      <c r="H145" s="188" t="s">
        <v>3176</v>
      </c>
      <c r="I145" s="188" t="s">
        <v>3177</v>
      </c>
      <c r="J145" s="188">
        <v>0</v>
      </c>
      <c r="K145" s="188" t="str">
        <f t="shared" si="34"/>
        <v>0</v>
      </c>
      <c r="L145" s="188">
        <f t="shared" si="35"/>
        <v>0</v>
      </c>
      <c r="M145" s="188"/>
    </row>
    <row r="146" spans="1:13" ht="15">
      <c r="A146" s="188"/>
      <c r="B146" s="188"/>
      <c r="C146" s="188">
        <v>13</v>
      </c>
      <c r="D146" s="188">
        <v>18</v>
      </c>
      <c r="E146" s="188">
        <v>6</v>
      </c>
      <c r="F146" s="188" t="str">
        <f t="shared" si="33"/>
        <v>6'ha</v>
      </c>
      <c r="G146" s="188" t="s">
        <v>132</v>
      </c>
      <c r="H146" s="188" t="s">
        <v>3178</v>
      </c>
      <c r="I146" s="188" t="s">
        <v>3179</v>
      </c>
      <c r="J146" s="188">
        <v>10</v>
      </c>
      <c r="K146" s="188" t="str">
        <f t="shared" si="34"/>
        <v>a</v>
      </c>
      <c r="L146" s="188">
        <f t="shared" si="35"/>
        <v>81920</v>
      </c>
      <c r="M146" s="188"/>
    </row>
    <row r="147" spans="1:13" ht="15">
      <c r="A147" s="188"/>
      <c r="B147" s="188"/>
      <c r="C147" s="188">
        <v>7</v>
      </c>
      <c r="D147" s="188">
        <v>12</v>
      </c>
      <c r="E147" s="188">
        <v>6</v>
      </c>
      <c r="F147" s="188" t="str">
        <f t="shared" si="33"/>
        <v>6'h28</v>
      </c>
      <c r="G147" s="188" t="s">
        <v>132</v>
      </c>
      <c r="H147" s="188" t="s">
        <v>3180</v>
      </c>
      <c r="I147" s="188" t="s">
        <v>3803</v>
      </c>
      <c r="J147" s="188">
        <v>40</v>
      </c>
      <c r="K147" s="188" t="str">
        <f t="shared" si="34"/>
        <v>28</v>
      </c>
      <c r="L147" s="188">
        <f t="shared" si="35"/>
        <v>5120</v>
      </c>
      <c r="M147" s="188"/>
    </row>
    <row r="148" spans="1:13" ht="15">
      <c r="A148" s="188"/>
      <c r="B148" s="188"/>
      <c r="C148" s="188">
        <v>5</v>
      </c>
      <c r="D148" s="188">
        <v>6</v>
      </c>
      <c r="E148" s="188">
        <v>2</v>
      </c>
      <c r="F148" s="188" t="str">
        <f t="shared" si="33"/>
        <v>2'h1</v>
      </c>
      <c r="G148" s="188" t="s">
        <v>132</v>
      </c>
      <c r="H148" s="188" t="s">
        <v>3804</v>
      </c>
      <c r="I148" s="188" t="s">
        <v>3805</v>
      </c>
      <c r="J148" s="188">
        <v>1</v>
      </c>
      <c r="K148" s="188" t="str">
        <f t="shared" si="34"/>
        <v>1</v>
      </c>
      <c r="L148" s="188">
        <f t="shared" si="35"/>
        <v>32</v>
      </c>
      <c r="M148" s="188"/>
    </row>
    <row r="149" spans="1:13" ht="15">
      <c r="A149" s="188"/>
      <c r="B149" s="188"/>
      <c r="C149" s="188">
        <v>3</v>
      </c>
      <c r="D149" s="188">
        <v>4</v>
      </c>
      <c r="E149" s="188">
        <v>2</v>
      </c>
      <c r="F149" s="188" t="str">
        <f t="shared" si="33"/>
        <v>2'h1</v>
      </c>
      <c r="G149" s="188" t="s">
        <v>132</v>
      </c>
      <c r="H149" s="188" t="s">
        <v>3806</v>
      </c>
      <c r="I149" s="188" t="s">
        <v>3807</v>
      </c>
      <c r="J149" s="188">
        <v>1</v>
      </c>
      <c r="K149" s="188" t="str">
        <f t="shared" si="34"/>
        <v>1</v>
      </c>
      <c r="L149" s="188">
        <f t="shared" si="35"/>
        <v>8</v>
      </c>
      <c r="M149" s="188"/>
    </row>
    <row r="150" spans="1:13" ht="15">
      <c r="A150" s="188"/>
      <c r="B150" s="188"/>
      <c r="C150" s="188">
        <v>0</v>
      </c>
      <c r="D150" s="188">
        <v>2</v>
      </c>
      <c r="E150" s="188">
        <v>3</v>
      </c>
      <c r="F150" s="188" t="str">
        <f t="shared" si="33"/>
        <v>3'h2</v>
      </c>
      <c r="G150" s="188" t="s">
        <v>132</v>
      </c>
      <c r="H150" s="188" t="s">
        <v>3808</v>
      </c>
      <c r="I150" s="188" t="s">
        <v>3809</v>
      </c>
      <c r="J150" s="188">
        <v>2</v>
      </c>
      <c r="K150" s="188" t="str">
        <f t="shared" si="34"/>
        <v>2</v>
      </c>
      <c r="L150" s="188">
        <f t="shared" si="35"/>
        <v>2</v>
      </c>
      <c r="M150" s="188"/>
    </row>
    <row r="151" spans="1:13" ht="15">
      <c r="A151" s="187"/>
      <c r="B151" s="187" t="s">
        <v>2749</v>
      </c>
      <c r="C151" s="187"/>
      <c r="D151" s="187"/>
      <c r="E151" s="187">
        <f>SUM(E152:E167)</f>
        <v>32</v>
      </c>
      <c r="F151" s="187" t="str">
        <f>CONCATENATE("32'h",K151)</f>
        <v>32'h4c92156f</v>
      </c>
      <c r="G151" s="187"/>
      <c r="H151" s="187" t="s">
        <v>3197</v>
      </c>
      <c r="I151" s="187"/>
      <c r="J151" s="187"/>
      <c r="K151" s="187" t="str">
        <f>LOWER(DEC2HEX(L151,8))</f>
        <v>4c92156f</v>
      </c>
      <c r="L151" s="187">
        <f>SUM(L152:L167)</f>
        <v>1284642159</v>
      </c>
      <c r="M151" s="187"/>
    </row>
    <row r="152" spans="1:13" ht="15">
      <c r="A152" s="188"/>
      <c r="B152" s="188"/>
      <c r="C152" s="188">
        <v>31</v>
      </c>
      <c r="D152" s="188">
        <v>31</v>
      </c>
      <c r="E152" s="188">
        <v>1</v>
      </c>
      <c r="F152" s="188" t="str">
        <f t="shared" ref="F152:F167" si="36">CONCATENATE(E152,"'h",K152)</f>
        <v>1'h0</v>
      </c>
      <c r="G152" s="188" t="s">
        <v>129</v>
      </c>
      <c r="H152" s="188" t="s">
        <v>19</v>
      </c>
      <c r="I152" s="188" t="s">
        <v>2591</v>
      </c>
      <c r="J152" s="188">
        <v>0</v>
      </c>
      <c r="K152" s="188" t="str">
        <f t="shared" ref="K152:K167" si="37">LOWER(DEC2HEX(J152))</f>
        <v>0</v>
      </c>
      <c r="L152" s="188">
        <f t="shared" ref="L152:L167" si="38">J152*(2^C152)</f>
        <v>0</v>
      </c>
      <c r="M152" s="188"/>
    </row>
    <row r="153" spans="1:13" ht="15">
      <c r="A153" s="188"/>
      <c r="B153" s="188"/>
      <c r="C153" s="188">
        <v>28</v>
      </c>
      <c r="D153" s="188">
        <v>30</v>
      </c>
      <c r="E153" s="188">
        <v>3</v>
      </c>
      <c r="F153" s="188" t="str">
        <f t="shared" si="36"/>
        <v>3'h4</v>
      </c>
      <c r="G153" s="188" t="s">
        <v>132</v>
      </c>
      <c r="H153" s="188" t="s">
        <v>3181</v>
      </c>
      <c r="I153" s="188" t="s">
        <v>3182</v>
      </c>
      <c r="J153" s="188">
        <v>4</v>
      </c>
      <c r="K153" s="188" t="str">
        <f t="shared" si="37"/>
        <v>4</v>
      </c>
      <c r="L153" s="188">
        <f t="shared" si="38"/>
        <v>1073741824</v>
      </c>
      <c r="M153" s="188"/>
    </row>
    <row r="154" spans="1:13" ht="15">
      <c r="A154" s="188"/>
      <c r="B154" s="188"/>
      <c r="C154" s="188">
        <v>25</v>
      </c>
      <c r="D154" s="188">
        <v>27</v>
      </c>
      <c r="E154" s="188">
        <v>3</v>
      </c>
      <c r="F154" s="188" t="str">
        <f t="shared" si="36"/>
        <v>3'h6</v>
      </c>
      <c r="G154" s="188" t="s">
        <v>132</v>
      </c>
      <c r="H154" s="188" t="s">
        <v>3183</v>
      </c>
      <c r="I154" s="188" t="s">
        <v>3184</v>
      </c>
      <c r="J154" s="188">
        <v>6</v>
      </c>
      <c r="K154" s="188" t="str">
        <f t="shared" si="37"/>
        <v>6</v>
      </c>
      <c r="L154" s="188">
        <f t="shared" si="38"/>
        <v>201326592</v>
      </c>
      <c r="M154" s="188"/>
    </row>
    <row r="155" spans="1:13" ht="15">
      <c r="A155" s="188"/>
      <c r="B155" s="188"/>
      <c r="C155" s="188">
        <v>22</v>
      </c>
      <c r="D155" s="188">
        <v>24</v>
      </c>
      <c r="E155" s="188">
        <v>3</v>
      </c>
      <c r="F155" s="188" t="str">
        <f t="shared" si="36"/>
        <v>3'h2</v>
      </c>
      <c r="G155" s="188" t="s">
        <v>132</v>
      </c>
      <c r="H155" s="188" t="s">
        <v>3185</v>
      </c>
      <c r="I155" s="188" t="s">
        <v>3186</v>
      </c>
      <c r="J155" s="188">
        <v>2</v>
      </c>
      <c r="K155" s="188" t="str">
        <f t="shared" si="37"/>
        <v>2</v>
      </c>
      <c r="L155" s="188">
        <f t="shared" si="38"/>
        <v>8388608</v>
      </c>
      <c r="M155" s="188"/>
    </row>
    <row r="156" spans="1:13" ht="15">
      <c r="A156" s="188"/>
      <c r="B156" s="188"/>
      <c r="C156" s="188">
        <v>19</v>
      </c>
      <c r="D156" s="188">
        <v>21</v>
      </c>
      <c r="E156" s="188">
        <v>3</v>
      </c>
      <c r="F156" s="188" t="str">
        <f t="shared" si="36"/>
        <v>3'h2</v>
      </c>
      <c r="G156" s="188" t="s">
        <v>132</v>
      </c>
      <c r="H156" s="188" t="s">
        <v>3198</v>
      </c>
      <c r="I156" s="188" t="s">
        <v>3199</v>
      </c>
      <c r="J156" s="188">
        <v>2</v>
      </c>
      <c r="K156" s="188" t="str">
        <f t="shared" si="37"/>
        <v>2</v>
      </c>
      <c r="L156" s="188">
        <f t="shared" si="38"/>
        <v>1048576</v>
      </c>
      <c r="M156" s="188"/>
    </row>
    <row r="157" spans="1:13" ht="15">
      <c r="A157" s="188"/>
      <c r="B157" s="188"/>
      <c r="C157" s="188">
        <v>16</v>
      </c>
      <c r="D157" s="188">
        <v>18</v>
      </c>
      <c r="E157" s="188">
        <v>3</v>
      </c>
      <c r="F157" s="188" t="str">
        <f t="shared" si="36"/>
        <v>3'h2</v>
      </c>
      <c r="G157" s="188" t="s">
        <v>132</v>
      </c>
      <c r="H157" s="188" t="s">
        <v>3200</v>
      </c>
      <c r="I157" s="188" t="s">
        <v>3201</v>
      </c>
      <c r="J157" s="188">
        <v>2</v>
      </c>
      <c r="K157" s="188" t="str">
        <f t="shared" si="37"/>
        <v>2</v>
      </c>
      <c r="L157" s="188">
        <f t="shared" si="38"/>
        <v>131072</v>
      </c>
      <c r="M157" s="188"/>
    </row>
    <row r="158" spans="1:13" ht="15">
      <c r="A158" s="188"/>
      <c r="B158" s="188"/>
      <c r="C158" s="188">
        <v>14</v>
      </c>
      <c r="D158" s="188">
        <v>15</v>
      </c>
      <c r="E158" s="188">
        <v>2</v>
      </c>
      <c r="F158" s="188" t="str">
        <f t="shared" si="36"/>
        <v>2'h0</v>
      </c>
      <c r="G158" s="188" t="s">
        <v>132</v>
      </c>
      <c r="H158" s="188" t="s">
        <v>3202</v>
      </c>
      <c r="I158" s="188" t="s">
        <v>3203</v>
      </c>
      <c r="J158" s="188">
        <v>0</v>
      </c>
      <c r="K158" s="188" t="str">
        <f t="shared" si="37"/>
        <v>0</v>
      </c>
      <c r="L158" s="188">
        <f t="shared" si="38"/>
        <v>0</v>
      </c>
      <c r="M158" s="188"/>
    </row>
    <row r="159" spans="1:13" ht="15">
      <c r="A159" s="188"/>
      <c r="B159" s="188"/>
      <c r="C159" s="188">
        <v>12</v>
      </c>
      <c r="D159" s="188">
        <v>13</v>
      </c>
      <c r="E159" s="188">
        <v>2</v>
      </c>
      <c r="F159" s="188" t="str">
        <f t="shared" si="36"/>
        <v>2'h1</v>
      </c>
      <c r="G159" s="188" t="s">
        <v>132</v>
      </c>
      <c r="H159" s="188" t="s">
        <v>3204</v>
      </c>
      <c r="I159" s="188" t="s">
        <v>3205</v>
      </c>
      <c r="J159" s="188">
        <v>1</v>
      </c>
      <c r="K159" s="188" t="str">
        <f t="shared" si="37"/>
        <v>1</v>
      </c>
      <c r="L159" s="188">
        <f t="shared" si="38"/>
        <v>4096</v>
      </c>
      <c r="M159" s="188"/>
    </row>
    <row r="160" spans="1:13" ht="15">
      <c r="A160" s="188"/>
      <c r="B160" s="188"/>
      <c r="C160" s="188">
        <v>10</v>
      </c>
      <c r="D160" s="188">
        <v>11</v>
      </c>
      <c r="E160" s="188">
        <v>2</v>
      </c>
      <c r="F160" s="188" t="str">
        <f t="shared" si="36"/>
        <v>2'h1</v>
      </c>
      <c r="G160" s="188" t="s">
        <v>132</v>
      </c>
      <c r="H160" s="188" t="s">
        <v>3206</v>
      </c>
      <c r="I160" s="188" t="s">
        <v>3207</v>
      </c>
      <c r="J160" s="188">
        <v>1</v>
      </c>
      <c r="K160" s="188" t="str">
        <f t="shared" si="37"/>
        <v>1</v>
      </c>
      <c r="L160" s="188">
        <f t="shared" si="38"/>
        <v>1024</v>
      </c>
      <c r="M160" s="188"/>
    </row>
    <row r="161" spans="1:13" ht="15">
      <c r="A161" s="188"/>
      <c r="B161" s="188"/>
      <c r="C161" s="188">
        <v>8</v>
      </c>
      <c r="D161" s="188">
        <v>9</v>
      </c>
      <c r="E161" s="188">
        <v>2</v>
      </c>
      <c r="F161" s="188" t="str">
        <f t="shared" si="36"/>
        <v>2'h1</v>
      </c>
      <c r="G161" s="188" t="s">
        <v>132</v>
      </c>
      <c r="H161" s="188" t="s">
        <v>3208</v>
      </c>
      <c r="I161" s="188" t="s">
        <v>3209</v>
      </c>
      <c r="J161" s="188">
        <v>1</v>
      </c>
      <c r="K161" s="188" t="str">
        <f t="shared" si="37"/>
        <v>1</v>
      </c>
      <c r="L161" s="188">
        <f t="shared" si="38"/>
        <v>256</v>
      </c>
      <c r="M161" s="188"/>
    </row>
    <row r="162" spans="1:13" ht="15">
      <c r="A162" s="188"/>
      <c r="B162" s="188"/>
      <c r="C162" s="188">
        <v>6</v>
      </c>
      <c r="D162" s="188">
        <v>7</v>
      </c>
      <c r="E162" s="188">
        <v>2</v>
      </c>
      <c r="F162" s="188" t="str">
        <f t="shared" si="36"/>
        <v>2'h1</v>
      </c>
      <c r="G162" s="188" t="s">
        <v>132</v>
      </c>
      <c r="H162" s="188" t="s">
        <v>3210</v>
      </c>
      <c r="I162" s="188" t="s">
        <v>3211</v>
      </c>
      <c r="J162" s="188">
        <v>1</v>
      </c>
      <c r="K162" s="188" t="str">
        <f t="shared" si="37"/>
        <v>1</v>
      </c>
      <c r="L162" s="188">
        <f t="shared" si="38"/>
        <v>64</v>
      </c>
      <c r="M162" s="188"/>
    </row>
    <row r="163" spans="1:13" ht="15">
      <c r="A163" s="188"/>
      <c r="B163" s="188"/>
      <c r="C163" s="188">
        <v>5</v>
      </c>
      <c r="D163" s="188">
        <v>5</v>
      </c>
      <c r="E163" s="188">
        <v>1</v>
      </c>
      <c r="F163" s="188" t="str">
        <f t="shared" si="36"/>
        <v>1'h1</v>
      </c>
      <c r="G163" s="188" t="s">
        <v>132</v>
      </c>
      <c r="H163" s="188" t="s">
        <v>3212</v>
      </c>
      <c r="I163" s="188" t="s">
        <v>3213</v>
      </c>
      <c r="J163" s="188">
        <v>1</v>
      </c>
      <c r="K163" s="188" t="str">
        <f t="shared" si="37"/>
        <v>1</v>
      </c>
      <c r="L163" s="188">
        <f t="shared" si="38"/>
        <v>32</v>
      </c>
      <c r="M163" s="188"/>
    </row>
    <row r="164" spans="1:13" ht="15">
      <c r="A164" s="188"/>
      <c r="B164" s="188"/>
      <c r="C164" s="188">
        <v>4</v>
      </c>
      <c r="D164" s="188">
        <v>4</v>
      </c>
      <c r="E164" s="188">
        <v>1</v>
      </c>
      <c r="F164" s="188" t="str">
        <f t="shared" si="36"/>
        <v>1'h0</v>
      </c>
      <c r="G164" s="188" t="s">
        <v>132</v>
      </c>
      <c r="H164" s="188" t="s">
        <v>3810</v>
      </c>
      <c r="I164" s="188" t="s">
        <v>3811</v>
      </c>
      <c r="J164" s="188">
        <v>0</v>
      </c>
      <c r="K164" s="188" t="str">
        <f t="shared" si="37"/>
        <v>0</v>
      </c>
      <c r="L164" s="188">
        <f t="shared" si="38"/>
        <v>0</v>
      </c>
      <c r="M164" s="188"/>
    </row>
    <row r="165" spans="1:13" ht="15">
      <c r="A165" s="188"/>
      <c r="B165" s="188"/>
      <c r="C165" s="188">
        <v>2</v>
      </c>
      <c r="D165" s="188">
        <v>3</v>
      </c>
      <c r="E165" s="188">
        <v>2</v>
      </c>
      <c r="F165" s="188" t="str">
        <f t="shared" si="36"/>
        <v>2'h3</v>
      </c>
      <c r="G165" s="188" t="s">
        <v>132</v>
      </c>
      <c r="H165" s="188" t="s">
        <v>3214</v>
      </c>
      <c r="I165" s="188" t="s">
        <v>3215</v>
      </c>
      <c r="J165" s="188">
        <v>3</v>
      </c>
      <c r="K165" s="188" t="str">
        <f t="shared" si="37"/>
        <v>3</v>
      </c>
      <c r="L165" s="188">
        <f t="shared" si="38"/>
        <v>12</v>
      </c>
      <c r="M165" s="188"/>
    </row>
    <row r="166" spans="1:13" ht="15">
      <c r="A166" s="188"/>
      <c r="B166" s="188"/>
      <c r="C166" s="188">
        <v>1</v>
      </c>
      <c r="D166" s="188">
        <v>1</v>
      </c>
      <c r="E166" s="188">
        <v>1</v>
      </c>
      <c r="F166" s="188" t="str">
        <f t="shared" si="36"/>
        <v>1'h1</v>
      </c>
      <c r="G166" s="188" t="s">
        <v>132</v>
      </c>
      <c r="H166" s="188" t="s">
        <v>3216</v>
      </c>
      <c r="I166" s="188" t="s">
        <v>3217</v>
      </c>
      <c r="J166" s="188">
        <v>1</v>
      </c>
      <c r="K166" s="188" t="str">
        <f t="shared" si="37"/>
        <v>1</v>
      </c>
      <c r="L166" s="188">
        <f t="shared" si="38"/>
        <v>2</v>
      </c>
      <c r="M166" s="188"/>
    </row>
    <row r="167" spans="1:13" ht="15">
      <c r="A167" s="188"/>
      <c r="B167" s="188"/>
      <c r="C167" s="188">
        <v>0</v>
      </c>
      <c r="D167" s="188">
        <v>0</v>
      </c>
      <c r="E167" s="188">
        <v>1</v>
      </c>
      <c r="F167" s="188" t="str">
        <f t="shared" si="36"/>
        <v>1'h1</v>
      </c>
      <c r="G167" s="188" t="s">
        <v>132</v>
      </c>
      <c r="H167" s="188" t="s">
        <v>3218</v>
      </c>
      <c r="I167" s="188" t="s">
        <v>3219</v>
      </c>
      <c r="J167" s="188">
        <v>1</v>
      </c>
      <c r="K167" s="188" t="str">
        <f t="shared" si="37"/>
        <v>1</v>
      </c>
      <c r="L167" s="188">
        <f t="shared" si="38"/>
        <v>1</v>
      </c>
      <c r="M167" s="188"/>
    </row>
    <row r="168" spans="1:13" ht="15">
      <c r="A168" s="187"/>
      <c r="B168" s="187" t="s">
        <v>2750</v>
      </c>
      <c r="C168" s="187"/>
      <c r="D168" s="187"/>
      <c r="E168" s="187">
        <f>SUM(E169:E181)</f>
        <v>32</v>
      </c>
      <c r="F168" s="187" t="str">
        <f>CONCATENATE("32'h",K168)</f>
        <v>32'h40602c01</v>
      </c>
      <c r="G168" s="187"/>
      <c r="H168" s="187" t="s">
        <v>3254</v>
      </c>
      <c r="I168" s="187"/>
      <c r="J168" s="187"/>
      <c r="K168" s="187" t="str">
        <f>LOWER(DEC2HEX(L168,8))</f>
        <v>40602c01</v>
      </c>
      <c r="L168" s="187">
        <f>SUM(L169:L181)</f>
        <v>1080044545</v>
      </c>
      <c r="M168" s="187"/>
    </row>
    <row r="169" spans="1:13" ht="15">
      <c r="A169" s="188"/>
      <c r="B169" s="188"/>
      <c r="C169" s="188">
        <v>31</v>
      </c>
      <c r="D169" s="188">
        <v>31</v>
      </c>
      <c r="E169" s="188">
        <v>1</v>
      </c>
      <c r="F169" s="188" t="str">
        <f t="shared" ref="F169:F181" si="39">CONCATENATE(E169,"'h",K169)</f>
        <v>1'h0</v>
      </c>
      <c r="G169" s="188" t="s">
        <v>129</v>
      </c>
      <c r="H169" s="188" t="s">
        <v>19</v>
      </c>
      <c r="I169" s="188" t="s">
        <v>2591</v>
      </c>
      <c r="J169" s="188">
        <v>0</v>
      </c>
      <c r="K169" s="188" t="str">
        <f t="shared" ref="K169:K181" si="40">LOWER(DEC2HEX(J169))</f>
        <v>0</v>
      </c>
      <c r="L169" s="188">
        <f t="shared" ref="L169:L181" si="41">J169*(2^C169)</f>
        <v>0</v>
      </c>
      <c r="M169" s="188"/>
    </row>
    <row r="170" spans="1:13" ht="15">
      <c r="A170" s="188"/>
      <c r="B170" s="188"/>
      <c r="C170" s="188">
        <v>23</v>
      </c>
      <c r="D170" s="188">
        <v>30</v>
      </c>
      <c r="E170" s="188">
        <v>8</v>
      </c>
      <c r="F170" s="188" t="str">
        <f t="shared" si="39"/>
        <v>8'h80</v>
      </c>
      <c r="G170" s="188" t="s">
        <v>132</v>
      </c>
      <c r="H170" s="188" t="s">
        <v>3812</v>
      </c>
      <c r="I170" s="188" t="s">
        <v>3242</v>
      </c>
      <c r="J170" s="188">
        <v>128</v>
      </c>
      <c r="K170" s="188" t="str">
        <f t="shared" si="40"/>
        <v>80</v>
      </c>
      <c r="L170" s="188">
        <f t="shared" si="41"/>
        <v>1073741824</v>
      </c>
      <c r="M170" s="188"/>
    </row>
    <row r="171" spans="1:13" ht="15">
      <c r="A171" s="188"/>
      <c r="B171" s="188"/>
      <c r="C171" s="188">
        <v>22</v>
      </c>
      <c r="D171" s="188">
        <v>22</v>
      </c>
      <c r="E171" s="188">
        <v>1</v>
      </c>
      <c r="F171" s="188" t="str">
        <f t="shared" si="39"/>
        <v>1'h1</v>
      </c>
      <c r="G171" s="188" t="s">
        <v>132</v>
      </c>
      <c r="H171" s="188" t="s">
        <v>3220</v>
      </c>
      <c r="I171" s="188" t="s">
        <v>3221</v>
      </c>
      <c r="J171" s="188">
        <v>1</v>
      </c>
      <c r="K171" s="188" t="str">
        <f t="shared" si="40"/>
        <v>1</v>
      </c>
      <c r="L171" s="188">
        <f t="shared" si="41"/>
        <v>4194304</v>
      </c>
      <c r="M171" s="188"/>
    </row>
    <row r="172" spans="1:13" ht="15">
      <c r="A172" s="188"/>
      <c r="B172" s="188"/>
      <c r="C172" s="188">
        <v>14</v>
      </c>
      <c r="D172" s="188">
        <v>21</v>
      </c>
      <c r="E172" s="188">
        <v>8</v>
      </c>
      <c r="F172" s="188" t="str">
        <f t="shared" si="39"/>
        <v>8'h80</v>
      </c>
      <c r="G172" s="188" t="s">
        <v>132</v>
      </c>
      <c r="H172" s="188" t="s">
        <v>3813</v>
      </c>
      <c r="I172" s="188" t="s">
        <v>3243</v>
      </c>
      <c r="J172" s="188">
        <v>128</v>
      </c>
      <c r="K172" s="188" t="str">
        <f t="shared" si="40"/>
        <v>80</v>
      </c>
      <c r="L172" s="188">
        <f t="shared" si="41"/>
        <v>2097152</v>
      </c>
      <c r="M172" s="188"/>
    </row>
    <row r="173" spans="1:13" ht="15">
      <c r="A173" s="188"/>
      <c r="B173" s="188"/>
      <c r="C173" s="188">
        <v>13</v>
      </c>
      <c r="D173" s="188">
        <v>13</v>
      </c>
      <c r="E173" s="188">
        <v>1</v>
      </c>
      <c r="F173" s="188" t="str">
        <f t="shared" si="39"/>
        <v>1'h1</v>
      </c>
      <c r="G173" s="188" t="s">
        <v>132</v>
      </c>
      <c r="H173" s="188" t="s">
        <v>3222</v>
      </c>
      <c r="I173" s="188" t="s">
        <v>3223</v>
      </c>
      <c r="J173" s="188">
        <v>1</v>
      </c>
      <c r="K173" s="188" t="str">
        <f t="shared" si="40"/>
        <v>1</v>
      </c>
      <c r="L173" s="188">
        <f t="shared" si="41"/>
        <v>8192</v>
      </c>
      <c r="M173" s="188"/>
    </row>
    <row r="174" spans="1:13" ht="15">
      <c r="A174" s="188"/>
      <c r="B174" s="188"/>
      <c r="C174" s="188">
        <v>12</v>
      </c>
      <c r="D174" s="188">
        <v>12</v>
      </c>
      <c r="E174" s="188">
        <v>1</v>
      </c>
      <c r="F174" s="188" t="str">
        <f t="shared" si="39"/>
        <v>1'h0</v>
      </c>
      <c r="G174" s="188" t="s">
        <v>132</v>
      </c>
      <c r="H174" s="188" t="s">
        <v>3224</v>
      </c>
      <c r="I174" s="188" t="s">
        <v>3225</v>
      </c>
      <c r="J174" s="188">
        <v>0</v>
      </c>
      <c r="K174" s="188" t="str">
        <f t="shared" si="40"/>
        <v>0</v>
      </c>
      <c r="L174" s="188">
        <f t="shared" si="41"/>
        <v>0</v>
      </c>
      <c r="M174" s="188"/>
    </row>
    <row r="175" spans="1:13" ht="15">
      <c r="A175" s="188"/>
      <c r="B175" s="188"/>
      <c r="C175" s="188">
        <v>11</v>
      </c>
      <c r="D175" s="188">
        <v>11</v>
      </c>
      <c r="E175" s="188">
        <v>1</v>
      </c>
      <c r="F175" s="188" t="str">
        <f t="shared" si="39"/>
        <v>1'h1</v>
      </c>
      <c r="G175" s="188" t="s">
        <v>132</v>
      </c>
      <c r="H175" s="188" t="s">
        <v>3226</v>
      </c>
      <c r="I175" s="188" t="s">
        <v>3227</v>
      </c>
      <c r="J175" s="188">
        <v>1</v>
      </c>
      <c r="K175" s="188" t="str">
        <f t="shared" si="40"/>
        <v>1</v>
      </c>
      <c r="L175" s="188">
        <f t="shared" si="41"/>
        <v>2048</v>
      </c>
      <c r="M175" s="188"/>
    </row>
    <row r="176" spans="1:13" ht="15">
      <c r="A176" s="188"/>
      <c r="B176" s="188"/>
      <c r="C176" s="188">
        <v>10</v>
      </c>
      <c r="D176" s="188">
        <v>10</v>
      </c>
      <c r="E176" s="188">
        <v>1</v>
      </c>
      <c r="F176" s="188" t="str">
        <f t="shared" si="39"/>
        <v>1'h1</v>
      </c>
      <c r="G176" s="188" t="s">
        <v>132</v>
      </c>
      <c r="H176" s="188" t="s">
        <v>3228</v>
      </c>
      <c r="I176" s="188" t="s">
        <v>3229</v>
      </c>
      <c r="J176" s="188">
        <v>1</v>
      </c>
      <c r="K176" s="188" t="str">
        <f t="shared" si="40"/>
        <v>1</v>
      </c>
      <c r="L176" s="188">
        <f t="shared" si="41"/>
        <v>1024</v>
      </c>
      <c r="M176" s="188"/>
    </row>
    <row r="177" spans="1:13" ht="15">
      <c r="A177" s="188"/>
      <c r="B177" s="188"/>
      <c r="C177" s="188">
        <v>8</v>
      </c>
      <c r="D177" s="188">
        <v>9</v>
      </c>
      <c r="E177" s="188">
        <v>2</v>
      </c>
      <c r="F177" s="188" t="str">
        <f t="shared" si="39"/>
        <v>2'h0</v>
      </c>
      <c r="G177" s="188" t="s">
        <v>132</v>
      </c>
      <c r="H177" s="188" t="s">
        <v>3230</v>
      </c>
      <c r="I177" s="188" t="s">
        <v>3231</v>
      </c>
      <c r="J177" s="188">
        <v>0</v>
      </c>
      <c r="K177" s="188" t="str">
        <f t="shared" si="40"/>
        <v>0</v>
      </c>
      <c r="L177" s="188">
        <f t="shared" si="41"/>
        <v>0</v>
      </c>
      <c r="M177" s="188"/>
    </row>
    <row r="178" spans="1:13" ht="15">
      <c r="A178" s="188"/>
      <c r="B178" s="188"/>
      <c r="C178" s="188">
        <v>6</v>
      </c>
      <c r="D178" s="188">
        <v>7</v>
      </c>
      <c r="E178" s="188">
        <v>2</v>
      </c>
      <c r="F178" s="188" t="str">
        <f t="shared" si="39"/>
        <v>2'h0</v>
      </c>
      <c r="G178" s="188" t="s">
        <v>132</v>
      </c>
      <c r="H178" s="188" t="s">
        <v>3232</v>
      </c>
      <c r="I178" s="188" t="s">
        <v>3233</v>
      </c>
      <c r="J178" s="188">
        <v>0</v>
      </c>
      <c r="K178" s="188" t="str">
        <f t="shared" si="40"/>
        <v>0</v>
      </c>
      <c r="L178" s="188">
        <f t="shared" si="41"/>
        <v>0</v>
      </c>
      <c r="M178" s="188"/>
    </row>
    <row r="179" spans="1:13" ht="15">
      <c r="A179" s="188"/>
      <c r="B179" s="188"/>
      <c r="C179" s="188">
        <v>4</v>
      </c>
      <c r="D179" s="188">
        <v>5</v>
      </c>
      <c r="E179" s="188">
        <v>2</v>
      </c>
      <c r="F179" s="188" t="str">
        <f t="shared" si="39"/>
        <v>2'h0</v>
      </c>
      <c r="G179" s="188" t="s">
        <v>132</v>
      </c>
      <c r="H179" s="188" t="s">
        <v>3234</v>
      </c>
      <c r="I179" s="188" t="s">
        <v>3235</v>
      </c>
      <c r="J179" s="188">
        <v>0</v>
      </c>
      <c r="K179" s="188" t="str">
        <f t="shared" si="40"/>
        <v>0</v>
      </c>
      <c r="L179" s="188">
        <f t="shared" si="41"/>
        <v>0</v>
      </c>
      <c r="M179" s="188"/>
    </row>
    <row r="180" spans="1:13" ht="15">
      <c r="A180" s="188"/>
      <c r="B180" s="188"/>
      <c r="C180" s="188">
        <v>2</v>
      </c>
      <c r="D180" s="188">
        <v>3</v>
      </c>
      <c r="E180" s="188">
        <v>2</v>
      </c>
      <c r="F180" s="188" t="str">
        <f t="shared" si="39"/>
        <v>2'h0</v>
      </c>
      <c r="G180" s="188" t="s">
        <v>132</v>
      </c>
      <c r="H180" s="188" t="s">
        <v>3255</v>
      </c>
      <c r="I180" s="188" t="s">
        <v>3256</v>
      </c>
      <c r="J180" s="188">
        <v>0</v>
      </c>
      <c r="K180" s="188" t="str">
        <f t="shared" si="40"/>
        <v>0</v>
      </c>
      <c r="L180" s="188">
        <f t="shared" si="41"/>
        <v>0</v>
      </c>
      <c r="M180" s="188"/>
    </row>
    <row r="181" spans="1:13" ht="15">
      <c r="A181" s="188"/>
      <c r="B181" s="188"/>
      <c r="C181" s="188">
        <v>0</v>
      </c>
      <c r="D181" s="188">
        <v>1</v>
      </c>
      <c r="E181" s="188">
        <v>2</v>
      </c>
      <c r="F181" s="188" t="str">
        <f t="shared" si="39"/>
        <v>2'h1</v>
      </c>
      <c r="G181" s="188" t="s">
        <v>132</v>
      </c>
      <c r="H181" s="188" t="s">
        <v>3257</v>
      </c>
      <c r="I181" s="188" t="s">
        <v>3258</v>
      </c>
      <c r="J181" s="188">
        <v>1</v>
      </c>
      <c r="K181" s="188" t="str">
        <f t="shared" si="40"/>
        <v>1</v>
      </c>
      <c r="L181" s="188">
        <f t="shared" si="41"/>
        <v>1</v>
      </c>
      <c r="M181" s="188"/>
    </row>
    <row r="182" spans="1:13" ht="15">
      <c r="A182" s="187"/>
      <c r="B182" s="187" t="s">
        <v>3236</v>
      </c>
      <c r="C182" s="187"/>
      <c r="D182" s="187"/>
      <c r="E182" s="187">
        <f>SUM(E183:E195)</f>
        <v>32</v>
      </c>
      <c r="F182" s="187" t="str">
        <f>CONCATENATE("32'h",K182)</f>
        <v>32'h00333328</v>
      </c>
      <c r="G182" s="187"/>
      <c r="H182" s="187" t="s">
        <v>3187</v>
      </c>
      <c r="I182" s="187"/>
      <c r="J182" s="187"/>
      <c r="K182" s="187" t="str">
        <f>LOWER(DEC2HEX(L182,8))</f>
        <v>00333328</v>
      </c>
      <c r="L182" s="187">
        <f>SUM(L183:L195)</f>
        <v>3355432</v>
      </c>
      <c r="M182" s="187"/>
    </row>
    <row r="183" spans="1:13" ht="15">
      <c r="A183" s="188"/>
      <c r="B183" s="188"/>
      <c r="C183" s="188">
        <v>31</v>
      </c>
      <c r="D183" s="188">
        <v>31</v>
      </c>
      <c r="E183" s="188">
        <v>1</v>
      </c>
      <c r="F183" s="188" t="str">
        <f t="shared" ref="F183:F195" si="42">CONCATENATE(E183,"'h",K183)</f>
        <v>1'h0</v>
      </c>
      <c r="G183" s="188" t="s">
        <v>129</v>
      </c>
      <c r="H183" s="188" t="s">
        <v>19</v>
      </c>
      <c r="I183" s="188" t="s">
        <v>2591</v>
      </c>
      <c r="J183" s="188">
        <v>0</v>
      </c>
      <c r="K183" s="188" t="str">
        <f t="shared" ref="K183:K195" si="43">LOWER(DEC2HEX(J183))</f>
        <v>0</v>
      </c>
      <c r="L183" s="188">
        <f t="shared" ref="L183:L195" si="44">J183*(2^C183)</f>
        <v>0</v>
      </c>
      <c r="M183" s="188"/>
    </row>
    <row r="184" spans="1:13" ht="15">
      <c r="A184" s="188"/>
      <c r="B184" s="188"/>
      <c r="C184" s="188">
        <v>30</v>
      </c>
      <c r="D184" s="188">
        <v>30</v>
      </c>
      <c r="E184" s="188">
        <v>1</v>
      </c>
      <c r="F184" s="188" t="str">
        <f t="shared" si="42"/>
        <v>1'h0</v>
      </c>
      <c r="G184" s="188" t="s">
        <v>132</v>
      </c>
      <c r="H184" s="188" t="s">
        <v>3188</v>
      </c>
      <c r="I184" s="188" t="s">
        <v>2591</v>
      </c>
      <c r="J184" s="188">
        <v>0</v>
      </c>
      <c r="K184" s="188" t="str">
        <f t="shared" si="43"/>
        <v>0</v>
      </c>
      <c r="L184" s="188">
        <f t="shared" si="44"/>
        <v>0</v>
      </c>
      <c r="M184" s="188"/>
    </row>
    <row r="185" spans="1:13" ht="15">
      <c r="A185" s="188"/>
      <c r="B185" s="188"/>
      <c r="C185" s="188">
        <v>29</v>
      </c>
      <c r="D185" s="188">
        <v>29</v>
      </c>
      <c r="E185" s="188">
        <v>1</v>
      </c>
      <c r="F185" s="188" t="str">
        <f t="shared" si="42"/>
        <v>1'h0</v>
      </c>
      <c r="G185" s="188" t="s">
        <v>132</v>
      </c>
      <c r="H185" s="188" t="s">
        <v>3189</v>
      </c>
      <c r="I185" s="188" t="s">
        <v>2591</v>
      </c>
      <c r="J185" s="188">
        <v>0</v>
      </c>
      <c r="K185" s="188" t="str">
        <f t="shared" si="43"/>
        <v>0</v>
      </c>
      <c r="L185" s="188">
        <f t="shared" si="44"/>
        <v>0</v>
      </c>
      <c r="M185" s="188"/>
    </row>
    <row r="186" spans="1:13" ht="15">
      <c r="A186" s="188"/>
      <c r="B186" s="188"/>
      <c r="C186" s="188">
        <v>28</v>
      </c>
      <c r="D186" s="188">
        <v>28</v>
      </c>
      <c r="E186" s="188">
        <v>1</v>
      </c>
      <c r="F186" s="188" t="str">
        <f t="shared" si="42"/>
        <v>1'h0</v>
      </c>
      <c r="G186" s="188" t="s">
        <v>132</v>
      </c>
      <c r="H186" s="188" t="s">
        <v>3190</v>
      </c>
      <c r="I186" s="188" t="s">
        <v>2591</v>
      </c>
      <c r="J186" s="188">
        <v>0</v>
      </c>
      <c r="K186" s="188" t="str">
        <f t="shared" si="43"/>
        <v>0</v>
      </c>
      <c r="L186" s="188">
        <f t="shared" si="44"/>
        <v>0</v>
      </c>
      <c r="M186" s="188"/>
    </row>
    <row r="187" spans="1:13" ht="15">
      <c r="A187" s="188"/>
      <c r="B187" s="188"/>
      <c r="C187" s="188">
        <v>27</v>
      </c>
      <c r="D187" s="188">
        <v>27</v>
      </c>
      <c r="E187" s="188">
        <v>1</v>
      </c>
      <c r="F187" s="188" t="str">
        <f t="shared" si="42"/>
        <v>1'h0</v>
      </c>
      <c r="G187" s="188" t="s">
        <v>132</v>
      </c>
      <c r="H187" s="188" t="s">
        <v>3238</v>
      </c>
      <c r="I187" s="188" t="s">
        <v>2591</v>
      </c>
      <c r="J187" s="188">
        <v>0</v>
      </c>
      <c r="K187" s="188" t="str">
        <f t="shared" si="43"/>
        <v>0</v>
      </c>
      <c r="L187" s="188">
        <f t="shared" si="44"/>
        <v>0</v>
      </c>
      <c r="M187" s="188"/>
    </row>
    <row r="188" spans="1:13" ht="15">
      <c r="A188" s="188"/>
      <c r="B188" s="188"/>
      <c r="C188" s="188">
        <v>26</v>
      </c>
      <c r="D188" s="188">
        <v>26</v>
      </c>
      <c r="E188" s="188">
        <v>1</v>
      </c>
      <c r="F188" s="188" t="str">
        <f t="shared" si="42"/>
        <v>1'h0</v>
      </c>
      <c r="G188" s="188" t="s">
        <v>132</v>
      </c>
      <c r="H188" s="188" t="s">
        <v>3239</v>
      </c>
      <c r="I188" s="188" t="s">
        <v>2591</v>
      </c>
      <c r="J188" s="188">
        <v>0</v>
      </c>
      <c r="K188" s="188" t="str">
        <f t="shared" si="43"/>
        <v>0</v>
      </c>
      <c r="L188" s="188">
        <f t="shared" si="44"/>
        <v>0</v>
      </c>
      <c r="M188" s="188"/>
    </row>
    <row r="189" spans="1:13" ht="15">
      <c r="A189" s="188"/>
      <c r="B189" s="188"/>
      <c r="C189" s="188">
        <v>25</v>
      </c>
      <c r="D189" s="188">
        <v>25</v>
      </c>
      <c r="E189" s="188">
        <v>1</v>
      </c>
      <c r="F189" s="188" t="str">
        <f t="shared" si="42"/>
        <v>1'h0</v>
      </c>
      <c r="G189" s="188" t="s">
        <v>132</v>
      </c>
      <c r="H189" s="188" t="s">
        <v>3240</v>
      </c>
      <c r="I189" s="188" t="s">
        <v>2591</v>
      </c>
      <c r="J189" s="188">
        <v>0</v>
      </c>
      <c r="K189" s="188" t="str">
        <f t="shared" si="43"/>
        <v>0</v>
      </c>
      <c r="L189" s="188">
        <f t="shared" si="44"/>
        <v>0</v>
      </c>
      <c r="M189" s="188"/>
    </row>
    <row r="190" spans="1:13" ht="15">
      <c r="A190" s="188"/>
      <c r="B190" s="188"/>
      <c r="C190" s="188">
        <v>5</v>
      </c>
      <c r="D190" s="188">
        <v>24</v>
      </c>
      <c r="E190" s="188">
        <v>20</v>
      </c>
      <c r="F190" s="188" t="str">
        <f t="shared" si="42"/>
        <v>20'h19999</v>
      </c>
      <c r="G190" s="188" t="s">
        <v>132</v>
      </c>
      <c r="H190" s="188" t="s">
        <v>3191</v>
      </c>
      <c r="I190" s="188" t="s">
        <v>3192</v>
      </c>
      <c r="J190" s="188">
        <v>104857</v>
      </c>
      <c r="K190" s="188" t="str">
        <f t="shared" si="43"/>
        <v>19999</v>
      </c>
      <c r="L190" s="188">
        <f t="shared" si="44"/>
        <v>3355424</v>
      </c>
      <c r="M190" s="188"/>
    </row>
    <row r="191" spans="1:13" ht="15">
      <c r="A191" s="188"/>
      <c r="B191" s="188"/>
      <c r="C191" s="188">
        <v>4</v>
      </c>
      <c r="D191" s="188">
        <v>4</v>
      </c>
      <c r="E191" s="188">
        <v>1</v>
      </c>
      <c r="F191" s="188" t="str">
        <f t="shared" si="42"/>
        <v>1'h0</v>
      </c>
      <c r="G191" s="188" t="s">
        <v>132</v>
      </c>
      <c r="H191" s="188" t="s">
        <v>3193</v>
      </c>
      <c r="I191" s="188" t="s">
        <v>3194</v>
      </c>
      <c r="J191" s="188">
        <v>0</v>
      </c>
      <c r="K191" s="188" t="str">
        <f t="shared" si="43"/>
        <v>0</v>
      </c>
      <c r="L191" s="188">
        <f t="shared" si="44"/>
        <v>0</v>
      </c>
      <c r="M191" s="188"/>
    </row>
    <row r="192" spans="1:13" ht="15">
      <c r="A192" s="188"/>
      <c r="B192" s="188"/>
      <c r="C192" s="188">
        <v>3</v>
      </c>
      <c r="D192" s="188">
        <v>3</v>
      </c>
      <c r="E192" s="188">
        <v>1</v>
      </c>
      <c r="F192" s="188" t="str">
        <f t="shared" si="42"/>
        <v>1'h1</v>
      </c>
      <c r="G192" s="188" t="s">
        <v>132</v>
      </c>
      <c r="H192" s="188" t="s">
        <v>3195</v>
      </c>
      <c r="I192" s="188" t="s">
        <v>3196</v>
      </c>
      <c r="J192" s="188">
        <v>1</v>
      </c>
      <c r="K192" s="188" t="str">
        <f t="shared" si="43"/>
        <v>1</v>
      </c>
      <c r="L192" s="188">
        <f t="shared" si="44"/>
        <v>8</v>
      </c>
      <c r="M192" s="188"/>
    </row>
    <row r="193" spans="1:13" ht="15">
      <c r="A193" s="188"/>
      <c r="B193" s="188"/>
      <c r="C193" s="188">
        <v>2</v>
      </c>
      <c r="D193" s="188">
        <v>2</v>
      </c>
      <c r="E193" s="188">
        <v>1</v>
      </c>
      <c r="F193" s="188" t="str">
        <f t="shared" si="42"/>
        <v>1'h0</v>
      </c>
      <c r="G193" s="188" t="s">
        <v>132</v>
      </c>
      <c r="H193" s="188" t="s">
        <v>3245</v>
      </c>
      <c r="I193" s="188" t="s">
        <v>3246</v>
      </c>
      <c r="J193" s="188">
        <v>0</v>
      </c>
      <c r="K193" s="188" t="str">
        <f t="shared" si="43"/>
        <v>0</v>
      </c>
      <c r="L193" s="188">
        <f t="shared" si="44"/>
        <v>0</v>
      </c>
      <c r="M193" s="188"/>
    </row>
    <row r="194" spans="1:13" ht="15">
      <c r="A194" s="188"/>
      <c r="B194" s="188"/>
      <c r="C194" s="188">
        <v>1</v>
      </c>
      <c r="D194" s="188">
        <v>1</v>
      </c>
      <c r="E194" s="188">
        <v>1</v>
      </c>
      <c r="F194" s="188" t="str">
        <f t="shared" si="42"/>
        <v>1'h0</v>
      </c>
      <c r="G194" s="188" t="s">
        <v>132</v>
      </c>
      <c r="H194" s="188" t="s">
        <v>3247</v>
      </c>
      <c r="I194" s="188" t="s">
        <v>3248</v>
      </c>
      <c r="J194" s="188">
        <v>0</v>
      </c>
      <c r="K194" s="188" t="str">
        <f t="shared" si="43"/>
        <v>0</v>
      </c>
      <c r="L194" s="188">
        <f t="shared" si="44"/>
        <v>0</v>
      </c>
      <c r="M194" s="188"/>
    </row>
    <row r="195" spans="1:13" ht="15">
      <c r="A195" s="188"/>
      <c r="B195" s="188"/>
      <c r="C195" s="188">
        <v>0</v>
      </c>
      <c r="D195" s="188">
        <v>0</v>
      </c>
      <c r="E195" s="188">
        <v>1</v>
      </c>
      <c r="F195" s="188" t="str">
        <f t="shared" si="42"/>
        <v>1'h0</v>
      </c>
      <c r="G195" s="188" t="s">
        <v>132</v>
      </c>
      <c r="H195" s="188" t="s">
        <v>3249</v>
      </c>
      <c r="I195" s="188" t="s">
        <v>3250</v>
      </c>
      <c r="J195" s="188">
        <v>0</v>
      </c>
      <c r="K195" s="188" t="str">
        <f t="shared" si="43"/>
        <v>0</v>
      </c>
      <c r="L195" s="188">
        <f t="shared" si="44"/>
        <v>0</v>
      </c>
      <c r="M195" s="188"/>
    </row>
    <row r="196" spans="1:13" ht="15">
      <c r="A196" s="187"/>
      <c r="B196" s="187" t="s">
        <v>3253</v>
      </c>
      <c r="C196" s="187"/>
      <c r="D196" s="187"/>
      <c r="E196" s="187">
        <f>SUM(E197:E213)</f>
        <v>32</v>
      </c>
      <c r="F196" s="187" t="str">
        <f>CONCATENATE("32'h",K196)</f>
        <v>32'h5b17ac90</v>
      </c>
      <c r="G196" s="187"/>
      <c r="H196" s="187" t="s">
        <v>3289</v>
      </c>
      <c r="I196" s="187"/>
      <c r="J196" s="187"/>
      <c r="K196" s="187" t="str">
        <f>LOWER(DEC2HEX(L196,8))</f>
        <v>5b17ac90</v>
      </c>
      <c r="L196" s="187">
        <f>SUM(L197:L213)</f>
        <v>1528278160</v>
      </c>
      <c r="M196" s="187"/>
    </row>
    <row r="197" spans="1:13" ht="15">
      <c r="A197" s="188"/>
      <c r="B197" s="188"/>
      <c r="C197" s="188">
        <v>31</v>
      </c>
      <c r="D197" s="188">
        <v>31</v>
      </c>
      <c r="E197" s="188">
        <v>1</v>
      </c>
      <c r="F197" s="188" t="str">
        <f t="shared" ref="F197:F213" si="45">CONCATENATE(E197,"'h",K197)</f>
        <v>1'h0</v>
      </c>
      <c r="G197" s="188" t="s">
        <v>129</v>
      </c>
      <c r="H197" s="188" t="s">
        <v>19</v>
      </c>
      <c r="I197" s="188" t="s">
        <v>2591</v>
      </c>
      <c r="J197" s="188">
        <v>0</v>
      </c>
      <c r="K197" s="188" t="str">
        <f t="shared" ref="K197:K213" si="46">LOWER(DEC2HEX(J197))</f>
        <v>0</v>
      </c>
      <c r="L197" s="188">
        <f t="shared" ref="L197:L213" si="47">J197*(2^C197)</f>
        <v>0</v>
      </c>
      <c r="M197" s="188"/>
    </row>
    <row r="198" spans="1:13" ht="15">
      <c r="A198" s="188"/>
      <c r="B198" s="188"/>
      <c r="C198" s="188">
        <v>29</v>
      </c>
      <c r="D198" s="188">
        <v>30</v>
      </c>
      <c r="E198" s="188">
        <v>2</v>
      </c>
      <c r="F198" s="188" t="str">
        <f t="shared" si="45"/>
        <v>2'h2</v>
      </c>
      <c r="G198" s="188" t="s">
        <v>132</v>
      </c>
      <c r="H198" s="188" t="s">
        <v>3259</v>
      </c>
      <c r="I198" s="188" t="s">
        <v>3258</v>
      </c>
      <c r="J198" s="188">
        <v>2</v>
      </c>
      <c r="K198" s="188" t="str">
        <f t="shared" si="46"/>
        <v>2</v>
      </c>
      <c r="L198" s="188">
        <f t="shared" si="47"/>
        <v>1073741824</v>
      </c>
      <c r="M198" s="188"/>
    </row>
    <row r="199" spans="1:13" ht="15">
      <c r="A199" s="188"/>
      <c r="B199" s="188"/>
      <c r="C199" s="188">
        <v>28</v>
      </c>
      <c r="D199" s="188">
        <v>28</v>
      </c>
      <c r="E199" s="188">
        <v>1</v>
      </c>
      <c r="F199" s="188" t="str">
        <f t="shared" si="45"/>
        <v>1'h1</v>
      </c>
      <c r="G199" s="188" t="s">
        <v>132</v>
      </c>
      <c r="H199" s="188" t="s">
        <v>3260</v>
      </c>
      <c r="I199" s="188" t="s">
        <v>3261</v>
      </c>
      <c r="J199" s="188">
        <v>1</v>
      </c>
      <c r="K199" s="188" t="str">
        <f t="shared" si="46"/>
        <v>1</v>
      </c>
      <c r="L199" s="188">
        <f t="shared" si="47"/>
        <v>268435456</v>
      </c>
      <c r="M199" s="188"/>
    </row>
    <row r="200" spans="1:13" ht="15">
      <c r="A200" s="188"/>
      <c r="B200" s="188"/>
      <c r="C200" s="188">
        <v>27</v>
      </c>
      <c r="D200" s="188">
        <v>27</v>
      </c>
      <c r="E200" s="188">
        <v>1</v>
      </c>
      <c r="F200" s="188" t="str">
        <f t="shared" si="45"/>
        <v>1'h1</v>
      </c>
      <c r="G200" s="188" t="s">
        <v>132</v>
      </c>
      <c r="H200" s="188" t="s">
        <v>3262</v>
      </c>
      <c r="I200" s="188" t="s">
        <v>3263</v>
      </c>
      <c r="J200" s="188">
        <v>1</v>
      </c>
      <c r="K200" s="188" t="str">
        <f t="shared" si="46"/>
        <v>1</v>
      </c>
      <c r="L200" s="188">
        <f t="shared" si="47"/>
        <v>134217728</v>
      </c>
      <c r="M200" s="188"/>
    </row>
    <row r="201" spans="1:13" ht="15">
      <c r="A201" s="188"/>
      <c r="B201" s="188"/>
      <c r="C201" s="188">
        <v>26</v>
      </c>
      <c r="D201" s="188">
        <v>26</v>
      </c>
      <c r="E201" s="188">
        <v>1</v>
      </c>
      <c r="F201" s="188" t="str">
        <f t="shared" si="45"/>
        <v>1'h0</v>
      </c>
      <c r="G201" s="188" t="s">
        <v>132</v>
      </c>
      <c r="H201" s="188" t="s">
        <v>3264</v>
      </c>
      <c r="I201" s="188" t="s">
        <v>3265</v>
      </c>
      <c r="J201" s="188">
        <v>0</v>
      </c>
      <c r="K201" s="188" t="str">
        <f t="shared" si="46"/>
        <v>0</v>
      </c>
      <c r="L201" s="188">
        <f t="shared" si="47"/>
        <v>0</v>
      </c>
      <c r="M201" s="188"/>
    </row>
    <row r="202" spans="1:13" ht="15">
      <c r="A202" s="188"/>
      <c r="B202" s="188"/>
      <c r="C202" s="188">
        <v>25</v>
      </c>
      <c r="D202" s="188">
        <v>25</v>
      </c>
      <c r="E202" s="188">
        <v>1</v>
      </c>
      <c r="F202" s="188" t="str">
        <f t="shared" si="45"/>
        <v>1'h1</v>
      </c>
      <c r="G202" s="188" t="s">
        <v>132</v>
      </c>
      <c r="H202" s="188" t="s">
        <v>3266</v>
      </c>
      <c r="I202" s="188" t="s">
        <v>3267</v>
      </c>
      <c r="J202" s="188">
        <v>1</v>
      </c>
      <c r="K202" s="188" t="str">
        <f t="shared" si="46"/>
        <v>1</v>
      </c>
      <c r="L202" s="188">
        <f t="shared" si="47"/>
        <v>33554432</v>
      </c>
      <c r="M202" s="188"/>
    </row>
    <row r="203" spans="1:13" ht="15">
      <c r="A203" s="188"/>
      <c r="B203" s="188"/>
      <c r="C203" s="188">
        <v>24</v>
      </c>
      <c r="D203" s="188">
        <v>24</v>
      </c>
      <c r="E203" s="188">
        <v>1</v>
      </c>
      <c r="F203" s="188" t="str">
        <f t="shared" si="45"/>
        <v>1'h1</v>
      </c>
      <c r="G203" s="188" t="s">
        <v>132</v>
      </c>
      <c r="H203" s="188" t="s">
        <v>3268</v>
      </c>
      <c r="I203" s="188" t="s">
        <v>3269</v>
      </c>
      <c r="J203" s="188">
        <v>1</v>
      </c>
      <c r="K203" s="188" t="str">
        <f t="shared" si="46"/>
        <v>1</v>
      </c>
      <c r="L203" s="188">
        <f t="shared" si="47"/>
        <v>16777216</v>
      </c>
      <c r="M203" s="188"/>
    </row>
    <row r="204" spans="1:13" ht="15">
      <c r="A204" s="188"/>
      <c r="B204" s="188"/>
      <c r="C204" s="188">
        <v>22</v>
      </c>
      <c r="D204" s="188">
        <v>23</v>
      </c>
      <c r="E204" s="188">
        <v>2</v>
      </c>
      <c r="F204" s="188" t="str">
        <f t="shared" si="45"/>
        <v>2'h0</v>
      </c>
      <c r="G204" s="188" t="s">
        <v>132</v>
      </c>
      <c r="H204" s="188" t="s">
        <v>3270</v>
      </c>
      <c r="I204" s="188" t="s">
        <v>3271</v>
      </c>
      <c r="J204" s="188">
        <v>0</v>
      </c>
      <c r="K204" s="188" t="str">
        <f t="shared" si="46"/>
        <v>0</v>
      </c>
      <c r="L204" s="188">
        <f t="shared" si="47"/>
        <v>0</v>
      </c>
      <c r="M204" s="188"/>
    </row>
    <row r="205" spans="1:13" ht="15">
      <c r="A205" s="188"/>
      <c r="B205" s="188"/>
      <c r="C205" s="188">
        <v>21</v>
      </c>
      <c r="D205" s="188">
        <v>21</v>
      </c>
      <c r="E205" s="188">
        <v>1</v>
      </c>
      <c r="F205" s="188" t="str">
        <f t="shared" si="45"/>
        <v>1'h0</v>
      </c>
      <c r="G205" s="188" t="s">
        <v>132</v>
      </c>
      <c r="H205" s="188" t="s">
        <v>3272</v>
      </c>
      <c r="I205" s="188" t="s">
        <v>3273</v>
      </c>
      <c r="J205" s="188">
        <v>0</v>
      </c>
      <c r="K205" s="188" t="str">
        <f t="shared" si="46"/>
        <v>0</v>
      </c>
      <c r="L205" s="188">
        <f t="shared" si="47"/>
        <v>0</v>
      </c>
      <c r="M205" s="188"/>
    </row>
    <row r="206" spans="1:13" ht="15">
      <c r="A206" s="188"/>
      <c r="B206" s="188"/>
      <c r="C206" s="188">
        <v>20</v>
      </c>
      <c r="D206" s="188">
        <v>20</v>
      </c>
      <c r="E206" s="188">
        <v>1</v>
      </c>
      <c r="F206" s="188" t="str">
        <f t="shared" si="45"/>
        <v>1'h1</v>
      </c>
      <c r="G206" s="188" t="s">
        <v>132</v>
      </c>
      <c r="H206" s="188" t="s">
        <v>3274</v>
      </c>
      <c r="I206" s="188" t="s">
        <v>3275</v>
      </c>
      <c r="J206" s="188">
        <v>1</v>
      </c>
      <c r="K206" s="188" t="str">
        <f t="shared" si="46"/>
        <v>1</v>
      </c>
      <c r="L206" s="188">
        <f t="shared" si="47"/>
        <v>1048576</v>
      </c>
      <c r="M206" s="188"/>
    </row>
    <row r="207" spans="1:13" ht="15">
      <c r="A207" s="188"/>
      <c r="B207" s="188"/>
      <c r="C207" s="188">
        <v>15</v>
      </c>
      <c r="D207" s="188">
        <v>19</v>
      </c>
      <c r="E207" s="188">
        <v>5</v>
      </c>
      <c r="F207" s="188" t="str">
        <f t="shared" si="45"/>
        <v>5'hf</v>
      </c>
      <c r="G207" s="188" t="s">
        <v>132</v>
      </c>
      <c r="H207" s="188" t="s">
        <v>3814</v>
      </c>
      <c r="I207" s="188" t="s">
        <v>3244</v>
      </c>
      <c r="J207" s="188">
        <v>15</v>
      </c>
      <c r="K207" s="188" t="str">
        <f t="shared" si="46"/>
        <v>f</v>
      </c>
      <c r="L207" s="188">
        <f t="shared" si="47"/>
        <v>491520</v>
      </c>
      <c r="M207" s="188"/>
    </row>
    <row r="208" spans="1:13" ht="15">
      <c r="A208" s="188"/>
      <c r="B208" s="188"/>
      <c r="C208" s="188">
        <v>14</v>
      </c>
      <c r="D208" s="188">
        <v>14</v>
      </c>
      <c r="E208" s="188">
        <v>1</v>
      </c>
      <c r="F208" s="188" t="str">
        <f t="shared" si="45"/>
        <v>1'h0</v>
      </c>
      <c r="G208" s="188" t="s">
        <v>132</v>
      </c>
      <c r="H208" s="188" t="s">
        <v>3815</v>
      </c>
      <c r="I208" s="188" t="s">
        <v>3816</v>
      </c>
      <c r="J208" s="188">
        <v>0</v>
      </c>
      <c r="K208" s="188" t="str">
        <f t="shared" si="46"/>
        <v>0</v>
      </c>
      <c r="L208" s="188">
        <f t="shared" si="47"/>
        <v>0</v>
      </c>
      <c r="M208" s="188"/>
    </row>
    <row r="209" spans="1:13" ht="15">
      <c r="A209" s="188"/>
      <c r="B209" s="188"/>
      <c r="C209" s="188">
        <v>11</v>
      </c>
      <c r="D209" s="188">
        <v>13</v>
      </c>
      <c r="E209" s="188">
        <v>3</v>
      </c>
      <c r="F209" s="188" t="str">
        <f t="shared" si="45"/>
        <v>3'h5</v>
      </c>
      <c r="G209" s="188" t="s">
        <v>132</v>
      </c>
      <c r="H209" s="188" t="s">
        <v>3276</v>
      </c>
      <c r="I209" s="188" t="s">
        <v>3277</v>
      </c>
      <c r="J209" s="188">
        <v>5</v>
      </c>
      <c r="K209" s="188" t="str">
        <f t="shared" si="46"/>
        <v>5</v>
      </c>
      <c r="L209" s="188">
        <f t="shared" si="47"/>
        <v>10240</v>
      </c>
      <c r="M209" s="188"/>
    </row>
    <row r="210" spans="1:13" ht="15">
      <c r="A210" s="188"/>
      <c r="B210" s="188"/>
      <c r="C210" s="188">
        <v>8</v>
      </c>
      <c r="D210" s="188">
        <v>10</v>
      </c>
      <c r="E210" s="188">
        <v>3</v>
      </c>
      <c r="F210" s="188" t="str">
        <f t="shared" si="45"/>
        <v>3'h4</v>
      </c>
      <c r="G210" s="188" t="s">
        <v>132</v>
      </c>
      <c r="H210" s="188" t="s">
        <v>3278</v>
      </c>
      <c r="I210" s="188" t="s">
        <v>3279</v>
      </c>
      <c r="J210" s="188">
        <v>4</v>
      </c>
      <c r="K210" s="188" t="str">
        <f t="shared" si="46"/>
        <v>4</v>
      </c>
      <c r="L210" s="188">
        <f t="shared" si="47"/>
        <v>1024</v>
      </c>
      <c r="M210" s="188"/>
    </row>
    <row r="211" spans="1:13" ht="15">
      <c r="A211" s="188"/>
      <c r="B211" s="188"/>
      <c r="C211" s="188">
        <v>5</v>
      </c>
      <c r="D211" s="188">
        <v>7</v>
      </c>
      <c r="E211" s="188">
        <v>3</v>
      </c>
      <c r="F211" s="188" t="str">
        <f t="shared" si="45"/>
        <v>3'h4</v>
      </c>
      <c r="G211" s="188" t="s">
        <v>132</v>
      </c>
      <c r="H211" s="188" t="s">
        <v>3280</v>
      </c>
      <c r="I211" s="188" t="s">
        <v>3281</v>
      </c>
      <c r="J211" s="188">
        <v>4</v>
      </c>
      <c r="K211" s="188" t="str">
        <f t="shared" si="46"/>
        <v>4</v>
      </c>
      <c r="L211" s="188">
        <f t="shared" si="47"/>
        <v>128</v>
      </c>
      <c r="M211" s="188"/>
    </row>
    <row r="212" spans="1:13" ht="15">
      <c r="A212" s="188"/>
      <c r="B212" s="188"/>
      <c r="C212" s="188">
        <v>2</v>
      </c>
      <c r="D212" s="188">
        <v>4</v>
      </c>
      <c r="E212" s="188">
        <v>3</v>
      </c>
      <c r="F212" s="188" t="str">
        <f t="shared" si="45"/>
        <v>3'h4</v>
      </c>
      <c r="G212" s="188" t="s">
        <v>132</v>
      </c>
      <c r="H212" s="188" t="s">
        <v>3282</v>
      </c>
      <c r="I212" s="188" t="s">
        <v>3283</v>
      </c>
      <c r="J212" s="188">
        <v>4</v>
      </c>
      <c r="K212" s="188" t="str">
        <f t="shared" si="46"/>
        <v>4</v>
      </c>
      <c r="L212" s="188">
        <f t="shared" si="47"/>
        <v>16</v>
      </c>
      <c r="M212" s="188"/>
    </row>
    <row r="213" spans="1:13" ht="15">
      <c r="A213" s="188"/>
      <c r="B213" s="188"/>
      <c r="C213" s="188">
        <v>0</v>
      </c>
      <c r="D213" s="188">
        <v>1</v>
      </c>
      <c r="E213" s="188">
        <v>2</v>
      </c>
      <c r="F213" s="188" t="str">
        <f t="shared" si="45"/>
        <v>2'h0</v>
      </c>
      <c r="G213" s="188" t="s">
        <v>132</v>
      </c>
      <c r="H213" s="188" t="s">
        <v>3284</v>
      </c>
      <c r="I213" s="188" t="s">
        <v>3285</v>
      </c>
      <c r="J213" s="188">
        <v>0</v>
      </c>
      <c r="K213" s="188" t="str">
        <f t="shared" si="46"/>
        <v>0</v>
      </c>
      <c r="L213" s="188">
        <f t="shared" si="47"/>
        <v>0</v>
      </c>
      <c r="M213" s="188"/>
    </row>
    <row r="214" spans="1:13" ht="15">
      <c r="A214" s="187"/>
      <c r="B214" s="187" t="s">
        <v>3288</v>
      </c>
      <c r="C214" s="187"/>
      <c r="D214" s="187"/>
      <c r="E214" s="187">
        <f>SUM(E215:E221)</f>
        <v>32</v>
      </c>
      <c r="F214" s="187" t="str">
        <f>CONCATENATE("32'h",K214)</f>
        <v>32'h00928000</v>
      </c>
      <c r="G214" s="187"/>
      <c r="H214" s="187" t="s">
        <v>3299</v>
      </c>
      <c r="I214" s="187"/>
      <c r="J214" s="187"/>
      <c r="K214" s="187" t="str">
        <f>LOWER(DEC2HEX(L214,8))</f>
        <v>00928000</v>
      </c>
      <c r="L214" s="187">
        <f>SUM(L215:L221)</f>
        <v>9601024</v>
      </c>
      <c r="M214" s="187"/>
    </row>
    <row r="215" spans="1:13" ht="15">
      <c r="A215" s="188"/>
      <c r="B215" s="188"/>
      <c r="C215" s="188">
        <v>24</v>
      </c>
      <c r="D215" s="188">
        <v>31</v>
      </c>
      <c r="E215" s="188">
        <v>8</v>
      </c>
      <c r="F215" s="188" t="str">
        <f t="shared" ref="F215:F221" si="48">CONCATENATE(E215,"'h",K215)</f>
        <v>8'h0</v>
      </c>
      <c r="G215" s="188" t="s">
        <v>129</v>
      </c>
      <c r="H215" s="188" t="s">
        <v>19</v>
      </c>
      <c r="I215" s="188" t="s">
        <v>2591</v>
      </c>
      <c r="J215" s="188">
        <v>0</v>
      </c>
      <c r="K215" s="188" t="str">
        <f t="shared" ref="K215:K221" si="49">LOWER(DEC2HEX(J215))</f>
        <v>0</v>
      </c>
      <c r="L215" s="188">
        <f t="shared" ref="L215:L221" si="50">J215*(2^C215)</f>
        <v>0</v>
      </c>
      <c r="M215" s="188"/>
    </row>
    <row r="216" spans="1:13" ht="15">
      <c r="A216" s="188"/>
      <c r="B216" s="188"/>
      <c r="C216" s="188">
        <v>21</v>
      </c>
      <c r="D216" s="188">
        <v>23</v>
      </c>
      <c r="E216" s="188">
        <v>3</v>
      </c>
      <c r="F216" s="188" t="str">
        <f t="shared" si="48"/>
        <v>3'h4</v>
      </c>
      <c r="G216" s="188" t="s">
        <v>132</v>
      </c>
      <c r="H216" s="188" t="s">
        <v>3286</v>
      </c>
      <c r="I216" s="188" t="s">
        <v>3287</v>
      </c>
      <c r="J216" s="188">
        <v>4</v>
      </c>
      <c r="K216" s="188" t="str">
        <f t="shared" si="49"/>
        <v>4</v>
      </c>
      <c r="L216" s="188">
        <f t="shared" si="50"/>
        <v>8388608</v>
      </c>
      <c r="M216" s="188"/>
    </row>
    <row r="217" spans="1:13" ht="15">
      <c r="A217" s="188"/>
      <c r="B217" s="188"/>
      <c r="C217" s="188">
        <v>18</v>
      </c>
      <c r="D217" s="188">
        <v>20</v>
      </c>
      <c r="E217" s="188">
        <v>3</v>
      </c>
      <c r="F217" s="188" t="str">
        <f t="shared" si="48"/>
        <v>3'h4</v>
      </c>
      <c r="G217" s="188" t="s">
        <v>132</v>
      </c>
      <c r="H217" s="188" t="s">
        <v>3290</v>
      </c>
      <c r="I217" s="188" t="s">
        <v>3291</v>
      </c>
      <c r="J217" s="188">
        <v>4</v>
      </c>
      <c r="K217" s="188" t="str">
        <f t="shared" si="49"/>
        <v>4</v>
      </c>
      <c r="L217" s="188">
        <f t="shared" si="50"/>
        <v>1048576</v>
      </c>
      <c r="M217" s="188"/>
    </row>
    <row r="218" spans="1:13" ht="15">
      <c r="A218" s="188"/>
      <c r="B218" s="188"/>
      <c r="C218" s="188">
        <v>15</v>
      </c>
      <c r="D218" s="188">
        <v>17</v>
      </c>
      <c r="E218" s="188">
        <v>3</v>
      </c>
      <c r="F218" s="188" t="str">
        <f t="shared" si="48"/>
        <v>3'h5</v>
      </c>
      <c r="G218" s="188" t="s">
        <v>132</v>
      </c>
      <c r="H218" s="188" t="s">
        <v>3292</v>
      </c>
      <c r="I218" s="188" t="s">
        <v>3293</v>
      </c>
      <c r="J218" s="188">
        <v>5</v>
      </c>
      <c r="K218" s="188" t="str">
        <f t="shared" si="49"/>
        <v>5</v>
      </c>
      <c r="L218" s="188">
        <f t="shared" si="50"/>
        <v>163840</v>
      </c>
      <c r="M218" s="188"/>
    </row>
    <row r="219" spans="1:13" ht="15">
      <c r="A219" s="188"/>
      <c r="B219" s="188"/>
      <c r="C219" s="188">
        <v>10</v>
      </c>
      <c r="D219" s="188">
        <v>14</v>
      </c>
      <c r="E219" s="188">
        <v>5</v>
      </c>
      <c r="F219" s="188" t="str">
        <f t="shared" si="48"/>
        <v>5'h0</v>
      </c>
      <c r="G219" s="188" t="s">
        <v>132</v>
      </c>
      <c r="H219" s="188" t="s">
        <v>3294</v>
      </c>
      <c r="I219" s="188" t="s">
        <v>3295</v>
      </c>
      <c r="J219" s="188">
        <v>0</v>
      </c>
      <c r="K219" s="188" t="str">
        <f t="shared" si="49"/>
        <v>0</v>
      </c>
      <c r="L219" s="188">
        <f t="shared" si="50"/>
        <v>0</v>
      </c>
      <c r="M219" s="188"/>
    </row>
    <row r="220" spans="1:13" ht="15">
      <c r="A220" s="188"/>
      <c r="B220" s="188"/>
      <c r="C220" s="188">
        <v>9</v>
      </c>
      <c r="D220" s="188">
        <v>9</v>
      </c>
      <c r="E220" s="188">
        <v>1</v>
      </c>
      <c r="F220" s="188" t="str">
        <f t="shared" si="48"/>
        <v>1'h0</v>
      </c>
      <c r="G220" s="188" t="s">
        <v>132</v>
      </c>
      <c r="H220" s="188" t="s">
        <v>3296</v>
      </c>
      <c r="I220" s="188" t="s">
        <v>3297</v>
      </c>
      <c r="J220" s="188">
        <v>0</v>
      </c>
      <c r="K220" s="188" t="str">
        <f t="shared" si="49"/>
        <v>0</v>
      </c>
      <c r="L220" s="188">
        <f t="shared" si="50"/>
        <v>0</v>
      </c>
      <c r="M220" s="188"/>
    </row>
    <row r="221" spans="1:13" ht="15">
      <c r="A221" s="188"/>
      <c r="B221" s="188"/>
      <c r="C221" s="188">
        <v>0</v>
      </c>
      <c r="D221" s="188">
        <v>8</v>
      </c>
      <c r="E221" s="188">
        <v>9</v>
      </c>
      <c r="F221" s="188" t="str">
        <f t="shared" si="48"/>
        <v>9'h0</v>
      </c>
      <c r="G221" s="188" t="s">
        <v>129</v>
      </c>
      <c r="H221" s="188" t="s">
        <v>4320</v>
      </c>
      <c r="I221" s="188" t="s">
        <v>4321</v>
      </c>
      <c r="J221" s="188">
        <v>0</v>
      </c>
      <c r="K221" s="188" t="str">
        <f t="shared" si="49"/>
        <v>0</v>
      </c>
      <c r="L221" s="188">
        <f t="shared" si="50"/>
        <v>0</v>
      </c>
      <c r="M221" s="188"/>
    </row>
    <row r="222" spans="1:13" ht="15">
      <c r="A222" s="187"/>
      <c r="B222" s="187" t="s">
        <v>3298</v>
      </c>
      <c r="C222" s="187"/>
      <c r="D222" s="187"/>
      <c r="E222" s="187">
        <f>SUM(E223:E237)</f>
        <v>32</v>
      </c>
      <c r="F222" s="187" t="str">
        <f>CONCATENATE("32'h",K222)</f>
        <v>32'h00000000</v>
      </c>
      <c r="G222" s="187"/>
      <c r="H222" s="187" t="s">
        <v>3237</v>
      </c>
      <c r="I222" s="187"/>
      <c r="J222" s="187"/>
      <c r="K222" s="187" t="str">
        <f>LOWER(DEC2HEX(L222,8))</f>
        <v>00000000</v>
      </c>
      <c r="L222" s="187">
        <f>SUM(L223:L237)</f>
        <v>0</v>
      </c>
      <c r="M222" s="187"/>
    </row>
    <row r="223" spans="1:13" ht="15">
      <c r="A223" s="188"/>
      <c r="B223" s="188"/>
      <c r="C223" s="188">
        <v>14</v>
      </c>
      <c r="D223" s="188">
        <v>31</v>
      </c>
      <c r="E223" s="188">
        <v>18</v>
      </c>
      <c r="F223" s="188" t="str">
        <f t="shared" ref="F223:F237" si="51">CONCATENATE(E223,"'h",K223)</f>
        <v>18'h0</v>
      </c>
      <c r="G223" s="188" t="s">
        <v>129</v>
      </c>
      <c r="H223" s="188" t="s">
        <v>19</v>
      </c>
      <c r="I223" s="188" t="s">
        <v>2591</v>
      </c>
      <c r="J223" s="188">
        <v>0</v>
      </c>
      <c r="K223" s="188" t="str">
        <f t="shared" ref="K223:K237" si="52">LOWER(DEC2HEX(J223))</f>
        <v>0</v>
      </c>
      <c r="L223" s="188">
        <f t="shared" ref="L223:L237" si="53">J223*(2^C223)</f>
        <v>0</v>
      </c>
      <c r="M223" s="188"/>
    </row>
    <row r="224" spans="1:13" ht="15">
      <c r="A224" s="188"/>
      <c r="B224" s="188"/>
      <c r="C224" s="188">
        <v>13</v>
      </c>
      <c r="D224" s="188">
        <v>13</v>
      </c>
      <c r="E224" s="188">
        <v>1</v>
      </c>
      <c r="F224" s="188" t="str">
        <f t="shared" si="51"/>
        <v>1'h0</v>
      </c>
      <c r="G224" s="188" t="s">
        <v>132</v>
      </c>
      <c r="H224" s="188" t="s">
        <v>3241</v>
      </c>
      <c r="I224" s="188" t="s">
        <v>2591</v>
      </c>
      <c r="J224" s="188">
        <v>0</v>
      </c>
      <c r="K224" s="188" t="str">
        <f t="shared" si="52"/>
        <v>0</v>
      </c>
      <c r="L224" s="188">
        <f t="shared" si="53"/>
        <v>0</v>
      </c>
      <c r="M224" s="188"/>
    </row>
    <row r="225" spans="1:13" ht="15">
      <c r="A225" s="188"/>
      <c r="B225" s="188"/>
      <c r="C225" s="188">
        <v>12</v>
      </c>
      <c r="D225" s="188">
        <v>12</v>
      </c>
      <c r="E225" s="188">
        <v>1</v>
      </c>
      <c r="F225" s="188" t="str">
        <f t="shared" si="51"/>
        <v>1'h0</v>
      </c>
      <c r="G225" s="188" t="s">
        <v>132</v>
      </c>
      <c r="H225" s="188" t="s">
        <v>4232</v>
      </c>
      <c r="I225" s="188" t="s">
        <v>2591</v>
      </c>
      <c r="J225" s="188">
        <v>0</v>
      </c>
      <c r="K225" s="188" t="str">
        <f t="shared" si="52"/>
        <v>0</v>
      </c>
      <c r="L225" s="188">
        <f t="shared" si="53"/>
        <v>0</v>
      </c>
      <c r="M225" s="188"/>
    </row>
    <row r="226" spans="1:13" ht="15">
      <c r="A226" s="188"/>
      <c r="B226" s="188"/>
      <c r="C226" s="188">
        <v>11</v>
      </c>
      <c r="D226" s="188">
        <v>11</v>
      </c>
      <c r="E226" s="188">
        <v>1</v>
      </c>
      <c r="F226" s="188" t="str">
        <f t="shared" si="51"/>
        <v>1'h0</v>
      </c>
      <c r="G226" s="188" t="s">
        <v>132</v>
      </c>
      <c r="H226" s="188" t="s">
        <v>3301</v>
      </c>
      <c r="I226" s="188" t="s">
        <v>2591</v>
      </c>
      <c r="J226" s="188">
        <v>0</v>
      </c>
      <c r="K226" s="188" t="str">
        <f t="shared" si="52"/>
        <v>0</v>
      </c>
      <c r="L226" s="188">
        <f t="shared" si="53"/>
        <v>0</v>
      </c>
      <c r="M226" s="188"/>
    </row>
    <row r="227" spans="1:13" ht="15">
      <c r="A227" s="188"/>
      <c r="B227" s="188"/>
      <c r="C227" s="188">
        <v>10</v>
      </c>
      <c r="D227" s="188">
        <v>10</v>
      </c>
      <c r="E227" s="188">
        <v>1</v>
      </c>
      <c r="F227" s="188" t="str">
        <f t="shared" si="51"/>
        <v>1'h0</v>
      </c>
      <c r="G227" s="188" t="s">
        <v>132</v>
      </c>
      <c r="H227" s="188" t="s">
        <v>3302</v>
      </c>
      <c r="I227" s="188" t="s">
        <v>2591</v>
      </c>
      <c r="J227" s="188">
        <v>0</v>
      </c>
      <c r="K227" s="188" t="str">
        <f t="shared" si="52"/>
        <v>0</v>
      </c>
      <c r="L227" s="188">
        <f t="shared" si="53"/>
        <v>0</v>
      </c>
      <c r="M227" s="188"/>
    </row>
    <row r="228" spans="1:13" ht="15">
      <c r="A228" s="188"/>
      <c r="B228" s="188"/>
      <c r="C228" s="188">
        <v>9</v>
      </c>
      <c r="D228" s="188">
        <v>9</v>
      </c>
      <c r="E228" s="188">
        <v>1</v>
      </c>
      <c r="F228" s="188" t="str">
        <f t="shared" si="51"/>
        <v>1'h0</v>
      </c>
      <c r="G228" s="188" t="s">
        <v>132</v>
      </c>
      <c r="H228" s="188" t="s">
        <v>3303</v>
      </c>
      <c r="I228" s="188" t="s">
        <v>2591</v>
      </c>
      <c r="J228" s="188">
        <v>0</v>
      </c>
      <c r="K228" s="188" t="str">
        <f t="shared" si="52"/>
        <v>0</v>
      </c>
      <c r="L228" s="188">
        <f t="shared" si="53"/>
        <v>0</v>
      </c>
      <c r="M228" s="188"/>
    </row>
    <row r="229" spans="1:13" ht="15">
      <c r="A229" s="188"/>
      <c r="B229" s="188"/>
      <c r="C229" s="188">
        <v>8</v>
      </c>
      <c r="D229" s="188">
        <v>8</v>
      </c>
      <c r="E229" s="188">
        <v>1</v>
      </c>
      <c r="F229" s="188" t="str">
        <f t="shared" si="51"/>
        <v>1'h0</v>
      </c>
      <c r="G229" s="188" t="s">
        <v>132</v>
      </c>
      <c r="H229" s="188" t="s">
        <v>3304</v>
      </c>
      <c r="I229" s="188" t="s">
        <v>2591</v>
      </c>
      <c r="J229" s="188">
        <v>0</v>
      </c>
      <c r="K229" s="188" t="str">
        <f t="shared" si="52"/>
        <v>0</v>
      </c>
      <c r="L229" s="188">
        <f t="shared" si="53"/>
        <v>0</v>
      </c>
      <c r="M229" s="188"/>
    </row>
    <row r="230" spans="1:13" ht="15">
      <c r="A230" s="188"/>
      <c r="B230" s="188"/>
      <c r="C230" s="188">
        <v>7</v>
      </c>
      <c r="D230" s="188">
        <v>7</v>
      </c>
      <c r="E230" s="188">
        <v>1</v>
      </c>
      <c r="F230" s="188" t="str">
        <f t="shared" si="51"/>
        <v>1'h0</v>
      </c>
      <c r="G230" s="188" t="s">
        <v>132</v>
      </c>
      <c r="H230" s="188" t="s">
        <v>3305</v>
      </c>
      <c r="I230" s="188" t="s">
        <v>2591</v>
      </c>
      <c r="J230" s="188">
        <v>0</v>
      </c>
      <c r="K230" s="188" t="str">
        <f t="shared" si="52"/>
        <v>0</v>
      </c>
      <c r="L230" s="188">
        <f t="shared" si="53"/>
        <v>0</v>
      </c>
      <c r="M230" s="188"/>
    </row>
    <row r="231" spans="1:13" ht="15">
      <c r="A231" s="188"/>
      <c r="B231" s="188"/>
      <c r="C231" s="188">
        <v>6</v>
      </c>
      <c r="D231" s="188">
        <v>6</v>
      </c>
      <c r="E231" s="188">
        <v>1</v>
      </c>
      <c r="F231" s="188" t="str">
        <f t="shared" si="51"/>
        <v>1'h0</v>
      </c>
      <c r="G231" s="188" t="s">
        <v>132</v>
      </c>
      <c r="H231" s="188" t="s">
        <v>3251</v>
      </c>
      <c r="I231" s="188" t="s">
        <v>3252</v>
      </c>
      <c r="J231" s="188">
        <v>0</v>
      </c>
      <c r="K231" s="188" t="str">
        <f t="shared" si="52"/>
        <v>0</v>
      </c>
      <c r="L231" s="188">
        <f t="shared" si="53"/>
        <v>0</v>
      </c>
      <c r="M231" s="188"/>
    </row>
    <row r="232" spans="1:13" ht="15">
      <c r="A232" s="188"/>
      <c r="B232" s="188"/>
      <c r="C232" s="188">
        <v>5</v>
      </c>
      <c r="D232" s="188">
        <v>5</v>
      </c>
      <c r="E232" s="188">
        <v>1</v>
      </c>
      <c r="F232" s="188" t="str">
        <f t="shared" si="51"/>
        <v>1'h0</v>
      </c>
      <c r="G232" s="188" t="s">
        <v>132</v>
      </c>
      <c r="H232" s="188" t="s">
        <v>3306</v>
      </c>
      <c r="I232" s="188" t="s">
        <v>3307</v>
      </c>
      <c r="J232" s="188">
        <v>0</v>
      </c>
      <c r="K232" s="188" t="str">
        <f t="shared" si="52"/>
        <v>0</v>
      </c>
      <c r="L232" s="188">
        <f t="shared" si="53"/>
        <v>0</v>
      </c>
      <c r="M232" s="188"/>
    </row>
    <row r="233" spans="1:13" ht="15">
      <c r="A233" s="188"/>
      <c r="B233" s="188"/>
      <c r="C233" s="188">
        <v>4</v>
      </c>
      <c r="D233" s="188">
        <v>4</v>
      </c>
      <c r="E233" s="188">
        <v>1</v>
      </c>
      <c r="F233" s="188" t="str">
        <f t="shared" si="51"/>
        <v>1'h0</v>
      </c>
      <c r="G233" s="188" t="s">
        <v>132</v>
      </c>
      <c r="H233" s="188" t="s">
        <v>3308</v>
      </c>
      <c r="I233" s="188" t="s">
        <v>3309</v>
      </c>
      <c r="J233" s="188">
        <v>0</v>
      </c>
      <c r="K233" s="188" t="str">
        <f t="shared" si="52"/>
        <v>0</v>
      </c>
      <c r="L233" s="188">
        <f t="shared" si="53"/>
        <v>0</v>
      </c>
      <c r="M233" s="188"/>
    </row>
    <row r="234" spans="1:13" ht="15">
      <c r="A234" s="188"/>
      <c r="B234" s="188"/>
      <c r="C234" s="188">
        <v>3</v>
      </c>
      <c r="D234" s="188">
        <v>3</v>
      </c>
      <c r="E234" s="188">
        <v>1</v>
      </c>
      <c r="F234" s="188" t="str">
        <f t="shared" si="51"/>
        <v>1'h0</v>
      </c>
      <c r="G234" s="188" t="s">
        <v>132</v>
      </c>
      <c r="H234" s="188" t="s">
        <v>3310</v>
      </c>
      <c r="I234" s="188" t="s">
        <v>3311</v>
      </c>
      <c r="J234" s="188">
        <v>0</v>
      </c>
      <c r="K234" s="188" t="str">
        <f t="shared" si="52"/>
        <v>0</v>
      </c>
      <c r="L234" s="188">
        <f t="shared" si="53"/>
        <v>0</v>
      </c>
      <c r="M234" s="188"/>
    </row>
    <row r="235" spans="1:13" ht="15">
      <c r="A235" s="188"/>
      <c r="B235" s="188"/>
      <c r="C235" s="188">
        <v>2</v>
      </c>
      <c r="D235" s="188">
        <v>2</v>
      </c>
      <c r="E235" s="188">
        <v>1</v>
      </c>
      <c r="F235" s="188" t="str">
        <f t="shared" si="51"/>
        <v>1'h0</v>
      </c>
      <c r="G235" s="188" t="s">
        <v>132</v>
      </c>
      <c r="H235" s="188" t="s">
        <v>3312</v>
      </c>
      <c r="I235" s="188" t="s">
        <v>3313</v>
      </c>
      <c r="J235" s="188">
        <v>0</v>
      </c>
      <c r="K235" s="188" t="str">
        <f t="shared" si="52"/>
        <v>0</v>
      </c>
      <c r="L235" s="188">
        <f t="shared" si="53"/>
        <v>0</v>
      </c>
      <c r="M235" s="188"/>
    </row>
    <row r="236" spans="1:13" ht="15">
      <c r="A236" s="188"/>
      <c r="B236" s="188"/>
      <c r="C236" s="188">
        <v>1</v>
      </c>
      <c r="D236" s="188">
        <v>1</v>
      </c>
      <c r="E236" s="188">
        <v>1</v>
      </c>
      <c r="F236" s="188" t="str">
        <f t="shared" si="51"/>
        <v>1'h0</v>
      </c>
      <c r="G236" s="188" t="s">
        <v>132</v>
      </c>
      <c r="H236" s="188" t="s">
        <v>3314</v>
      </c>
      <c r="I236" s="188" t="s">
        <v>3315</v>
      </c>
      <c r="J236" s="188">
        <v>0</v>
      </c>
      <c r="K236" s="188" t="str">
        <f t="shared" si="52"/>
        <v>0</v>
      </c>
      <c r="L236" s="188">
        <f t="shared" si="53"/>
        <v>0</v>
      </c>
      <c r="M236" s="188"/>
    </row>
    <row r="237" spans="1:13" ht="15">
      <c r="A237" s="188"/>
      <c r="B237" s="188"/>
      <c r="C237" s="188">
        <v>0</v>
      </c>
      <c r="D237" s="188">
        <v>0</v>
      </c>
      <c r="E237" s="188">
        <v>1</v>
      </c>
      <c r="F237" s="188" t="str">
        <f t="shared" si="51"/>
        <v>1'h0</v>
      </c>
      <c r="G237" s="188" t="s">
        <v>132</v>
      </c>
      <c r="H237" s="188" t="s">
        <v>3316</v>
      </c>
      <c r="I237" s="188" t="s">
        <v>3317</v>
      </c>
      <c r="J237" s="188">
        <v>0</v>
      </c>
      <c r="K237" s="188" t="str">
        <f t="shared" si="52"/>
        <v>0</v>
      </c>
      <c r="L237" s="188">
        <f t="shared" si="53"/>
        <v>0</v>
      </c>
      <c r="M237" s="188"/>
    </row>
    <row r="238" spans="1:13" ht="15">
      <c r="A238" s="187"/>
      <c r="B238" s="187" t="s">
        <v>3300</v>
      </c>
      <c r="C238" s="187"/>
      <c r="D238" s="187"/>
      <c r="E238" s="187">
        <f>SUM(E239:E242)</f>
        <v>32</v>
      </c>
      <c r="F238" s="187" t="str">
        <f>CONCATENATE("32'h",K238)</f>
        <v>32'h00000000</v>
      </c>
      <c r="G238" s="187"/>
      <c r="H238" s="187" t="s">
        <v>4322</v>
      </c>
      <c r="I238" s="187"/>
      <c r="J238" s="187"/>
      <c r="K238" s="187" t="str">
        <f>LOWER(DEC2HEX(L238,8))</f>
        <v>00000000</v>
      </c>
      <c r="L238" s="187">
        <f>SUM(L239:L242)</f>
        <v>0</v>
      </c>
      <c r="M238" s="187"/>
    </row>
    <row r="239" spans="1:13" ht="15">
      <c r="A239" s="188"/>
      <c r="B239" s="188"/>
      <c r="C239" s="188">
        <v>26</v>
      </c>
      <c r="D239" s="188">
        <v>31</v>
      </c>
      <c r="E239" s="188">
        <v>6</v>
      </c>
      <c r="F239" s="188" t="str">
        <f>CONCATENATE(E239,"'h",K239)</f>
        <v>6'h0</v>
      </c>
      <c r="G239" s="188" t="s">
        <v>129</v>
      </c>
      <c r="H239" s="188" t="s">
        <v>19</v>
      </c>
      <c r="I239" s="188" t="s">
        <v>2591</v>
      </c>
      <c r="J239" s="188">
        <v>0</v>
      </c>
      <c r="K239" s="188" t="str">
        <f>LOWER(DEC2HEX(J239))</f>
        <v>0</v>
      </c>
      <c r="L239" s="188">
        <f>J239*(2^C239)</f>
        <v>0</v>
      </c>
      <c r="M239" s="188"/>
    </row>
    <row r="240" spans="1:13" ht="15">
      <c r="A240" s="188"/>
      <c r="B240" s="188"/>
      <c r="C240" s="188">
        <v>9</v>
      </c>
      <c r="D240" s="188">
        <v>25</v>
      </c>
      <c r="E240" s="188">
        <v>17</v>
      </c>
      <c r="F240" s="188" t="str">
        <f>CONCATENATE(E240,"'h",K240)</f>
        <v>17'h0</v>
      </c>
      <c r="G240" s="188" t="s">
        <v>129</v>
      </c>
      <c r="H240" s="188" t="s">
        <v>4323</v>
      </c>
      <c r="I240" s="188" t="s">
        <v>4324</v>
      </c>
      <c r="J240" s="188">
        <v>0</v>
      </c>
      <c r="K240" s="188" t="str">
        <f>LOWER(DEC2HEX(J240))</f>
        <v>0</v>
      </c>
      <c r="L240" s="188">
        <f>J240*(2^C240)</f>
        <v>0</v>
      </c>
      <c r="M240" s="188"/>
    </row>
    <row r="241" spans="1:13" ht="15">
      <c r="A241" s="188"/>
      <c r="B241" s="188"/>
      <c r="C241" s="188">
        <v>1</v>
      </c>
      <c r="D241" s="188">
        <v>8</v>
      </c>
      <c r="E241" s="188">
        <v>8</v>
      </c>
      <c r="F241" s="188" t="str">
        <f>CONCATENATE(E241,"'h",K241)</f>
        <v>8'h0</v>
      </c>
      <c r="G241" s="188" t="s">
        <v>129</v>
      </c>
      <c r="H241" s="188" t="s">
        <v>4325</v>
      </c>
      <c r="I241" s="188" t="s">
        <v>4326</v>
      </c>
      <c r="J241" s="188">
        <v>0</v>
      </c>
      <c r="K241" s="188" t="str">
        <f>LOWER(DEC2HEX(J241))</f>
        <v>0</v>
      </c>
      <c r="L241" s="188">
        <f>J241*(2^C241)</f>
        <v>0</v>
      </c>
      <c r="M241" s="188"/>
    </row>
    <row r="242" spans="1:13" ht="15">
      <c r="A242" s="188"/>
      <c r="B242" s="188"/>
      <c r="C242" s="188">
        <v>0</v>
      </c>
      <c r="D242" s="188">
        <v>0</v>
      </c>
      <c r="E242" s="188">
        <v>1</v>
      </c>
      <c r="F242" s="188" t="str">
        <f>CONCATENATE(E242,"'h",K242)</f>
        <v>1'h0</v>
      </c>
      <c r="G242" s="188" t="s">
        <v>129</v>
      </c>
      <c r="H242" s="188" t="s">
        <v>4327</v>
      </c>
      <c r="I242" s="188" t="s">
        <v>4328</v>
      </c>
      <c r="J242" s="188">
        <v>0</v>
      </c>
      <c r="K242" s="188" t="str">
        <f>LOWER(DEC2HEX(J242))</f>
        <v>0</v>
      </c>
      <c r="L242" s="188">
        <f>J242*(2^C242)</f>
        <v>0</v>
      </c>
      <c r="M242" s="188"/>
    </row>
    <row r="243" spans="1:13" ht="15">
      <c r="A243" s="187"/>
      <c r="B243" s="187" t="s">
        <v>3318</v>
      </c>
      <c r="C243" s="187"/>
      <c r="D243" s="187"/>
      <c r="E243" s="187">
        <f>SUM(E244:E258)</f>
        <v>32</v>
      </c>
      <c r="F243" s="187" t="str">
        <f>CONCATENATE("32'h",K243)</f>
        <v>32'h00000000</v>
      </c>
      <c r="G243" s="187"/>
      <c r="H243" s="187" t="s">
        <v>3320</v>
      </c>
      <c r="I243" s="187"/>
      <c r="J243" s="187"/>
      <c r="K243" s="187" t="str">
        <f>LOWER(DEC2HEX(L243,8))</f>
        <v>00000000</v>
      </c>
      <c r="L243" s="187">
        <f>SUM(L244:L258)</f>
        <v>0</v>
      </c>
      <c r="M243" s="187"/>
    </row>
    <row r="244" spans="1:13" ht="15">
      <c r="A244" s="188"/>
      <c r="B244" s="188"/>
      <c r="C244" s="188">
        <v>14</v>
      </c>
      <c r="D244" s="188">
        <v>31</v>
      </c>
      <c r="E244" s="188">
        <v>18</v>
      </c>
      <c r="F244" s="188" t="str">
        <f t="shared" ref="F244:F258" si="54">CONCATENATE(E244,"'h",K244)</f>
        <v>18'h0</v>
      </c>
      <c r="G244" s="188" t="s">
        <v>129</v>
      </c>
      <c r="H244" s="188" t="s">
        <v>19</v>
      </c>
      <c r="I244" s="188" t="s">
        <v>2591</v>
      </c>
      <c r="J244" s="188">
        <v>0</v>
      </c>
      <c r="K244" s="188" t="str">
        <f t="shared" ref="K244:K258" si="55">LOWER(DEC2HEX(J244))</f>
        <v>0</v>
      </c>
      <c r="L244" s="188">
        <f t="shared" ref="L244:L258" si="56">J244*(2^C244)</f>
        <v>0</v>
      </c>
      <c r="M244" s="188"/>
    </row>
    <row r="245" spans="1:13" ht="15">
      <c r="A245" s="188"/>
      <c r="B245" s="188"/>
      <c r="C245" s="188">
        <v>13</v>
      </c>
      <c r="D245" s="188">
        <v>13</v>
      </c>
      <c r="E245" s="188">
        <v>1</v>
      </c>
      <c r="F245" s="188" t="str">
        <f t="shared" si="54"/>
        <v>1'h0</v>
      </c>
      <c r="G245" s="188" t="s">
        <v>132</v>
      </c>
      <c r="H245" s="188" t="s">
        <v>3321</v>
      </c>
      <c r="I245" s="188" t="s">
        <v>2591</v>
      </c>
      <c r="J245" s="188">
        <v>0</v>
      </c>
      <c r="K245" s="188" t="str">
        <f t="shared" si="55"/>
        <v>0</v>
      </c>
      <c r="L245" s="188">
        <f t="shared" si="56"/>
        <v>0</v>
      </c>
      <c r="M245" s="188"/>
    </row>
    <row r="246" spans="1:13" ht="15">
      <c r="A246" s="188"/>
      <c r="B246" s="188"/>
      <c r="C246" s="188">
        <v>12</v>
      </c>
      <c r="D246" s="188">
        <v>12</v>
      </c>
      <c r="E246" s="188">
        <v>1</v>
      </c>
      <c r="F246" s="188" t="str">
        <f t="shared" si="54"/>
        <v>1'h0</v>
      </c>
      <c r="G246" s="188" t="s">
        <v>132</v>
      </c>
      <c r="H246" s="188" t="s">
        <v>3322</v>
      </c>
      <c r="I246" s="188" t="s">
        <v>2591</v>
      </c>
      <c r="J246" s="188">
        <v>0</v>
      </c>
      <c r="K246" s="188" t="str">
        <f t="shared" si="55"/>
        <v>0</v>
      </c>
      <c r="L246" s="188">
        <f t="shared" si="56"/>
        <v>0</v>
      </c>
      <c r="M246" s="188"/>
    </row>
    <row r="247" spans="1:13" ht="15">
      <c r="A247" s="188"/>
      <c r="B247" s="188"/>
      <c r="C247" s="188">
        <v>11</v>
      </c>
      <c r="D247" s="188">
        <v>11</v>
      </c>
      <c r="E247" s="188">
        <v>1</v>
      </c>
      <c r="F247" s="188" t="str">
        <f t="shared" si="54"/>
        <v>1'h0</v>
      </c>
      <c r="G247" s="188" t="s">
        <v>132</v>
      </c>
      <c r="H247" s="188" t="s">
        <v>3323</v>
      </c>
      <c r="I247" s="188" t="s">
        <v>2591</v>
      </c>
      <c r="J247" s="188">
        <v>0</v>
      </c>
      <c r="K247" s="188" t="str">
        <f t="shared" si="55"/>
        <v>0</v>
      </c>
      <c r="L247" s="188">
        <f t="shared" si="56"/>
        <v>0</v>
      </c>
      <c r="M247" s="188"/>
    </row>
    <row r="248" spans="1:13" ht="15">
      <c r="A248" s="188"/>
      <c r="B248" s="188"/>
      <c r="C248" s="188">
        <v>10</v>
      </c>
      <c r="D248" s="188">
        <v>10</v>
      </c>
      <c r="E248" s="188">
        <v>1</v>
      </c>
      <c r="F248" s="188" t="str">
        <f t="shared" si="54"/>
        <v>1'h0</v>
      </c>
      <c r="G248" s="188" t="s">
        <v>132</v>
      </c>
      <c r="H248" s="188" t="s">
        <v>4209</v>
      </c>
      <c r="I248" s="188" t="s">
        <v>2591</v>
      </c>
      <c r="J248" s="188">
        <v>0</v>
      </c>
      <c r="K248" s="188" t="str">
        <f t="shared" si="55"/>
        <v>0</v>
      </c>
      <c r="L248" s="188">
        <f t="shared" si="56"/>
        <v>0</v>
      </c>
      <c r="M248" s="188"/>
    </row>
    <row r="249" spans="1:13" ht="15">
      <c r="A249" s="188"/>
      <c r="B249" s="188"/>
      <c r="C249" s="188">
        <v>9</v>
      </c>
      <c r="D249" s="188">
        <v>9</v>
      </c>
      <c r="E249" s="188">
        <v>1</v>
      </c>
      <c r="F249" s="188" t="str">
        <f t="shared" si="54"/>
        <v>1'h0</v>
      </c>
      <c r="G249" s="188" t="s">
        <v>132</v>
      </c>
      <c r="H249" s="188" t="s">
        <v>4210</v>
      </c>
      <c r="I249" s="188" t="s">
        <v>2591</v>
      </c>
      <c r="J249" s="188">
        <v>0</v>
      </c>
      <c r="K249" s="188" t="str">
        <f t="shared" si="55"/>
        <v>0</v>
      </c>
      <c r="L249" s="188">
        <f t="shared" si="56"/>
        <v>0</v>
      </c>
      <c r="M249" s="188"/>
    </row>
    <row r="250" spans="1:13" ht="15">
      <c r="A250" s="188"/>
      <c r="B250" s="188"/>
      <c r="C250" s="188">
        <v>8</v>
      </c>
      <c r="D250" s="188">
        <v>8</v>
      </c>
      <c r="E250" s="188">
        <v>1</v>
      </c>
      <c r="F250" s="188" t="str">
        <f t="shared" si="54"/>
        <v>1'h0</v>
      </c>
      <c r="G250" s="188" t="s">
        <v>132</v>
      </c>
      <c r="H250" s="188" t="s">
        <v>4211</v>
      </c>
      <c r="I250" s="188" t="s">
        <v>2591</v>
      </c>
      <c r="J250" s="188">
        <v>0</v>
      </c>
      <c r="K250" s="188" t="str">
        <f t="shared" si="55"/>
        <v>0</v>
      </c>
      <c r="L250" s="188">
        <f t="shared" si="56"/>
        <v>0</v>
      </c>
      <c r="M250" s="188"/>
    </row>
    <row r="251" spans="1:13" ht="15">
      <c r="A251" s="188"/>
      <c r="B251" s="188"/>
      <c r="C251" s="188">
        <v>7</v>
      </c>
      <c r="D251" s="188">
        <v>7</v>
      </c>
      <c r="E251" s="188">
        <v>1</v>
      </c>
      <c r="F251" s="188" t="str">
        <f t="shared" si="54"/>
        <v>1'h0</v>
      </c>
      <c r="G251" s="188" t="s">
        <v>132</v>
      </c>
      <c r="H251" s="188" t="s">
        <v>4212</v>
      </c>
      <c r="I251" s="188" t="s">
        <v>2591</v>
      </c>
      <c r="J251" s="188">
        <v>0</v>
      </c>
      <c r="K251" s="188" t="str">
        <f t="shared" si="55"/>
        <v>0</v>
      </c>
      <c r="L251" s="188">
        <f t="shared" si="56"/>
        <v>0</v>
      </c>
      <c r="M251" s="188"/>
    </row>
    <row r="252" spans="1:13" ht="15">
      <c r="A252" s="188"/>
      <c r="B252" s="188"/>
      <c r="C252" s="188">
        <v>6</v>
      </c>
      <c r="D252" s="188">
        <v>6</v>
      </c>
      <c r="E252" s="188">
        <v>1</v>
      </c>
      <c r="F252" s="188" t="str">
        <f t="shared" si="54"/>
        <v>1'h0</v>
      </c>
      <c r="G252" s="188" t="s">
        <v>132</v>
      </c>
      <c r="H252" s="188" t="s">
        <v>3324</v>
      </c>
      <c r="I252" s="188" t="s">
        <v>3325</v>
      </c>
      <c r="J252" s="188">
        <v>0</v>
      </c>
      <c r="K252" s="188" t="str">
        <f t="shared" si="55"/>
        <v>0</v>
      </c>
      <c r="L252" s="188">
        <f t="shared" si="56"/>
        <v>0</v>
      </c>
      <c r="M252" s="188"/>
    </row>
    <row r="253" spans="1:13" ht="15">
      <c r="A253" s="188"/>
      <c r="B253" s="188"/>
      <c r="C253" s="188">
        <v>5</v>
      </c>
      <c r="D253" s="188">
        <v>5</v>
      </c>
      <c r="E253" s="188">
        <v>1</v>
      </c>
      <c r="F253" s="188" t="str">
        <f t="shared" si="54"/>
        <v>1'h0</v>
      </c>
      <c r="G253" s="188" t="s">
        <v>132</v>
      </c>
      <c r="H253" s="188" t="s">
        <v>3326</v>
      </c>
      <c r="I253" s="188" t="s">
        <v>3327</v>
      </c>
      <c r="J253" s="188">
        <v>0</v>
      </c>
      <c r="K253" s="188" t="str">
        <f t="shared" si="55"/>
        <v>0</v>
      </c>
      <c r="L253" s="188">
        <f t="shared" si="56"/>
        <v>0</v>
      </c>
      <c r="M253" s="188"/>
    </row>
    <row r="254" spans="1:13" ht="15">
      <c r="A254" s="188"/>
      <c r="B254" s="188"/>
      <c r="C254" s="188">
        <v>4</v>
      </c>
      <c r="D254" s="188">
        <v>4</v>
      </c>
      <c r="E254" s="188">
        <v>1</v>
      </c>
      <c r="F254" s="188" t="str">
        <f t="shared" si="54"/>
        <v>1'h0</v>
      </c>
      <c r="G254" s="188" t="s">
        <v>132</v>
      </c>
      <c r="H254" s="188" t="s">
        <v>3328</v>
      </c>
      <c r="I254" s="188" t="s">
        <v>3329</v>
      </c>
      <c r="J254" s="188">
        <v>0</v>
      </c>
      <c r="K254" s="188" t="str">
        <f t="shared" si="55"/>
        <v>0</v>
      </c>
      <c r="L254" s="188">
        <f t="shared" si="56"/>
        <v>0</v>
      </c>
      <c r="M254" s="188"/>
    </row>
    <row r="255" spans="1:13" ht="15">
      <c r="A255" s="188"/>
      <c r="B255" s="188"/>
      <c r="C255" s="188">
        <v>3</v>
      </c>
      <c r="D255" s="188">
        <v>3</v>
      </c>
      <c r="E255" s="188">
        <v>1</v>
      </c>
      <c r="F255" s="188" t="str">
        <f t="shared" si="54"/>
        <v>1'h0</v>
      </c>
      <c r="G255" s="188" t="s">
        <v>132</v>
      </c>
      <c r="H255" s="188" t="s">
        <v>4213</v>
      </c>
      <c r="I255" s="188" t="s">
        <v>4214</v>
      </c>
      <c r="J255" s="188">
        <v>0</v>
      </c>
      <c r="K255" s="188" t="str">
        <f t="shared" si="55"/>
        <v>0</v>
      </c>
      <c r="L255" s="188">
        <f t="shared" si="56"/>
        <v>0</v>
      </c>
      <c r="M255" s="188"/>
    </row>
    <row r="256" spans="1:13" ht="15">
      <c r="A256" s="188"/>
      <c r="B256" s="188"/>
      <c r="C256" s="188">
        <v>2</v>
      </c>
      <c r="D256" s="188">
        <v>2</v>
      </c>
      <c r="E256" s="188">
        <v>1</v>
      </c>
      <c r="F256" s="188" t="str">
        <f t="shared" si="54"/>
        <v>1'h0</v>
      </c>
      <c r="G256" s="188" t="s">
        <v>132</v>
      </c>
      <c r="H256" s="188" t="s">
        <v>4215</v>
      </c>
      <c r="I256" s="188" t="s">
        <v>4216</v>
      </c>
      <c r="J256" s="188">
        <v>0</v>
      </c>
      <c r="K256" s="188" t="str">
        <f t="shared" si="55"/>
        <v>0</v>
      </c>
      <c r="L256" s="188">
        <f t="shared" si="56"/>
        <v>0</v>
      </c>
      <c r="M256" s="188"/>
    </row>
    <row r="257" spans="1:13" ht="15">
      <c r="A257" s="188"/>
      <c r="B257" s="188"/>
      <c r="C257" s="188">
        <v>1</v>
      </c>
      <c r="D257" s="188">
        <v>1</v>
      </c>
      <c r="E257" s="188">
        <v>1</v>
      </c>
      <c r="F257" s="188" t="str">
        <f t="shared" si="54"/>
        <v>1'h0</v>
      </c>
      <c r="G257" s="188" t="s">
        <v>132</v>
      </c>
      <c r="H257" s="188" t="s">
        <v>4217</v>
      </c>
      <c r="I257" s="188" t="s">
        <v>4218</v>
      </c>
      <c r="J257" s="188">
        <v>0</v>
      </c>
      <c r="K257" s="188" t="str">
        <f t="shared" si="55"/>
        <v>0</v>
      </c>
      <c r="L257" s="188">
        <f t="shared" si="56"/>
        <v>0</v>
      </c>
      <c r="M257" s="188"/>
    </row>
    <row r="258" spans="1:13" ht="15">
      <c r="A258" s="188"/>
      <c r="B258" s="188"/>
      <c r="C258" s="188">
        <v>0</v>
      </c>
      <c r="D258" s="188">
        <v>0</v>
      </c>
      <c r="E258" s="188">
        <v>1</v>
      </c>
      <c r="F258" s="188" t="str">
        <f t="shared" si="54"/>
        <v>1'h0</v>
      </c>
      <c r="G258" s="188" t="s">
        <v>132</v>
      </c>
      <c r="H258" s="188" t="s">
        <v>4219</v>
      </c>
      <c r="I258" s="188" t="s">
        <v>4220</v>
      </c>
      <c r="J258" s="188">
        <v>0</v>
      </c>
      <c r="K258" s="188" t="str">
        <f t="shared" si="55"/>
        <v>0</v>
      </c>
      <c r="L258" s="188">
        <f t="shared" si="56"/>
        <v>0</v>
      </c>
      <c r="M258" s="188"/>
    </row>
    <row r="259" spans="1:13" ht="15">
      <c r="A259" s="187"/>
      <c r="B259" s="187" t="s">
        <v>3319</v>
      </c>
      <c r="C259" s="187"/>
      <c r="D259" s="187"/>
      <c r="E259" s="187">
        <f>SUM(E260:E271)</f>
        <v>32</v>
      </c>
      <c r="F259" s="187" t="str">
        <f>CONCATENATE("32'h",K259)</f>
        <v>32'h048ea093</v>
      </c>
      <c r="G259" s="187"/>
      <c r="H259" s="187" t="s">
        <v>3331</v>
      </c>
      <c r="I259" s="187"/>
      <c r="J259" s="187"/>
      <c r="K259" s="187" t="str">
        <f>LOWER(DEC2HEX(L259,8))</f>
        <v>048ea093</v>
      </c>
      <c r="L259" s="187">
        <f>SUM(L260:L271)</f>
        <v>76456083</v>
      </c>
      <c r="M259" s="187"/>
    </row>
    <row r="260" spans="1:13" ht="15">
      <c r="A260" s="188"/>
      <c r="B260" s="188"/>
      <c r="C260" s="188">
        <v>28</v>
      </c>
      <c r="D260" s="188">
        <v>31</v>
      </c>
      <c r="E260" s="188">
        <v>4</v>
      </c>
      <c r="F260" s="188" t="str">
        <f t="shared" ref="F260:F271" si="57">CONCATENATE(E260,"'h",K260)</f>
        <v>4'h0</v>
      </c>
      <c r="G260" s="188" t="s">
        <v>129</v>
      </c>
      <c r="H260" s="188" t="s">
        <v>19</v>
      </c>
      <c r="I260" s="188" t="s">
        <v>2591</v>
      </c>
      <c r="J260" s="188">
        <v>0</v>
      </c>
      <c r="K260" s="188" t="str">
        <f t="shared" ref="K260:K271" si="58">LOWER(DEC2HEX(J260))</f>
        <v>0</v>
      </c>
      <c r="L260" s="188">
        <f t="shared" ref="L260:L271" si="59">J260*(2^C260)</f>
        <v>0</v>
      </c>
      <c r="M260" s="188"/>
    </row>
    <row r="261" spans="1:13" ht="15">
      <c r="A261" s="188"/>
      <c r="B261" s="188"/>
      <c r="C261" s="188">
        <v>27</v>
      </c>
      <c r="D261" s="188">
        <v>27</v>
      </c>
      <c r="E261" s="188">
        <v>1</v>
      </c>
      <c r="F261" s="188" t="str">
        <f t="shared" si="57"/>
        <v>1'h0</v>
      </c>
      <c r="G261" s="188" t="s">
        <v>132</v>
      </c>
      <c r="H261" s="188" t="s">
        <v>3332</v>
      </c>
      <c r="I261" s="188" t="s">
        <v>3333</v>
      </c>
      <c r="J261" s="188">
        <v>0</v>
      </c>
      <c r="K261" s="188" t="str">
        <f t="shared" si="58"/>
        <v>0</v>
      </c>
      <c r="L261" s="188">
        <f t="shared" si="59"/>
        <v>0</v>
      </c>
      <c r="M261" s="188"/>
    </row>
    <row r="262" spans="1:13" ht="15">
      <c r="A262" s="188"/>
      <c r="B262" s="188"/>
      <c r="C262" s="188">
        <v>24</v>
      </c>
      <c r="D262" s="188">
        <v>26</v>
      </c>
      <c r="E262" s="188">
        <v>3</v>
      </c>
      <c r="F262" s="188" t="str">
        <f t="shared" si="57"/>
        <v>3'h4</v>
      </c>
      <c r="G262" s="188" t="s">
        <v>132</v>
      </c>
      <c r="H262" s="188" t="s">
        <v>3334</v>
      </c>
      <c r="I262" s="188" t="s">
        <v>3335</v>
      </c>
      <c r="J262" s="188">
        <v>4</v>
      </c>
      <c r="K262" s="188" t="str">
        <f t="shared" si="58"/>
        <v>4</v>
      </c>
      <c r="L262" s="188">
        <f t="shared" si="59"/>
        <v>67108864</v>
      </c>
      <c r="M262" s="188"/>
    </row>
    <row r="263" spans="1:13" ht="15">
      <c r="A263" s="188"/>
      <c r="B263" s="188"/>
      <c r="C263" s="188">
        <v>21</v>
      </c>
      <c r="D263" s="188">
        <v>23</v>
      </c>
      <c r="E263" s="188">
        <v>3</v>
      </c>
      <c r="F263" s="188" t="str">
        <f t="shared" si="57"/>
        <v>3'h4</v>
      </c>
      <c r="G263" s="188" t="s">
        <v>132</v>
      </c>
      <c r="H263" s="188" t="s">
        <v>3336</v>
      </c>
      <c r="I263" s="188" t="s">
        <v>3337</v>
      </c>
      <c r="J263" s="188">
        <v>4</v>
      </c>
      <c r="K263" s="188" t="str">
        <f t="shared" si="58"/>
        <v>4</v>
      </c>
      <c r="L263" s="188">
        <f t="shared" si="59"/>
        <v>8388608</v>
      </c>
      <c r="M263" s="188"/>
    </row>
    <row r="264" spans="1:13" ht="15">
      <c r="A264" s="188"/>
      <c r="B264" s="188"/>
      <c r="C264" s="188">
        <v>18</v>
      </c>
      <c r="D264" s="188">
        <v>20</v>
      </c>
      <c r="E264" s="188">
        <v>3</v>
      </c>
      <c r="F264" s="188" t="str">
        <f t="shared" si="57"/>
        <v>3'h3</v>
      </c>
      <c r="G264" s="188" t="s">
        <v>132</v>
      </c>
      <c r="H264" s="188" t="s">
        <v>3338</v>
      </c>
      <c r="I264" s="188" t="s">
        <v>3339</v>
      </c>
      <c r="J264" s="188">
        <v>3</v>
      </c>
      <c r="K264" s="188" t="str">
        <f t="shared" si="58"/>
        <v>3</v>
      </c>
      <c r="L264" s="188">
        <f t="shared" si="59"/>
        <v>786432</v>
      </c>
      <c r="M264" s="188"/>
    </row>
    <row r="265" spans="1:13" ht="15">
      <c r="A265" s="188"/>
      <c r="B265" s="188"/>
      <c r="C265" s="188">
        <v>16</v>
      </c>
      <c r="D265" s="188">
        <v>17</v>
      </c>
      <c r="E265" s="188">
        <v>2</v>
      </c>
      <c r="F265" s="188" t="str">
        <f t="shared" si="57"/>
        <v>2'h2</v>
      </c>
      <c r="G265" s="188" t="s">
        <v>132</v>
      </c>
      <c r="H265" s="188" t="s">
        <v>3817</v>
      </c>
      <c r="I265" s="188" t="s">
        <v>3818</v>
      </c>
      <c r="J265" s="188">
        <v>2</v>
      </c>
      <c r="K265" s="188" t="str">
        <f t="shared" si="58"/>
        <v>2</v>
      </c>
      <c r="L265" s="188">
        <f t="shared" si="59"/>
        <v>131072</v>
      </c>
      <c r="M265" s="188"/>
    </row>
    <row r="266" spans="1:13" ht="15">
      <c r="A266" s="188"/>
      <c r="B266" s="188"/>
      <c r="C266" s="188">
        <v>14</v>
      </c>
      <c r="D266" s="188">
        <v>15</v>
      </c>
      <c r="E266" s="188">
        <v>2</v>
      </c>
      <c r="F266" s="188" t="str">
        <f t="shared" si="57"/>
        <v>2'h2</v>
      </c>
      <c r="G266" s="188" t="s">
        <v>132</v>
      </c>
      <c r="H266" s="188" t="s">
        <v>3819</v>
      </c>
      <c r="I266" s="188" t="s">
        <v>3820</v>
      </c>
      <c r="J266" s="188">
        <v>2</v>
      </c>
      <c r="K266" s="188" t="str">
        <f t="shared" si="58"/>
        <v>2</v>
      </c>
      <c r="L266" s="188">
        <f t="shared" si="59"/>
        <v>32768</v>
      </c>
      <c r="M266" s="188"/>
    </row>
    <row r="267" spans="1:13" ht="15">
      <c r="A267" s="188"/>
      <c r="B267" s="188"/>
      <c r="C267" s="188">
        <v>10</v>
      </c>
      <c r="D267" s="188">
        <v>13</v>
      </c>
      <c r="E267" s="188">
        <v>4</v>
      </c>
      <c r="F267" s="188" t="str">
        <f t="shared" si="57"/>
        <v>4'h8</v>
      </c>
      <c r="G267" s="188" t="s">
        <v>132</v>
      </c>
      <c r="H267" s="188" t="s">
        <v>3821</v>
      </c>
      <c r="I267" s="188" t="s">
        <v>3822</v>
      </c>
      <c r="J267" s="188">
        <v>8</v>
      </c>
      <c r="K267" s="188" t="str">
        <f t="shared" si="58"/>
        <v>8</v>
      </c>
      <c r="L267" s="188">
        <f t="shared" si="59"/>
        <v>8192</v>
      </c>
      <c r="M267" s="188"/>
    </row>
    <row r="268" spans="1:13" ht="15">
      <c r="A268" s="188"/>
      <c r="B268" s="188"/>
      <c r="C268" s="188">
        <v>9</v>
      </c>
      <c r="D268" s="188">
        <v>9</v>
      </c>
      <c r="E268" s="188">
        <v>1</v>
      </c>
      <c r="F268" s="188" t="str">
        <f t="shared" si="57"/>
        <v>1'h0</v>
      </c>
      <c r="G268" s="188" t="s">
        <v>132</v>
      </c>
      <c r="H268" s="188" t="s">
        <v>3823</v>
      </c>
      <c r="I268" s="188" t="s">
        <v>3824</v>
      </c>
      <c r="J268" s="188">
        <v>0</v>
      </c>
      <c r="K268" s="188" t="str">
        <f t="shared" si="58"/>
        <v>0</v>
      </c>
      <c r="L268" s="188">
        <f t="shared" si="59"/>
        <v>0</v>
      </c>
      <c r="M268" s="188"/>
    </row>
    <row r="269" spans="1:13" ht="15">
      <c r="A269" s="188"/>
      <c r="B269" s="188"/>
      <c r="C269" s="188">
        <v>4</v>
      </c>
      <c r="D269" s="188">
        <v>8</v>
      </c>
      <c r="E269" s="188">
        <v>5</v>
      </c>
      <c r="F269" s="188" t="str">
        <f t="shared" si="57"/>
        <v>5'h9</v>
      </c>
      <c r="G269" s="188" t="s">
        <v>132</v>
      </c>
      <c r="H269" s="188" t="s">
        <v>3340</v>
      </c>
      <c r="I269" s="188" t="s">
        <v>3341</v>
      </c>
      <c r="J269" s="188">
        <v>9</v>
      </c>
      <c r="K269" s="188" t="str">
        <f t="shared" si="58"/>
        <v>9</v>
      </c>
      <c r="L269" s="188">
        <f t="shared" si="59"/>
        <v>144</v>
      </c>
      <c r="M269" s="188"/>
    </row>
    <row r="270" spans="1:13" ht="15">
      <c r="A270" s="188"/>
      <c r="B270" s="188"/>
      <c r="C270" s="188">
        <v>3</v>
      </c>
      <c r="D270" s="188">
        <v>3</v>
      </c>
      <c r="E270" s="188">
        <v>1</v>
      </c>
      <c r="F270" s="188" t="str">
        <f t="shared" si="57"/>
        <v>1'h0</v>
      </c>
      <c r="G270" s="188" t="s">
        <v>132</v>
      </c>
      <c r="H270" s="188" t="s">
        <v>3342</v>
      </c>
      <c r="I270" s="188" t="s">
        <v>3343</v>
      </c>
      <c r="J270" s="188">
        <v>0</v>
      </c>
      <c r="K270" s="188" t="str">
        <f t="shared" si="58"/>
        <v>0</v>
      </c>
      <c r="L270" s="188">
        <f t="shared" si="59"/>
        <v>0</v>
      </c>
      <c r="M270" s="188"/>
    </row>
    <row r="271" spans="1:13" ht="15">
      <c r="A271" s="188"/>
      <c r="B271" s="188"/>
      <c r="C271" s="188">
        <v>0</v>
      </c>
      <c r="D271" s="188">
        <v>2</v>
      </c>
      <c r="E271" s="188">
        <v>3</v>
      </c>
      <c r="F271" s="188" t="str">
        <f t="shared" si="57"/>
        <v>3'h3</v>
      </c>
      <c r="G271" s="188" t="s">
        <v>132</v>
      </c>
      <c r="H271" s="188" t="s">
        <v>4356</v>
      </c>
      <c r="I271" s="188" t="s">
        <v>3825</v>
      </c>
      <c r="J271" s="188">
        <v>3</v>
      </c>
      <c r="K271" s="188" t="str">
        <f t="shared" si="58"/>
        <v>3</v>
      </c>
      <c r="L271" s="188">
        <f t="shared" si="59"/>
        <v>3</v>
      </c>
      <c r="M271" s="188"/>
    </row>
    <row r="272" spans="1:13" ht="15">
      <c r="A272" s="187"/>
      <c r="B272" s="187" t="s">
        <v>3330</v>
      </c>
      <c r="C272" s="187"/>
      <c r="D272" s="187"/>
      <c r="E272" s="187">
        <f>SUM(E273:E281)</f>
        <v>32</v>
      </c>
      <c r="F272" s="187" t="str">
        <f>CONCATENATE("32'h",K272)</f>
        <v>32'h00000000</v>
      </c>
      <c r="G272" s="187"/>
      <c r="H272" s="187" t="s">
        <v>3826</v>
      </c>
      <c r="I272" s="187"/>
      <c r="J272" s="187"/>
      <c r="K272" s="187" t="str">
        <f>LOWER(DEC2HEX(L272,8))</f>
        <v>00000000</v>
      </c>
      <c r="L272" s="187">
        <f>SUM(L273:L281)</f>
        <v>0</v>
      </c>
      <c r="M272" s="187"/>
    </row>
    <row r="273" spans="1:13" ht="15">
      <c r="A273" s="188"/>
      <c r="B273" s="188"/>
      <c r="C273" s="188">
        <v>8</v>
      </c>
      <c r="D273" s="188">
        <v>31</v>
      </c>
      <c r="E273" s="188">
        <v>24</v>
      </c>
      <c r="F273" s="188" t="str">
        <f t="shared" ref="F273:F281" si="60">CONCATENATE(E273,"'h",K273)</f>
        <v>24'h0</v>
      </c>
      <c r="G273" s="188" t="s">
        <v>129</v>
      </c>
      <c r="H273" s="188" t="s">
        <v>19</v>
      </c>
      <c r="I273" s="188" t="s">
        <v>2591</v>
      </c>
      <c r="J273" s="188">
        <v>0</v>
      </c>
      <c r="K273" s="188" t="str">
        <f t="shared" ref="K273:K281" si="61">LOWER(DEC2HEX(J273))</f>
        <v>0</v>
      </c>
      <c r="L273" s="188">
        <f t="shared" ref="L273:L281" si="62">J273*(2^C273)</f>
        <v>0</v>
      </c>
      <c r="M273" s="188"/>
    </row>
    <row r="274" spans="1:13" ht="15">
      <c r="A274" s="188"/>
      <c r="B274" s="188"/>
      <c r="C274" s="188">
        <v>7</v>
      </c>
      <c r="D274" s="188">
        <v>7</v>
      </c>
      <c r="E274" s="188">
        <v>1</v>
      </c>
      <c r="F274" s="188" t="str">
        <f t="shared" si="60"/>
        <v>1'h0</v>
      </c>
      <c r="G274" s="188" t="s">
        <v>132</v>
      </c>
      <c r="H274" s="188" t="s">
        <v>3827</v>
      </c>
      <c r="I274" s="188" t="s">
        <v>2591</v>
      </c>
      <c r="J274" s="188">
        <v>0</v>
      </c>
      <c r="K274" s="188" t="str">
        <f t="shared" si="61"/>
        <v>0</v>
      </c>
      <c r="L274" s="188">
        <f t="shared" si="62"/>
        <v>0</v>
      </c>
      <c r="M274" s="188"/>
    </row>
    <row r="275" spans="1:13" ht="15">
      <c r="A275" s="188"/>
      <c r="B275" s="188"/>
      <c r="C275" s="188">
        <v>6</v>
      </c>
      <c r="D275" s="188">
        <v>6</v>
      </c>
      <c r="E275" s="188">
        <v>1</v>
      </c>
      <c r="F275" s="188" t="str">
        <f t="shared" si="60"/>
        <v>1'h0</v>
      </c>
      <c r="G275" s="188" t="s">
        <v>132</v>
      </c>
      <c r="H275" s="188" t="s">
        <v>3828</v>
      </c>
      <c r="I275" s="188" t="s">
        <v>2591</v>
      </c>
      <c r="J275" s="188">
        <v>0</v>
      </c>
      <c r="K275" s="188" t="str">
        <f t="shared" si="61"/>
        <v>0</v>
      </c>
      <c r="L275" s="188">
        <f t="shared" si="62"/>
        <v>0</v>
      </c>
      <c r="M275" s="188"/>
    </row>
    <row r="276" spans="1:13" ht="15">
      <c r="A276" s="188"/>
      <c r="B276" s="188"/>
      <c r="C276" s="188">
        <v>5</v>
      </c>
      <c r="D276" s="188">
        <v>5</v>
      </c>
      <c r="E276" s="188">
        <v>1</v>
      </c>
      <c r="F276" s="188" t="str">
        <f t="shared" si="60"/>
        <v>1'h0</v>
      </c>
      <c r="G276" s="188" t="s">
        <v>132</v>
      </c>
      <c r="H276" s="188" t="s">
        <v>4221</v>
      </c>
      <c r="I276" s="188" t="s">
        <v>2591</v>
      </c>
      <c r="J276" s="188">
        <v>0</v>
      </c>
      <c r="K276" s="188" t="str">
        <f t="shared" si="61"/>
        <v>0</v>
      </c>
      <c r="L276" s="188">
        <f t="shared" si="62"/>
        <v>0</v>
      </c>
      <c r="M276" s="188"/>
    </row>
    <row r="277" spans="1:13" ht="15">
      <c r="A277" s="188"/>
      <c r="B277" s="188"/>
      <c r="C277" s="188">
        <v>4</v>
      </c>
      <c r="D277" s="188">
        <v>4</v>
      </c>
      <c r="E277" s="188">
        <v>1</v>
      </c>
      <c r="F277" s="188" t="str">
        <f t="shared" si="60"/>
        <v>1'h0</v>
      </c>
      <c r="G277" s="188" t="s">
        <v>132</v>
      </c>
      <c r="H277" s="188" t="s">
        <v>4222</v>
      </c>
      <c r="I277" s="188" t="s">
        <v>2591</v>
      </c>
      <c r="J277" s="188">
        <v>0</v>
      </c>
      <c r="K277" s="188" t="str">
        <f t="shared" si="61"/>
        <v>0</v>
      </c>
      <c r="L277" s="188">
        <f t="shared" si="62"/>
        <v>0</v>
      </c>
      <c r="M277" s="188"/>
    </row>
    <row r="278" spans="1:13" ht="15">
      <c r="A278" s="188"/>
      <c r="B278" s="188"/>
      <c r="C278" s="188">
        <v>3</v>
      </c>
      <c r="D278" s="188">
        <v>3</v>
      </c>
      <c r="E278" s="188">
        <v>1</v>
      </c>
      <c r="F278" s="188" t="str">
        <f t="shared" si="60"/>
        <v>1'h0</v>
      </c>
      <c r="G278" s="188" t="s">
        <v>132</v>
      </c>
      <c r="H278" s="188" t="s">
        <v>3829</v>
      </c>
      <c r="I278" s="188" t="s">
        <v>3830</v>
      </c>
      <c r="J278" s="188">
        <v>0</v>
      </c>
      <c r="K278" s="188" t="str">
        <f t="shared" si="61"/>
        <v>0</v>
      </c>
      <c r="L278" s="188">
        <f t="shared" si="62"/>
        <v>0</v>
      </c>
      <c r="M278" s="188"/>
    </row>
    <row r="279" spans="1:13" ht="15">
      <c r="A279" s="188"/>
      <c r="B279" s="188"/>
      <c r="C279" s="188">
        <v>2</v>
      </c>
      <c r="D279" s="188">
        <v>2</v>
      </c>
      <c r="E279" s="188">
        <v>1</v>
      </c>
      <c r="F279" s="188" t="str">
        <f t="shared" si="60"/>
        <v>1'h0</v>
      </c>
      <c r="G279" s="188" t="s">
        <v>132</v>
      </c>
      <c r="H279" s="188" t="s">
        <v>3831</v>
      </c>
      <c r="I279" s="188" t="s">
        <v>3832</v>
      </c>
      <c r="J279" s="188">
        <v>0</v>
      </c>
      <c r="K279" s="188" t="str">
        <f t="shared" si="61"/>
        <v>0</v>
      </c>
      <c r="L279" s="188">
        <f t="shared" si="62"/>
        <v>0</v>
      </c>
      <c r="M279" s="188"/>
    </row>
    <row r="280" spans="1:13" ht="15">
      <c r="A280" s="188"/>
      <c r="B280" s="188"/>
      <c r="C280" s="188">
        <v>1</v>
      </c>
      <c r="D280" s="188">
        <v>1</v>
      </c>
      <c r="E280" s="188">
        <v>1</v>
      </c>
      <c r="F280" s="188" t="str">
        <f t="shared" si="60"/>
        <v>1'h0</v>
      </c>
      <c r="G280" s="188" t="s">
        <v>132</v>
      </c>
      <c r="H280" s="188" t="s">
        <v>4223</v>
      </c>
      <c r="I280" s="188" t="s">
        <v>4224</v>
      </c>
      <c r="J280" s="188">
        <v>0</v>
      </c>
      <c r="K280" s="188" t="str">
        <f t="shared" si="61"/>
        <v>0</v>
      </c>
      <c r="L280" s="188">
        <f t="shared" si="62"/>
        <v>0</v>
      </c>
      <c r="M280" s="188"/>
    </row>
    <row r="281" spans="1:13" ht="15">
      <c r="A281" s="188"/>
      <c r="B281" s="188"/>
      <c r="C281" s="188">
        <v>0</v>
      </c>
      <c r="D281" s="188">
        <v>0</v>
      </c>
      <c r="E281" s="188">
        <v>1</v>
      </c>
      <c r="F281" s="188" t="str">
        <f t="shared" si="60"/>
        <v>1'h0</v>
      </c>
      <c r="G281" s="188" t="s">
        <v>132</v>
      </c>
      <c r="H281" s="188" t="s">
        <v>4225</v>
      </c>
      <c r="I281" s="188" t="s">
        <v>4226</v>
      </c>
      <c r="J281" s="188">
        <v>0</v>
      </c>
      <c r="K281" s="188" t="str">
        <f t="shared" si="61"/>
        <v>0</v>
      </c>
      <c r="L281" s="188">
        <f t="shared" si="62"/>
        <v>0</v>
      </c>
      <c r="M281" s="188"/>
    </row>
    <row r="282" spans="1:13" ht="15">
      <c r="A282" s="187"/>
      <c r="B282" s="187" t="s">
        <v>3344</v>
      </c>
      <c r="C282" s="187"/>
      <c r="D282" s="187"/>
      <c r="E282" s="187">
        <f>SUM(E283:E287)</f>
        <v>32</v>
      </c>
      <c r="F282" s="187" t="str">
        <f>CONCATENATE("32'h",K282)</f>
        <v>32'h00000050</v>
      </c>
      <c r="G282" s="187"/>
      <c r="H282" s="187" t="s">
        <v>3833</v>
      </c>
      <c r="I282" s="187"/>
      <c r="J282" s="187"/>
      <c r="K282" s="187" t="str">
        <f>LOWER(DEC2HEX(L282,8))</f>
        <v>00000050</v>
      </c>
      <c r="L282" s="187">
        <f>SUM(L283:L287)</f>
        <v>80</v>
      </c>
      <c r="M282" s="187"/>
    </row>
    <row r="283" spans="1:13" ht="15">
      <c r="A283" s="188"/>
      <c r="B283" s="188"/>
      <c r="C283" s="188">
        <v>9</v>
      </c>
      <c r="D283" s="188">
        <v>31</v>
      </c>
      <c r="E283" s="188">
        <v>23</v>
      </c>
      <c r="F283" s="188" t="str">
        <f>CONCATENATE(E283,"'h",K283)</f>
        <v>23'h0</v>
      </c>
      <c r="G283" s="188" t="s">
        <v>129</v>
      </c>
      <c r="H283" s="188" t="s">
        <v>19</v>
      </c>
      <c r="I283" s="188" t="s">
        <v>2591</v>
      </c>
      <c r="J283" s="188">
        <v>0</v>
      </c>
      <c r="K283" s="188" t="str">
        <f>LOWER(DEC2HEX(J283))</f>
        <v>0</v>
      </c>
      <c r="L283" s="188">
        <f>J283*(2^C283)</f>
        <v>0</v>
      </c>
      <c r="M283" s="188"/>
    </row>
    <row r="284" spans="1:13" ht="15">
      <c r="A284" s="188"/>
      <c r="B284" s="188"/>
      <c r="C284" s="188">
        <v>8</v>
      </c>
      <c r="D284" s="188">
        <v>8</v>
      </c>
      <c r="E284" s="188">
        <v>1</v>
      </c>
      <c r="F284" s="188" t="str">
        <f>CONCATENATE(E284,"'h",K284)</f>
        <v>1'h0</v>
      </c>
      <c r="G284" s="188" t="s">
        <v>132</v>
      </c>
      <c r="H284" s="188" t="s">
        <v>4227</v>
      </c>
      <c r="I284" s="188" t="s">
        <v>4228</v>
      </c>
      <c r="J284" s="188">
        <v>0</v>
      </c>
      <c r="K284" s="188" t="str">
        <f>LOWER(DEC2HEX(J284))</f>
        <v>0</v>
      </c>
      <c r="L284" s="188">
        <f>J284*(2^C284)</f>
        <v>0</v>
      </c>
      <c r="M284" s="188"/>
    </row>
    <row r="285" spans="1:13" ht="15">
      <c r="A285" s="188"/>
      <c r="B285" s="188"/>
      <c r="C285" s="188">
        <v>5</v>
      </c>
      <c r="D285" s="188">
        <v>7</v>
      </c>
      <c r="E285" s="188">
        <v>3</v>
      </c>
      <c r="F285" s="188" t="str">
        <f>CONCATENATE(E285,"'h",K285)</f>
        <v>3'h2</v>
      </c>
      <c r="G285" s="188" t="s">
        <v>132</v>
      </c>
      <c r="H285" s="188" t="s">
        <v>3834</v>
      </c>
      <c r="I285" s="188" t="s">
        <v>3835</v>
      </c>
      <c r="J285" s="188">
        <v>2</v>
      </c>
      <c r="K285" s="188" t="str">
        <f>LOWER(DEC2HEX(J285))</f>
        <v>2</v>
      </c>
      <c r="L285" s="188">
        <f>J285*(2^C285)</f>
        <v>64</v>
      </c>
      <c r="M285" s="188"/>
    </row>
    <row r="286" spans="1:13" ht="15">
      <c r="A286" s="188"/>
      <c r="B286" s="188"/>
      <c r="C286" s="188">
        <v>1</v>
      </c>
      <c r="D286" s="188">
        <v>4</v>
      </c>
      <c r="E286" s="188">
        <v>4</v>
      </c>
      <c r="F286" s="188" t="str">
        <f>CONCATENATE(E286,"'h",K286)</f>
        <v>4'h8</v>
      </c>
      <c r="G286" s="188" t="s">
        <v>132</v>
      </c>
      <c r="H286" s="188" t="s">
        <v>3836</v>
      </c>
      <c r="I286" s="188" t="s">
        <v>3837</v>
      </c>
      <c r="J286" s="188">
        <v>8</v>
      </c>
      <c r="K286" s="188" t="str">
        <f>LOWER(DEC2HEX(J286))</f>
        <v>8</v>
      </c>
      <c r="L286" s="188">
        <f>J286*(2^C286)</f>
        <v>16</v>
      </c>
      <c r="M286" s="188"/>
    </row>
    <row r="287" spans="1:13" ht="15">
      <c r="A287" s="188"/>
      <c r="B287" s="188"/>
      <c r="C287" s="188">
        <v>0</v>
      </c>
      <c r="D287" s="188">
        <v>0</v>
      </c>
      <c r="E287" s="188">
        <v>1</v>
      </c>
      <c r="F287" s="188" t="str">
        <f>CONCATENATE(E287,"'h",K287)</f>
        <v>1'h0</v>
      </c>
      <c r="G287" s="188" t="s">
        <v>132</v>
      </c>
      <c r="H287" s="188" t="s">
        <v>3838</v>
      </c>
      <c r="I287" s="188" t="s">
        <v>3839</v>
      </c>
      <c r="J287" s="188">
        <v>0</v>
      </c>
      <c r="K287" s="188" t="str">
        <f>LOWER(DEC2HEX(J287))</f>
        <v>0</v>
      </c>
      <c r="L287" s="188">
        <f>J287*(2^C287)</f>
        <v>0</v>
      </c>
      <c r="M287" s="188"/>
    </row>
    <row r="288" spans="1:13" ht="15">
      <c r="A288" s="187"/>
      <c r="B288" s="187" t="s">
        <v>3375</v>
      </c>
      <c r="C288" s="187"/>
      <c r="D288" s="187"/>
      <c r="E288" s="187">
        <f>SUM(E289:E318)</f>
        <v>32</v>
      </c>
      <c r="F288" s="187" t="str">
        <f>CONCATENATE("32'h",K288)</f>
        <v>32'h00000000</v>
      </c>
      <c r="G288" s="187"/>
      <c r="H288" s="187" t="s">
        <v>3345</v>
      </c>
      <c r="I288" s="187"/>
      <c r="J288" s="187"/>
      <c r="K288" s="187" t="str">
        <f>LOWER(DEC2HEX(L288,8))</f>
        <v>00000000</v>
      </c>
      <c r="L288" s="187">
        <f>SUM(L289:L318)</f>
        <v>0</v>
      </c>
      <c r="M288" s="187"/>
    </row>
    <row r="289" spans="1:13" ht="15">
      <c r="A289" s="188"/>
      <c r="B289" s="188"/>
      <c r="C289" s="188">
        <v>31</v>
      </c>
      <c r="D289" s="188">
        <v>31</v>
      </c>
      <c r="E289" s="188">
        <v>1</v>
      </c>
      <c r="F289" s="188" t="str">
        <f t="shared" ref="F289:F318" si="63">CONCATENATE(E289,"'h",K289)</f>
        <v>1'h0</v>
      </c>
      <c r="G289" s="188" t="s">
        <v>132</v>
      </c>
      <c r="H289" s="188" t="s">
        <v>3346</v>
      </c>
      <c r="I289" s="188" t="s">
        <v>2591</v>
      </c>
      <c r="J289" s="188">
        <v>0</v>
      </c>
      <c r="K289" s="188" t="str">
        <f t="shared" ref="K289:K318" si="64">LOWER(DEC2HEX(J289))</f>
        <v>0</v>
      </c>
      <c r="L289" s="188">
        <f t="shared" ref="L289:L318" si="65">J289*(2^C289)</f>
        <v>0</v>
      </c>
      <c r="M289" s="188"/>
    </row>
    <row r="290" spans="1:13" ht="15">
      <c r="A290" s="188"/>
      <c r="B290" s="188"/>
      <c r="C290" s="188">
        <v>30</v>
      </c>
      <c r="D290" s="188">
        <v>30</v>
      </c>
      <c r="E290" s="188">
        <v>1</v>
      </c>
      <c r="F290" s="188" t="str">
        <f t="shared" si="63"/>
        <v>1'h0</v>
      </c>
      <c r="G290" s="188" t="s">
        <v>132</v>
      </c>
      <c r="H290" s="188" t="s">
        <v>3840</v>
      </c>
      <c r="I290" s="188" t="s">
        <v>2591</v>
      </c>
      <c r="J290" s="188">
        <v>0</v>
      </c>
      <c r="K290" s="188" t="str">
        <f t="shared" si="64"/>
        <v>0</v>
      </c>
      <c r="L290" s="188">
        <f t="shared" si="65"/>
        <v>0</v>
      </c>
      <c r="M290" s="188"/>
    </row>
    <row r="291" spans="1:13" ht="15">
      <c r="A291" s="188"/>
      <c r="B291" s="188"/>
      <c r="C291" s="188">
        <v>29</v>
      </c>
      <c r="D291" s="188">
        <v>29</v>
      </c>
      <c r="E291" s="188">
        <v>1</v>
      </c>
      <c r="F291" s="188" t="str">
        <f t="shared" si="63"/>
        <v>1'h0</v>
      </c>
      <c r="G291" s="188" t="s">
        <v>132</v>
      </c>
      <c r="H291" s="188" t="s">
        <v>3841</v>
      </c>
      <c r="I291" s="188" t="s">
        <v>2591</v>
      </c>
      <c r="J291" s="188">
        <v>0</v>
      </c>
      <c r="K291" s="188" t="str">
        <f t="shared" si="64"/>
        <v>0</v>
      </c>
      <c r="L291" s="188">
        <f t="shared" si="65"/>
        <v>0</v>
      </c>
      <c r="M291" s="188"/>
    </row>
    <row r="292" spans="1:13" ht="15">
      <c r="A292" s="188"/>
      <c r="B292" s="188"/>
      <c r="C292" s="188">
        <v>28</v>
      </c>
      <c r="D292" s="188">
        <v>28</v>
      </c>
      <c r="E292" s="188">
        <v>1</v>
      </c>
      <c r="F292" s="188" t="str">
        <f t="shared" si="63"/>
        <v>1'h0</v>
      </c>
      <c r="G292" s="188" t="s">
        <v>132</v>
      </c>
      <c r="H292" s="188" t="s">
        <v>3842</v>
      </c>
      <c r="I292" s="188" t="s">
        <v>2591</v>
      </c>
      <c r="J292" s="188">
        <v>0</v>
      </c>
      <c r="K292" s="188" t="str">
        <f t="shared" si="64"/>
        <v>0</v>
      </c>
      <c r="L292" s="188">
        <f t="shared" si="65"/>
        <v>0</v>
      </c>
      <c r="M292" s="188"/>
    </row>
    <row r="293" spans="1:13" ht="15">
      <c r="A293" s="188"/>
      <c r="B293" s="188"/>
      <c r="C293" s="188">
        <v>27</v>
      </c>
      <c r="D293" s="188">
        <v>27</v>
      </c>
      <c r="E293" s="188">
        <v>1</v>
      </c>
      <c r="F293" s="188" t="str">
        <f t="shared" si="63"/>
        <v>1'h0</v>
      </c>
      <c r="G293" s="188" t="s">
        <v>132</v>
      </c>
      <c r="H293" s="188" t="s">
        <v>3843</v>
      </c>
      <c r="I293" s="188" t="s">
        <v>2591</v>
      </c>
      <c r="J293" s="188">
        <v>0</v>
      </c>
      <c r="K293" s="188" t="str">
        <f t="shared" si="64"/>
        <v>0</v>
      </c>
      <c r="L293" s="188">
        <f t="shared" si="65"/>
        <v>0</v>
      </c>
      <c r="M293" s="188"/>
    </row>
    <row r="294" spans="1:13" ht="15">
      <c r="A294" s="188"/>
      <c r="B294" s="188"/>
      <c r="C294" s="188">
        <v>26</v>
      </c>
      <c r="D294" s="188">
        <v>26</v>
      </c>
      <c r="E294" s="188">
        <v>1</v>
      </c>
      <c r="F294" s="188" t="str">
        <f t="shared" si="63"/>
        <v>1'h0</v>
      </c>
      <c r="G294" s="188" t="s">
        <v>132</v>
      </c>
      <c r="H294" s="188" t="s">
        <v>3347</v>
      </c>
      <c r="I294" s="188" t="s">
        <v>2591</v>
      </c>
      <c r="J294" s="188">
        <v>0</v>
      </c>
      <c r="K294" s="188" t="str">
        <f t="shared" si="64"/>
        <v>0</v>
      </c>
      <c r="L294" s="188">
        <f t="shared" si="65"/>
        <v>0</v>
      </c>
      <c r="M294" s="188"/>
    </row>
    <row r="295" spans="1:13" ht="15">
      <c r="A295" s="188"/>
      <c r="B295" s="188"/>
      <c r="C295" s="188">
        <v>25</v>
      </c>
      <c r="D295" s="188">
        <v>25</v>
      </c>
      <c r="E295" s="188">
        <v>1</v>
      </c>
      <c r="F295" s="188" t="str">
        <f t="shared" si="63"/>
        <v>1'h0</v>
      </c>
      <c r="G295" s="188" t="s">
        <v>132</v>
      </c>
      <c r="H295" s="188" t="s">
        <v>3348</v>
      </c>
      <c r="I295" s="188" t="s">
        <v>2591</v>
      </c>
      <c r="J295" s="188">
        <v>0</v>
      </c>
      <c r="K295" s="188" t="str">
        <f t="shared" si="64"/>
        <v>0</v>
      </c>
      <c r="L295" s="188">
        <f t="shared" si="65"/>
        <v>0</v>
      </c>
      <c r="M295" s="188"/>
    </row>
    <row r="296" spans="1:13" ht="15">
      <c r="A296" s="188"/>
      <c r="B296" s="188"/>
      <c r="C296" s="188">
        <v>24</v>
      </c>
      <c r="D296" s="188">
        <v>24</v>
      </c>
      <c r="E296" s="188">
        <v>1</v>
      </c>
      <c r="F296" s="188" t="str">
        <f t="shared" si="63"/>
        <v>1'h0</v>
      </c>
      <c r="G296" s="188" t="s">
        <v>132</v>
      </c>
      <c r="H296" s="188" t="s">
        <v>3349</v>
      </c>
      <c r="I296" s="188" t="s">
        <v>2591</v>
      </c>
      <c r="J296" s="188">
        <v>0</v>
      </c>
      <c r="K296" s="188" t="str">
        <f t="shared" si="64"/>
        <v>0</v>
      </c>
      <c r="L296" s="188">
        <f t="shared" si="65"/>
        <v>0</v>
      </c>
      <c r="M296" s="188"/>
    </row>
    <row r="297" spans="1:13" ht="15">
      <c r="A297" s="188"/>
      <c r="B297" s="188"/>
      <c r="C297" s="188">
        <v>23</v>
      </c>
      <c r="D297" s="188">
        <v>23</v>
      </c>
      <c r="E297" s="188">
        <v>1</v>
      </c>
      <c r="F297" s="188" t="str">
        <f t="shared" si="63"/>
        <v>1'h0</v>
      </c>
      <c r="G297" s="188" t="s">
        <v>132</v>
      </c>
      <c r="H297" s="188" t="s">
        <v>3350</v>
      </c>
      <c r="I297" s="188" t="s">
        <v>2591</v>
      </c>
      <c r="J297" s="188">
        <v>0</v>
      </c>
      <c r="K297" s="188" t="str">
        <f t="shared" si="64"/>
        <v>0</v>
      </c>
      <c r="L297" s="188">
        <f t="shared" si="65"/>
        <v>0</v>
      </c>
      <c r="M297" s="188"/>
    </row>
    <row r="298" spans="1:13" ht="15">
      <c r="A298" s="188"/>
      <c r="B298" s="188"/>
      <c r="C298" s="188">
        <v>22</v>
      </c>
      <c r="D298" s="188">
        <v>22</v>
      </c>
      <c r="E298" s="188">
        <v>1</v>
      </c>
      <c r="F298" s="188" t="str">
        <f t="shared" si="63"/>
        <v>1'h0</v>
      </c>
      <c r="G298" s="188" t="s">
        <v>132</v>
      </c>
      <c r="H298" s="188" t="s">
        <v>3351</v>
      </c>
      <c r="I298" s="188" t="s">
        <v>2591</v>
      </c>
      <c r="J298" s="188">
        <v>0</v>
      </c>
      <c r="K298" s="188" t="str">
        <f t="shared" si="64"/>
        <v>0</v>
      </c>
      <c r="L298" s="188">
        <f t="shared" si="65"/>
        <v>0</v>
      </c>
      <c r="M298" s="188"/>
    </row>
    <row r="299" spans="1:13" ht="15">
      <c r="A299" s="188"/>
      <c r="B299" s="188"/>
      <c r="C299" s="188">
        <v>21</v>
      </c>
      <c r="D299" s="188">
        <v>21</v>
      </c>
      <c r="E299" s="188">
        <v>1</v>
      </c>
      <c r="F299" s="188" t="str">
        <f t="shared" si="63"/>
        <v>1'h0</v>
      </c>
      <c r="G299" s="188" t="s">
        <v>132</v>
      </c>
      <c r="H299" s="188" t="s">
        <v>3844</v>
      </c>
      <c r="I299" s="188" t="s">
        <v>2591</v>
      </c>
      <c r="J299" s="188">
        <v>0</v>
      </c>
      <c r="K299" s="188" t="str">
        <f t="shared" si="64"/>
        <v>0</v>
      </c>
      <c r="L299" s="188">
        <f t="shared" si="65"/>
        <v>0</v>
      </c>
      <c r="M299" s="188"/>
    </row>
    <row r="300" spans="1:13" ht="15">
      <c r="A300" s="188"/>
      <c r="B300" s="188"/>
      <c r="C300" s="188">
        <v>20</v>
      </c>
      <c r="D300" s="188">
        <v>20</v>
      </c>
      <c r="E300" s="188">
        <v>1</v>
      </c>
      <c r="F300" s="188" t="str">
        <f t="shared" si="63"/>
        <v>1'h0</v>
      </c>
      <c r="G300" s="188" t="s">
        <v>132</v>
      </c>
      <c r="H300" s="188" t="s">
        <v>3845</v>
      </c>
      <c r="I300" s="188" t="s">
        <v>2591</v>
      </c>
      <c r="J300" s="188">
        <v>0</v>
      </c>
      <c r="K300" s="188" t="str">
        <f t="shared" si="64"/>
        <v>0</v>
      </c>
      <c r="L300" s="188">
        <f t="shared" si="65"/>
        <v>0</v>
      </c>
      <c r="M300" s="188"/>
    </row>
    <row r="301" spans="1:13" ht="15">
      <c r="A301" s="188"/>
      <c r="B301" s="188"/>
      <c r="C301" s="188">
        <v>19</v>
      </c>
      <c r="D301" s="188">
        <v>19</v>
      </c>
      <c r="E301" s="188">
        <v>1</v>
      </c>
      <c r="F301" s="188" t="str">
        <f t="shared" si="63"/>
        <v>1'h0</v>
      </c>
      <c r="G301" s="188" t="s">
        <v>132</v>
      </c>
      <c r="H301" s="188" t="s">
        <v>3846</v>
      </c>
      <c r="I301" s="188" t="s">
        <v>2591</v>
      </c>
      <c r="J301" s="188">
        <v>0</v>
      </c>
      <c r="K301" s="188" t="str">
        <f t="shared" si="64"/>
        <v>0</v>
      </c>
      <c r="L301" s="188">
        <f t="shared" si="65"/>
        <v>0</v>
      </c>
      <c r="M301" s="188"/>
    </row>
    <row r="302" spans="1:13" ht="15">
      <c r="A302" s="188"/>
      <c r="B302" s="188"/>
      <c r="C302" s="188">
        <v>18</v>
      </c>
      <c r="D302" s="188">
        <v>18</v>
      </c>
      <c r="E302" s="188">
        <v>1</v>
      </c>
      <c r="F302" s="188" t="str">
        <f t="shared" si="63"/>
        <v>1'h0</v>
      </c>
      <c r="G302" s="188" t="s">
        <v>132</v>
      </c>
      <c r="H302" s="188" t="s">
        <v>3352</v>
      </c>
      <c r="I302" s="188" t="s">
        <v>2591</v>
      </c>
      <c r="J302" s="188">
        <v>0</v>
      </c>
      <c r="K302" s="188" t="str">
        <f t="shared" si="64"/>
        <v>0</v>
      </c>
      <c r="L302" s="188">
        <f t="shared" si="65"/>
        <v>0</v>
      </c>
      <c r="M302" s="188"/>
    </row>
    <row r="303" spans="1:13" ht="15">
      <c r="A303" s="188"/>
      <c r="B303" s="188"/>
      <c r="C303" s="188">
        <v>17</v>
      </c>
      <c r="D303" s="188">
        <v>17</v>
      </c>
      <c r="E303" s="188">
        <v>1</v>
      </c>
      <c r="F303" s="188" t="str">
        <f t="shared" si="63"/>
        <v>1'h0</v>
      </c>
      <c r="G303" s="188" t="s">
        <v>132</v>
      </c>
      <c r="H303" s="188" t="s">
        <v>3353</v>
      </c>
      <c r="I303" s="188" t="s">
        <v>2591</v>
      </c>
      <c r="J303" s="188">
        <v>0</v>
      </c>
      <c r="K303" s="188" t="str">
        <f t="shared" si="64"/>
        <v>0</v>
      </c>
      <c r="L303" s="188">
        <f t="shared" si="65"/>
        <v>0</v>
      </c>
      <c r="M303" s="188"/>
    </row>
    <row r="304" spans="1:13" ht="15">
      <c r="A304" s="188"/>
      <c r="B304" s="188"/>
      <c r="C304" s="188">
        <v>14</v>
      </c>
      <c r="D304" s="188">
        <v>16</v>
      </c>
      <c r="E304" s="188">
        <v>3</v>
      </c>
      <c r="F304" s="188" t="str">
        <f t="shared" si="63"/>
        <v>3'h0</v>
      </c>
      <c r="G304" s="188" t="s">
        <v>132</v>
      </c>
      <c r="H304" s="188" t="s">
        <v>3354</v>
      </c>
      <c r="I304" s="188" t="s">
        <v>3847</v>
      </c>
      <c r="J304" s="188">
        <v>0</v>
      </c>
      <c r="K304" s="188" t="str">
        <f t="shared" si="64"/>
        <v>0</v>
      </c>
      <c r="L304" s="188">
        <f t="shared" si="65"/>
        <v>0</v>
      </c>
      <c r="M304" s="188"/>
    </row>
    <row r="305" spans="1:13" ht="15">
      <c r="A305" s="188"/>
      <c r="B305" s="188"/>
      <c r="C305" s="188">
        <v>13</v>
      </c>
      <c r="D305" s="188">
        <v>13</v>
      </c>
      <c r="E305" s="188">
        <v>1</v>
      </c>
      <c r="F305" s="188" t="str">
        <f t="shared" si="63"/>
        <v>1'h0</v>
      </c>
      <c r="G305" s="188" t="s">
        <v>132</v>
      </c>
      <c r="H305" s="188" t="s">
        <v>3848</v>
      </c>
      <c r="I305" s="188" t="s">
        <v>3355</v>
      </c>
      <c r="J305" s="188">
        <v>0</v>
      </c>
      <c r="K305" s="188" t="str">
        <f t="shared" si="64"/>
        <v>0</v>
      </c>
      <c r="L305" s="188">
        <f t="shared" si="65"/>
        <v>0</v>
      </c>
      <c r="M305" s="188"/>
    </row>
    <row r="306" spans="1:13" ht="15">
      <c r="A306" s="188"/>
      <c r="B306" s="188"/>
      <c r="C306" s="188">
        <v>12</v>
      </c>
      <c r="D306" s="188">
        <v>12</v>
      </c>
      <c r="E306" s="188">
        <v>1</v>
      </c>
      <c r="F306" s="188" t="str">
        <f t="shared" si="63"/>
        <v>1'h0</v>
      </c>
      <c r="G306" s="188" t="s">
        <v>132</v>
      </c>
      <c r="H306" s="188" t="s">
        <v>3849</v>
      </c>
      <c r="I306" s="188" t="s">
        <v>3356</v>
      </c>
      <c r="J306" s="188">
        <v>0</v>
      </c>
      <c r="K306" s="188" t="str">
        <f t="shared" si="64"/>
        <v>0</v>
      </c>
      <c r="L306" s="188">
        <f t="shared" si="65"/>
        <v>0</v>
      </c>
      <c r="M306" s="188"/>
    </row>
    <row r="307" spans="1:13" ht="15">
      <c r="A307" s="188"/>
      <c r="B307" s="188"/>
      <c r="C307" s="188">
        <v>11</v>
      </c>
      <c r="D307" s="188">
        <v>11</v>
      </c>
      <c r="E307" s="188">
        <v>1</v>
      </c>
      <c r="F307" s="188" t="str">
        <f t="shared" si="63"/>
        <v>1'h0</v>
      </c>
      <c r="G307" s="188" t="s">
        <v>132</v>
      </c>
      <c r="H307" s="188" t="s">
        <v>3850</v>
      </c>
      <c r="I307" s="188" t="s">
        <v>3357</v>
      </c>
      <c r="J307" s="188">
        <v>0</v>
      </c>
      <c r="K307" s="188" t="str">
        <f t="shared" si="64"/>
        <v>0</v>
      </c>
      <c r="L307" s="188">
        <f t="shared" si="65"/>
        <v>0</v>
      </c>
      <c r="M307" s="188"/>
    </row>
    <row r="308" spans="1:13" ht="15">
      <c r="A308" s="188"/>
      <c r="B308" s="188"/>
      <c r="C308" s="188">
        <v>10</v>
      </c>
      <c r="D308" s="188">
        <v>10</v>
      </c>
      <c r="E308" s="188">
        <v>1</v>
      </c>
      <c r="F308" s="188" t="str">
        <f t="shared" si="63"/>
        <v>1'h0</v>
      </c>
      <c r="G308" s="188" t="s">
        <v>132</v>
      </c>
      <c r="H308" s="188" t="s">
        <v>3851</v>
      </c>
      <c r="I308" s="188" t="s">
        <v>3852</v>
      </c>
      <c r="J308" s="188">
        <v>0</v>
      </c>
      <c r="K308" s="188" t="str">
        <f t="shared" si="64"/>
        <v>0</v>
      </c>
      <c r="L308" s="188">
        <f t="shared" si="65"/>
        <v>0</v>
      </c>
      <c r="M308" s="188"/>
    </row>
    <row r="309" spans="1:13" ht="15">
      <c r="A309" s="188"/>
      <c r="B309" s="188"/>
      <c r="C309" s="188">
        <v>9</v>
      </c>
      <c r="D309" s="188">
        <v>9</v>
      </c>
      <c r="E309" s="188">
        <v>1</v>
      </c>
      <c r="F309" s="188" t="str">
        <f t="shared" si="63"/>
        <v>1'h0</v>
      </c>
      <c r="G309" s="188" t="s">
        <v>132</v>
      </c>
      <c r="H309" s="188" t="s">
        <v>3358</v>
      </c>
      <c r="I309" s="188" t="s">
        <v>3359</v>
      </c>
      <c r="J309" s="188">
        <v>0</v>
      </c>
      <c r="K309" s="188" t="str">
        <f t="shared" si="64"/>
        <v>0</v>
      </c>
      <c r="L309" s="188">
        <f t="shared" si="65"/>
        <v>0</v>
      </c>
      <c r="M309" s="188"/>
    </row>
    <row r="310" spans="1:13" ht="15">
      <c r="A310" s="188"/>
      <c r="B310" s="188"/>
      <c r="C310" s="188">
        <v>8</v>
      </c>
      <c r="D310" s="188">
        <v>8</v>
      </c>
      <c r="E310" s="188">
        <v>1</v>
      </c>
      <c r="F310" s="188" t="str">
        <f t="shared" si="63"/>
        <v>1'h0</v>
      </c>
      <c r="G310" s="188" t="s">
        <v>132</v>
      </c>
      <c r="H310" s="188" t="s">
        <v>3360</v>
      </c>
      <c r="I310" s="188" t="s">
        <v>3361</v>
      </c>
      <c r="J310" s="188">
        <v>0</v>
      </c>
      <c r="K310" s="188" t="str">
        <f t="shared" si="64"/>
        <v>0</v>
      </c>
      <c r="L310" s="188">
        <f t="shared" si="65"/>
        <v>0</v>
      </c>
      <c r="M310" s="188"/>
    </row>
    <row r="311" spans="1:13" ht="15">
      <c r="A311" s="188"/>
      <c r="B311" s="188"/>
      <c r="C311" s="188">
        <v>7</v>
      </c>
      <c r="D311" s="188">
        <v>7</v>
      </c>
      <c r="E311" s="188">
        <v>1</v>
      </c>
      <c r="F311" s="188" t="str">
        <f t="shared" si="63"/>
        <v>1'h0</v>
      </c>
      <c r="G311" s="188" t="s">
        <v>132</v>
      </c>
      <c r="H311" s="188" t="s">
        <v>3362</v>
      </c>
      <c r="I311" s="188" t="s">
        <v>3363</v>
      </c>
      <c r="J311" s="188">
        <v>0</v>
      </c>
      <c r="K311" s="188" t="str">
        <f t="shared" si="64"/>
        <v>0</v>
      </c>
      <c r="L311" s="188">
        <f t="shared" si="65"/>
        <v>0</v>
      </c>
      <c r="M311" s="188"/>
    </row>
    <row r="312" spans="1:13" ht="15">
      <c r="A312" s="188"/>
      <c r="B312" s="188"/>
      <c r="C312" s="188">
        <v>6</v>
      </c>
      <c r="D312" s="188">
        <v>6</v>
      </c>
      <c r="E312" s="188">
        <v>1</v>
      </c>
      <c r="F312" s="188" t="str">
        <f t="shared" si="63"/>
        <v>1'h0</v>
      </c>
      <c r="G312" s="188" t="s">
        <v>132</v>
      </c>
      <c r="H312" s="188" t="s">
        <v>3364</v>
      </c>
      <c r="I312" s="188" t="s">
        <v>3365</v>
      </c>
      <c r="J312" s="188">
        <v>0</v>
      </c>
      <c r="K312" s="188" t="str">
        <f t="shared" si="64"/>
        <v>0</v>
      </c>
      <c r="L312" s="188">
        <f t="shared" si="65"/>
        <v>0</v>
      </c>
      <c r="M312" s="188"/>
    </row>
    <row r="313" spans="1:13" ht="15">
      <c r="A313" s="188"/>
      <c r="B313" s="188"/>
      <c r="C313" s="188">
        <v>5</v>
      </c>
      <c r="D313" s="188">
        <v>5</v>
      </c>
      <c r="E313" s="188">
        <v>1</v>
      </c>
      <c r="F313" s="188" t="str">
        <f t="shared" si="63"/>
        <v>1'h0</v>
      </c>
      <c r="G313" s="188" t="s">
        <v>132</v>
      </c>
      <c r="H313" s="188" t="s">
        <v>3366</v>
      </c>
      <c r="I313" s="188" t="s">
        <v>3367</v>
      </c>
      <c r="J313" s="188">
        <v>0</v>
      </c>
      <c r="K313" s="188" t="str">
        <f t="shared" si="64"/>
        <v>0</v>
      </c>
      <c r="L313" s="188">
        <f t="shared" si="65"/>
        <v>0</v>
      </c>
      <c r="M313" s="188"/>
    </row>
    <row r="314" spans="1:13" ht="15">
      <c r="A314" s="188"/>
      <c r="B314" s="188"/>
      <c r="C314" s="188">
        <v>4</v>
      </c>
      <c r="D314" s="188">
        <v>4</v>
      </c>
      <c r="E314" s="188">
        <v>1</v>
      </c>
      <c r="F314" s="188" t="str">
        <f t="shared" si="63"/>
        <v>1'h0</v>
      </c>
      <c r="G314" s="188" t="s">
        <v>132</v>
      </c>
      <c r="H314" s="188" t="s">
        <v>3853</v>
      </c>
      <c r="I314" s="188" t="s">
        <v>3368</v>
      </c>
      <c r="J314" s="188">
        <v>0</v>
      </c>
      <c r="K314" s="188" t="str">
        <f t="shared" si="64"/>
        <v>0</v>
      </c>
      <c r="L314" s="188">
        <f t="shared" si="65"/>
        <v>0</v>
      </c>
      <c r="M314" s="188"/>
    </row>
    <row r="315" spans="1:13" ht="15">
      <c r="A315" s="188"/>
      <c r="B315" s="188"/>
      <c r="C315" s="188">
        <v>3</v>
      </c>
      <c r="D315" s="188">
        <v>3</v>
      </c>
      <c r="E315" s="188">
        <v>1</v>
      </c>
      <c r="F315" s="188" t="str">
        <f t="shared" si="63"/>
        <v>1'h0</v>
      </c>
      <c r="G315" s="188" t="s">
        <v>132</v>
      </c>
      <c r="H315" s="188" t="s">
        <v>3854</v>
      </c>
      <c r="I315" s="188" t="s">
        <v>3369</v>
      </c>
      <c r="J315" s="188">
        <v>0</v>
      </c>
      <c r="K315" s="188" t="str">
        <f t="shared" si="64"/>
        <v>0</v>
      </c>
      <c r="L315" s="188">
        <f t="shared" si="65"/>
        <v>0</v>
      </c>
      <c r="M315" s="188"/>
    </row>
    <row r="316" spans="1:13" ht="15">
      <c r="A316" s="188"/>
      <c r="B316" s="188"/>
      <c r="C316" s="188">
        <v>2</v>
      </c>
      <c r="D316" s="188">
        <v>2</v>
      </c>
      <c r="E316" s="188">
        <v>1</v>
      </c>
      <c r="F316" s="188" t="str">
        <f t="shared" si="63"/>
        <v>1'h0</v>
      </c>
      <c r="G316" s="188" t="s">
        <v>132</v>
      </c>
      <c r="H316" s="188" t="s">
        <v>3855</v>
      </c>
      <c r="I316" s="188" t="s">
        <v>3370</v>
      </c>
      <c r="J316" s="188">
        <v>0</v>
      </c>
      <c r="K316" s="188" t="str">
        <f t="shared" si="64"/>
        <v>0</v>
      </c>
      <c r="L316" s="188">
        <f t="shared" si="65"/>
        <v>0</v>
      </c>
      <c r="M316" s="188"/>
    </row>
    <row r="317" spans="1:13" ht="15">
      <c r="A317" s="188"/>
      <c r="B317" s="188"/>
      <c r="C317" s="188">
        <v>1</v>
      </c>
      <c r="D317" s="188">
        <v>1</v>
      </c>
      <c r="E317" s="188">
        <v>1</v>
      </c>
      <c r="F317" s="188" t="str">
        <f t="shared" si="63"/>
        <v>1'h0</v>
      </c>
      <c r="G317" s="188" t="s">
        <v>132</v>
      </c>
      <c r="H317" s="188" t="s">
        <v>3371</v>
      </c>
      <c r="I317" s="188" t="s">
        <v>3372</v>
      </c>
      <c r="J317" s="188">
        <v>0</v>
      </c>
      <c r="K317" s="188" t="str">
        <f t="shared" si="64"/>
        <v>0</v>
      </c>
      <c r="L317" s="188">
        <f t="shared" si="65"/>
        <v>0</v>
      </c>
      <c r="M317" s="188"/>
    </row>
    <row r="318" spans="1:13" ht="15">
      <c r="A318" s="188"/>
      <c r="B318" s="188"/>
      <c r="C318" s="188">
        <v>0</v>
      </c>
      <c r="D318" s="188">
        <v>0</v>
      </c>
      <c r="E318" s="188">
        <v>1</v>
      </c>
      <c r="F318" s="188" t="str">
        <f t="shared" si="63"/>
        <v>1'h0</v>
      </c>
      <c r="G318" s="188" t="s">
        <v>132</v>
      </c>
      <c r="H318" s="188" t="s">
        <v>3373</v>
      </c>
      <c r="I318" s="188" t="s">
        <v>3374</v>
      </c>
      <c r="J318" s="188">
        <v>0</v>
      </c>
      <c r="K318" s="188" t="str">
        <f t="shared" si="64"/>
        <v>0</v>
      </c>
      <c r="L318" s="188">
        <f t="shared" si="65"/>
        <v>0</v>
      </c>
      <c r="M318" s="188"/>
    </row>
    <row r="319" spans="1:13" ht="15">
      <c r="A319" s="187"/>
      <c r="B319" s="187" t="s">
        <v>3390</v>
      </c>
      <c r="C319" s="187"/>
      <c r="D319" s="187"/>
      <c r="E319" s="187">
        <f>SUM(E320:E332)</f>
        <v>32</v>
      </c>
      <c r="F319" s="187" t="str">
        <f>CONCATENATE("32'h",K319)</f>
        <v>32'h00000000</v>
      </c>
      <c r="G319" s="187"/>
      <c r="H319" s="187" t="s">
        <v>3376</v>
      </c>
      <c r="I319" s="187"/>
      <c r="J319" s="187"/>
      <c r="K319" s="187" t="str">
        <f>LOWER(DEC2HEX(L319,8))</f>
        <v>00000000</v>
      </c>
      <c r="L319" s="187">
        <f>SUM(L320:L332)</f>
        <v>0</v>
      </c>
      <c r="M319" s="187"/>
    </row>
    <row r="320" spans="1:13" ht="15">
      <c r="A320" s="188"/>
      <c r="B320" s="188"/>
      <c r="C320" s="188">
        <v>12</v>
      </c>
      <c r="D320" s="188">
        <v>31</v>
      </c>
      <c r="E320" s="188">
        <v>20</v>
      </c>
      <c r="F320" s="188" t="str">
        <f t="shared" ref="F320:F332" si="66">CONCATENATE(E320,"'h",K320)</f>
        <v>20'h0</v>
      </c>
      <c r="G320" s="188" t="s">
        <v>129</v>
      </c>
      <c r="H320" s="188" t="s">
        <v>19</v>
      </c>
      <c r="I320" s="188" t="s">
        <v>2591</v>
      </c>
      <c r="J320" s="188">
        <v>0</v>
      </c>
      <c r="K320" s="188" t="str">
        <f t="shared" ref="K320:K332" si="67">LOWER(DEC2HEX(J320))</f>
        <v>0</v>
      </c>
      <c r="L320" s="188">
        <f t="shared" ref="L320:L332" si="68">J320*(2^C320)</f>
        <v>0</v>
      </c>
      <c r="M320" s="188"/>
    </row>
    <row r="321" spans="1:13" ht="15">
      <c r="A321" s="188"/>
      <c r="B321" s="188"/>
      <c r="C321" s="188">
        <v>11</v>
      </c>
      <c r="D321" s="188">
        <v>11</v>
      </c>
      <c r="E321" s="188">
        <v>1</v>
      </c>
      <c r="F321" s="188" t="str">
        <f t="shared" si="66"/>
        <v>1'h0</v>
      </c>
      <c r="G321" s="188" t="s">
        <v>132</v>
      </c>
      <c r="H321" s="188" t="s">
        <v>3377</v>
      </c>
      <c r="I321" s="188" t="s">
        <v>2591</v>
      </c>
      <c r="J321" s="188">
        <v>0</v>
      </c>
      <c r="K321" s="188" t="str">
        <f t="shared" si="67"/>
        <v>0</v>
      </c>
      <c r="L321" s="188">
        <f t="shared" si="68"/>
        <v>0</v>
      </c>
      <c r="M321" s="188"/>
    </row>
    <row r="322" spans="1:13" ht="15">
      <c r="A322" s="188"/>
      <c r="B322" s="188"/>
      <c r="C322" s="188">
        <v>10</v>
      </c>
      <c r="D322" s="188">
        <v>10</v>
      </c>
      <c r="E322" s="188">
        <v>1</v>
      </c>
      <c r="F322" s="188" t="str">
        <f t="shared" si="66"/>
        <v>1'h0</v>
      </c>
      <c r="G322" s="188" t="s">
        <v>132</v>
      </c>
      <c r="H322" s="188" t="s">
        <v>3856</v>
      </c>
      <c r="I322" s="188" t="s">
        <v>2591</v>
      </c>
      <c r="J322" s="188">
        <v>0</v>
      </c>
      <c r="K322" s="188" t="str">
        <f t="shared" si="67"/>
        <v>0</v>
      </c>
      <c r="L322" s="188">
        <f t="shared" si="68"/>
        <v>0</v>
      </c>
      <c r="M322" s="188"/>
    </row>
    <row r="323" spans="1:13" ht="15">
      <c r="A323" s="188"/>
      <c r="B323" s="188"/>
      <c r="C323" s="188">
        <v>9</v>
      </c>
      <c r="D323" s="188">
        <v>9</v>
      </c>
      <c r="E323" s="188">
        <v>1</v>
      </c>
      <c r="F323" s="188" t="str">
        <f t="shared" si="66"/>
        <v>1'h0</v>
      </c>
      <c r="G323" s="188" t="s">
        <v>132</v>
      </c>
      <c r="H323" s="188" t="s">
        <v>3857</v>
      </c>
      <c r="I323" s="188" t="s">
        <v>2591</v>
      </c>
      <c r="J323" s="188">
        <v>0</v>
      </c>
      <c r="K323" s="188" t="str">
        <f t="shared" si="67"/>
        <v>0</v>
      </c>
      <c r="L323" s="188">
        <f t="shared" si="68"/>
        <v>0</v>
      </c>
      <c r="M323" s="188"/>
    </row>
    <row r="324" spans="1:13" ht="15">
      <c r="A324" s="188"/>
      <c r="B324" s="188"/>
      <c r="C324" s="188">
        <v>8</v>
      </c>
      <c r="D324" s="188">
        <v>8</v>
      </c>
      <c r="E324" s="188">
        <v>1</v>
      </c>
      <c r="F324" s="188" t="str">
        <f t="shared" si="66"/>
        <v>1'h0</v>
      </c>
      <c r="G324" s="188" t="s">
        <v>132</v>
      </c>
      <c r="H324" s="188" t="s">
        <v>3858</v>
      </c>
      <c r="I324" s="188" t="s">
        <v>2591</v>
      </c>
      <c r="J324" s="188">
        <v>0</v>
      </c>
      <c r="K324" s="188" t="str">
        <f t="shared" si="67"/>
        <v>0</v>
      </c>
      <c r="L324" s="188">
        <f t="shared" si="68"/>
        <v>0</v>
      </c>
      <c r="M324" s="188"/>
    </row>
    <row r="325" spans="1:13" ht="15">
      <c r="A325" s="188"/>
      <c r="B325" s="188"/>
      <c r="C325" s="188">
        <v>7</v>
      </c>
      <c r="D325" s="188">
        <v>7</v>
      </c>
      <c r="E325" s="188">
        <v>1</v>
      </c>
      <c r="F325" s="188" t="str">
        <f t="shared" si="66"/>
        <v>1'h0</v>
      </c>
      <c r="G325" s="188" t="s">
        <v>132</v>
      </c>
      <c r="H325" s="188" t="s">
        <v>3378</v>
      </c>
      <c r="I325" s="188" t="s">
        <v>2591</v>
      </c>
      <c r="J325" s="188">
        <v>0</v>
      </c>
      <c r="K325" s="188" t="str">
        <f t="shared" si="67"/>
        <v>0</v>
      </c>
      <c r="L325" s="188">
        <f t="shared" si="68"/>
        <v>0</v>
      </c>
      <c r="M325" s="188"/>
    </row>
    <row r="326" spans="1:13" ht="15">
      <c r="A326" s="188"/>
      <c r="B326" s="188"/>
      <c r="C326" s="188">
        <v>6</v>
      </c>
      <c r="D326" s="188">
        <v>6</v>
      </c>
      <c r="E326" s="188">
        <v>1</v>
      </c>
      <c r="F326" s="188" t="str">
        <f t="shared" si="66"/>
        <v>1'h0</v>
      </c>
      <c r="G326" s="188" t="s">
        <v>132</v>
      </c>
      <c r="H326" s="188" t="s">
        <v>3379</v>
      </c>
      <c r="I326" s="188" t="s">
        <v>2591</v>
      </c>
      <c r="J326" s="188">
        <v>0</v>
      </c>
      <c r="K326" s="188" t="str">
        <f t="shared" si="67"/>
        <v>0</v>
      </c>
      <c r="L326" s="188">
        <f t="shared" si="68"/>
        <v>0</v>
      </c>
      <c r="M326" s="188"/>
    </row>
    <row r="327" spans="1:13" ht="15">
      <c r="A327" s="188"/>
      <c r="B327" s="188"/>
      <c r="C327" s="188">
        <v>5</v>
      </c>
      <c r="D327" s="188">
        <v>5</v>
      </c>
      <c r="E327" s="188">
        <v>1</v>
      </c>
      <c r="F327" s="188" t="str">
        <f t="shared" si="66"/>
        <v>1'h0</v>
      </c>
      <c r="G327" s="188" t="s">
        <v>132</v>
      </c>
      <c r="H327" s="188" t="s">
        <v>3380</v>
      </c>
      <c r="I327" s="188" t="s">
        <v>3381</v>
      </c>
      <c r="J327" s="188">
        <v>0</v>
      </c>
      <c r="K327" s="188" t="str">
        <f t="shared" si="67"/>
        <v>0</v>
      </c>
      <c r="L327" s="188">
        <f t="shared" si="68"/>
        <v>0</v>
      </c>
      <c r="M327" s="188"/>
    </row>
    <row r="328" spans="1:13" ht="15">
      <c r="A328" s="188"/>
      <c r="B328" s="188"/>
      <c r="C328" s="188">
        <v>4</v>
      </c>
      <c r="D328" s="188">
        <v>4</v>
      </c>
      <c r="E328" s="188">
        <v>1</v>
      </c>
      <c r="F328" s="188" t="str">
        <f t="shared" si="66"/>
        <v>1'h0</v>
      </c>
      <c r="G328" s="188" t="s">
        <v>132</v>
      </c>
      <c r="H328" s="188" t="s">
        <v>3859</v>
      </c>
      <c r="I328" s="188" t="s">
        <v>3382</v>
      </c>
      <c r="J328" s="188">
        <v>0</v>
      </c>
      <c r="K328" s="188" t="str">
        <f t="shared" si="67"/>
        <v>0</v>
      </c>
      <c r="L328" s="188">
        <f t="shared" si="68"/>
        <v>0</v>
      </c>
      <c r="M328" s="188"/>
    </row>
    <row r="329" spans="1:13" ht="15">
      <c r="A329" s="188"/>
      <c r="B329" s="188"/>
      <c r="C329" s="188">
        <v>3</v>
      </c>
      <c r="D329" s="188">
        <v>3</v>
      </c>
      <c r="E329" s="188">
        <v>1</v>
      </c>
      <c r="F329" s="188" t="str">
        <f t="shared" si="66"/>
        <v>1'h0</v>
      </c>
      <c r="G329" s="188" t="s">
        <v>132</v>
      </c>
      <c r="H329" s="188" t="s">
        <v>3860</v>
      </c>
      <c r="I329" s="188" t="s">
        <v>3384</v>
      </c>
      <c r="J329" s="188">
        <v>0</v>
      </c>
      <c r="K329" s="188" t="str">
        <f t="shared" si="67"/>
        <v>0</v>
      </c>
      <c r="L329" s="188">
        <f t="shared" si="68"/>
        <v>0</v>
      </c>
      <c r="M329" s="188"/>
    </row>
    <row r="330" spans="1:13" ht="15">
      <c r="A330" s="188"/>
      <c r="B330" s="188"/>
      <c r="C330" s="188">
        <v>2</v>
      </c>
      <c r="D330" s="188">
        <v>2</v>
      </c>
      <c r="E330" s="188">
        <v>1</v>
      </c>
      <c r="F330" s="188" t="str">
        <f t="shared" si="66"/>
        <v>1'h0</v>
      </c>
      <c r="G330" s="188" t="s">
        <v>132</v>
      </c>
      <c r="H330" s="188" t="s">
        <v>3861</v>
      </c>
      <c r="I330" s="188" t="s">
        <v>3385</v>
      </c>
      <c r="J330" s="188">
        <v>0</v>
      </c>
      <c r="K330" s="188" t="str">
        <f t="shared" si="67"/>
        <v>0</v>
      </c>
      <c r="L330" s="188">
        <f t="shared" si="68"/>
        <v>0</v>
      </c>
      <c r="M330" s="188"/>
    </row>
    <row r="331" spans="1:13" ht="15">
      <c r="A331" s="188"/>
      <c r="B331" s="188"/>
      <c r="C331" s="188">
        <v>1</v>
      </c>
      <c r="D331" s="188">
        <v>1</v>
      </c>
      <c r="E331" s="188">
        <v>1</v>
      </c>
      <c r="F331" s="188" t="str">
        <f t="shared" si="66"/>
        <v>1'h0</v>
      </c>
      <c r="G331" s="188" t="s">
        <v>132</v>
      </c>
      <c r="H331" s="188" t="s">
        <v>3386</v>
      </c>
      <c r="I331" s="188" t="s">
        <v>3387</v>
      </c>
      <c r="J331" s="188">
        <v>0</v>
      </c>
      <c r="K331" s="188" t="str">
        <f t="shared" si="67"/>
        <v>0</v>
      </c>
      <c r="L331" s="188">
        <f t="shared" si="68"/>
        <v>0</v>
      </c>
      <c r="M331" s="188"/>
    </row>
    <row r="332" spans="1:13" ht="15">
      <c r="A332" s="188"/>
      <c r="B332" s="188"/>
      <c r="C332" s="188">
        <v>0</v>
      </c>
      <c r="D332" s="188">
        <v>0</v>
      </c>
      <c r="E332" s="188">
        <v>1</v>
      </c>
      <c r="F332" s="188" t="str">
        <f t="shared" si="66"/>
        <v>1'h0</v>
      </c>
      <c r="G332" s="188" t="s">
        <v>132</v>
      </c>
      <c r="H332" s="188" t="s">
        <v>3388</v>
      </c>
      <c r="I332" s="188" t="s">
        <v>3389</v>
      </c>
      <c r="J332" s="188">
        <v>0</v>
      </c>
      <c r="K332" s="188" t="str">
        <f t="shared" si="67"/>
        <v>0</v>
      </c>
      <c r="L332" s="188">
        <f t="shared" si="68"/>
        <v>0</v>
      </c>
      <c r="M332" s="188"/>
    </row>
    <row r="333" spans="1:13" ht="15">
      <c r="A333" s="187"/>
      <c r="B333" s="187" t="s">
        <v>3393</v>
      </c>
      <c r="C333" s="187"/>
      <c r="D333" s="187"/>
      <c r="E333" s="187">
        <f>SUM(E334:E336)</f>
        <v>32</v>
      </c>
      <c r="F333" s="187" t="str">
        <f>CONCATENATE("32'h",K333)</f>
        <v>32'h00000008</v>
      </c>
      <c r="G333" s="187"/>
      <c r="H333" s="187" t="s">
        <v>3391</v>
      </c>
      <c r="I333" s="187"/>
      <c r="J333" s="187"/>
      <c r="K333" s="187" t="str">
        <f>LOWER(DEC2HEX(L333,8))</f>
        <v>00000008</v>
      </c>
      <c r="L333" s="187">
        <f>SUM(L334:L336)</f>
        <v>8</v>
      </c>
      <c r="M333" s="187"/>
    </row>
    <row r="334" spans="1:13" ht="15">
      <c r="A334" s="188"/>
      <c r="B334" s="188"/>
      <c r="C334" s="188">
        <v>5</v>
      </c>
      <c r="D334" s="188">
        <v>31</v>
      </c>
      <c r="E334" s="188">
        <v>27</v>
      </c>
      <c r="F334" s="188" t="str">
        <f>CONCATENATE(E334,"'h",K334)</f>
        <v>27'h0</v>
      </c>
      <c r="G334" s="188" t="s">
        <v>129</v>
      </c>
      <c r="H334" s="188" t="s">
        <v>19</v>
      </c>
      <c r="I334" s="188" t="s">
        <v>2591</v>
      </c>
      <c r="J334" s="188">
        <v>0</v>
      </c>
      <c r="K334" s="188" t="str">
        <f>LOWER(DEC2HEX(J334))</f>
        <v>0</v>
      </c>
      <c r="L334" s="188">
        <f>J334*(2^C334)</f>
        <v>0</v>
      </c>
      <c r="M334" s="188"/>
    </row>
    <row r="335" spans="1:13" ht="15">
      <c r="A335" s="188"/>
      <c r="B335" s="188"/>
      <c r="C335" s="188">
        <v>4</v>
      </c>
      <c r="D335" s="188">
        <v>4</v>
      </c>
      <c r="E335" s="188">
        <v>1</v>
      </c>
      <c r="F335" s="188" t="str">
        <f>CONCATENATE(E335,"'h",K335)</f>
        <v>1'h0</v>
      </c>
      <c r="G335" s="188" t="s">
        <v>132</v>
      </c>
      <c r="H335" s="188" t="s">
        <v>3862</v>
      </c>
      <c r="I335" s="188" t="s">
        <v>2591</v>
      </c>
      <c r="J335" s="188">
        <v>0</v>
      </c>
      <c r="K335" s="188" t="str">
        <f>LOWER(DEC2HEX(J335))</f>
        <v>0</v>
      </c>
      <c r="L335" s="188">
        <f>J335*(2^C335)</f>
        <v>0</v>
      </c>
      <c r="M335" s="188"/>
    </row>
    <row r="336" spans="1:13" ht="15">
      <c r="A336" s="188"/>
      <c r="B336" s="188"/>
      <c r="C336" s="188">
        <v>0</v>
      </c>
      <c r="D336" s="188">
        <v>3</v>
      </c>
      <c r="E336" s="188">
        <v>4</v>
      </c>
      <c r="F336" s="188" t="str">
        <f>CONCATENATE(E336,"'h",K336)</f>
        <v>4'h8</v>
      </c>
      <c r="G336" s="188" t="s">
        <v>132</v>
      </c>
      <c r="H336" s="188" t="s">
        <v>3863</v>
      </c>
      <c r="I336" s="188" t="s">
        <v>3392</v>
      </c>
      <c r="J336" s="188">
        <v>8</v>
      </c>
      <c r="K336" s="188" t="str">
        <f>LOWER(DEC2HEX(J336))</f>
        <v>8</v>
      </c>
      <c r="L336" s="188">
        <f>J336*(2^C336)</f>
        <v>8</v>
      </c>
      <c r="M336" s="188"/>
    </row>
    <row r="337" spans="1:13" ht="15">
      <c r="A337" s="187"/>
      <c r="B337" s="187" t="s">
        <v>3398</v>
      </c>
      <c r="C337" s="187"/>
      <c r="D337" s="187"/>
      <c r="E337" s="187">
        <f>SUM(E338:E340)</f>
        <v>32</v>
      </c>
      <c r="F337" s="187" t="str">
        <f>CONCATENATE("32'h",K337)</f>
        <v>32'h0000000a</v>
      </c>
      <c r="G337" s="187"/>
      <c r="H337" s="187" t="s">
        <v>3394</v>
      </c>
      <c r="I337" s="187"/>
      <c r="J337" s="187"/>
      <c r="K337" s="187" t="str">
        <f>LOWER(DEC2HEX(L337,8))</f>
        <v>0000000a</v>
      </c>
      <c r="L337" s="187">
        <f>SUM(L338:L340)</f>
        <v>10</v>
      </c>
      <c r="M337" s="187"/>
    </row>
    <row r="338" spans="1:13" ht="15">
      <c r="A338" s="188"/>
      <c r="B338" s="188"/>
      <c r="C338" s="188">
        <v>5</v>
      </c>
      <c r="D338" s="188">
        <v>31</v>
      </c>
      <c r="E338" s="188">
        <v>27</v>
      </c>
      <c r="F338" s="188" t="str">
        <f>CONCATENATE(E338,"'h",K338)</f>
        <v>27'h0</v>
      </c>
      <c r="G338" s="188" t="s">
        <v>129</v>
      </c>
      <c r="H338" s="188" t="s">
        <v>19</v>
      </c>
      <c r="I338" s="188" t="s">
        <v>2591</v>
      </c>
      <c r="J338" s="188">
        <v>0</v>
      </c>
      <c r="K338" s="188" t="str">
        <f>LOWER(DEC2HEX(J338))</f>
        <v>0</v>
      </c>
      <c r="L338" s="188">
        <f>J338*(2^C338)</f>
        <v>0</v>
      </c>
      <c r="M338" s="188"/>
    </row>
    <row r="339" spans="1:13" ht="15">
      <c r="A339" s="188"/>
      <c r="B339" s="188"/>
      <c r="C339" s="188">
        <v>4</v>
      </c>
      <c r="D339" s="188">
        <v>4</v>
      </c>
      <c r="E339" s="188">
        <v>1</v>
      </c>
      <c r="F339" s="188" t="str">
        <f>CONCATENATE(E339,"'h",K339)</f>
        <v>1'h0</v>
      </c>
      <c r="G339" s="188" t="s">
        <v>132</v>
      </c>
      <c r="H339" s="188" t="s">
        <v>3395</v>
      </c>
      <c r="I339" s="188" t="s">
        <v>2591</v>
      </c>
      <c r="J339" s="188">
        <v>0</v>
      </c>
      <c r="K339" s="188" t="str">
        <f>LOWER(DEC2HEX(J339))</f>
        <v>0</v>
      </c>
      <c r="L339" s="188">
        <f>J339*(2^C339)</f>
        <v>0</v>
      </c>
      <c r="M339" s="188"/>
    </row>
    <row r="340" spans="1:13" ht="15">
      <c r="A340" s="188"/>
      <c r="B340" s="188"/>
      <c r="C340" s="188">
        <v>0</v>
      </c>
      <c r="D340" s="188">
        <v>3</v>
      </c>
      <c r="E340" s="188">
        <v>4</v>
      </c>
      <c r="F340" s="188" t="str">
        <f>CONCATENATE(E340,"'h",K340)</f>
        <v>4'ha</v>
      </c>
      <c r="G340" s="188" t="s">
        <v>132</v>
      </c>
      <c r="H340" s="188" t="s">
        <v>3396</v>
      </c>
      <c r="I340" s="188" t="s">
        <v>3397</v>
      </c>
      <c r="J340" s="188">
        <v>10</v>
      </c>
      <c r="K340" s="188" t="str">
        <f>LOWER(DEC2HEX(J340))</f>
        <v>a</v>
      </c>
      <c r="L340" s="188">
        <f>J340*(2^C340)</f>
        <v>10</v>
      </c>
      <c r="M340" s="188"/>
    </row>
    <row r="341" spans="1:13" ht="15">
      <c r="A341" s="187"/>
      <c r="B341" s="187" t="s">
        <v>3403</v>
      </c>
      <c r="C341" s="187"/>
      <c r="D341" s="187"/>
      <c r="E341" s="187">
        <f>SUM(E342:E344)</f>
        <v>32</v>
      </c>
      <c r="F341" s="187" t="str">
        <f>CONCATENATE("32'h",K341)</f>
        <v>32'h0000000a</v>
      </c>
      <c r="G341" s="187"/>
      <c r="H341" s="187" t="s">
        <v>3399</v>
      </c>
      <c r="I341" s="187"/>
      <c r="J341" s="187"/>
      <c r="K341" s="187" t="str">
        <f>LOWER(DEC2HEX(L341,8))</f>
        <v>0000000a</v>
      </c>
      <c r="L341" s="187">
        <f>SUM(L342:L344)</f>
        <v>10</v>
      </c>
      <c r="M341" s="187"/>
    </row>
    <row r="342" spans="1:13" ht="15">
      <c r="A342" s="188"/>
      <c r="B342" s="188"/>
      <c r="C342" s="188">
        <v>5</v>
      </c>
      <c r="D342" s="188">
        <v>31</v>
      </c>
      <c r="E342" s="188">
        <v>27</v>
      </c>
      <c r="F342" s="188" t="str">
        <f>CONCATENATE(E342,"'h",K342)</f>
        <v>27'h0</v>
      </c>
      <c r="G342" s="188" t="s">
        <v>129</v>
      </c>
      <c r="H342" s="188" t="s">
        <v>19</v>
      </c>
      <c r="I342" s="188" t="s">
        <v>2591</v>
      </c>
      <c r="J342" s="188">
        <v>0</v>
      </c>
      <c r="K342" s="188" t="str">
        <f>LOWER(DEC2HEX(J342))</f>
        <v>0</v>
      </c>
      <c r="L342" s="188">
        <f>J342*(2^C342)</f>
        <v>0</v>
      </c>
      <c r="M342" s="188"/>
    </row>
    <row r="343" spans="1:13" ht="15">
      <c r="A343" s="188"/>
      <c r="B343" s="188"/>
      <c r="C343" s="188">
        <v>4</v>
      </c>
      <c r="D343" s="188">
        <v>4</v>
      </c>
      <c r="E343" s="188">
        <v>1</v>
      </c>
      <c r="F343" s="188" t="str">
        <f>CONCATENATE(E343,"'h",K343)</f>
        <v>1'h0</v>
      </c>
      <c r="G343" s="188" t="s">
        <v>132</v>
      </c>
      <c r="H343" s="188" t="s">
        <v>3400</v>
      </c>
      <c r="I343" s="188" t="s">
        <v>2591</v>
      </c>
      <c r="J343" s="188">
        <v>0</v>
      </c>
      <c r="K343" s="188" t="str">
        <f>LOWER(DEC2HEX(J343))</f>
        <v>0</v>
      </c>
      <c r="L343" s="188">
        <f>J343*(2^C343)</f>
        <v>0</v>
      </c>
      <c r="M343" s="188"/>
    </row>
    <row r="344" spans="1:13" ht="15">
      <c r="A344" s="188"/>
      <c r="B344" s="188"/>
      <c r="C344" s="188">
        <v>0</v>
      </c>
      <c r="D344" s="188">
        <v>3</v>
      </c>
      <c r="E344" s="188">
        <v>4</v>
      </c>
      <c r="F344" s="188" t="str">
        <f>CONCATENATE(E344,"'h",K344)</f>
        <v>4'ha</v>
      </c>
      <c r="G344" s="188" t="s">
        <v>132</v>
      </c>
      <c r="H344" s="188" t="s">
        <v>3401</v>
      </c>
      <c r="I344" s="188" t="s">
        <v>3402</v>
      </c>
      <c r="J344" s="188">
        <v>10</v>
      </c>
      <c r="K344" s="188" t="str">
        <f>LOWER(DEC2HEX(J344))</f>
        <v>a</v>
      </c>
      <c r="L344" s="188">
        <f>J344*(2^C344)</f>
        <v>10</v>
      </c>
      <c r="M344" s="188"/>
    </row>
    <row r="345" spans="1:13" ht="15">
      <c r="A345" s="187"/>
      <c r="B345" s="187" t="s">
        <v>3406</v>
      </c>
      <c r="C345" s="187"/>
      <c r="D345" s="187"/>
      <c r="E345" s="187">
        <f>SUM(E346:E355)</f>
        <v>32</v>
      </c>
      <c r="F345" s="187" t="str">
        <f>CONCATENATE("32'h",K345)</f>
        <v>32'h0aaaaa00</v>
      </c>
      <c r="G345" s="187"/>
      <c r="H345" s="187" t="s">
        <v>3404</v>
      </c>
      <c r="I345" s="187"/>
      <c r="J345" s="187"/>
      <c r="K345" s="187" t="str">
        <f>LOWER(DEC2HEX(L345,8))</f>
        <v>0aaaaa00</v>
      </c>
      <c r="L345" s="187">
        <f>SUM(L346:L355)</f>
        <v>178956800</v>
      </c>
      <c r="M345" s="187"/>
    </row>
    <row r="346" spans="1:13" ht="15">
      <c r="A346" s="188"/>
      <c r="B346" s="188"/>
      <c r="C346" s="188">
        <v>30</v>
      </c>
      <c r="D346" s="188">
        <v>31</v>
      </c>
      <c r="E346" s="188">
        <v>2</v>
      </c>
      <c r="F346" s="188" t="str">
        <f t="shared" ref="F346:F355" si="69">CONCATENATE(E346,"'h",K346)</f>
        <v>2'h0</v>
      </c>
      <c r="G346" s="188" t="s">
        <v>129</v>
      </c>
      <c r="H346" s="188" t="s">
        <v>19</v>
      </c>
      <c r="I346" s="188" t="s">
        <v>2591</v>
      </c>
      <c r="J346" s="188">
        <v>0</v>
      </c>
      <c r="K346" s="188" t="str">
        <f t="shared" ref="K346:K355" si="70">LOWER(DEC2HEX(J346))</f>
        <v>0</v>
      </c>
      <c r="L346" s="188">
        <f t="shared" ref="L346:L355" si="71">J346*(2^C346)</f>
        <v>0</v>
      </c>
      <c r="M346" s="188"/>
    </row>
    <row r="347" spans="1:13" ht="15">
      <c r="A347" s="188"/>
      <c r="B347" s="188"/>
      <c r="C347" s="188">
        <v>29</v>
      </c>
      <c r="D347" s="188">
        <v>29</v>
      </c>
      <c r="E347" s="188">
        <v>1</v>
      </c>
      <c r="F347" s="188" t="str">
        <f t="shared" si="69"/>
        <v>1'h0</v>
      </c>
      <c r="G347" s="188" t="s">
        <v>132</v>
      </c>
      <c r="H347" s="188" t="s">
        <v>3864</v>
      </c>
      <c r="I347" s="188" t="s">
        <v>2591</v>
      </c>
      <c r="J347" s="188">
        <v>0</v>
      </c>
      <c r="K347" s="188" t="str">
        <f t="shared" si="70"/>
        <v>0</v>
      </c>
      <c r="L347" s="188">
        <f t="shared" si="71"/>
        <v>0</v>
      </c>
      <c r="M347" s="188"/>
    </row>
    <row r="348" spans="1:13" ht="15">
      <c r="A348" s="188"/>
      <c r="B348" s="188"/>
      <c r="C348" s="188">
        <v>28</v>
      </c>
      <c r="D348" s="188">
        <v>28</v>
      </c>
      <c r="E348" s="188">
        <v>1</v>
      </c>
      <c r="F348" s="188" t="str">
        <f t="shared" si="69"/>
        <v>1'h0</v>
      </c>
      <c r="G348" s="188" t="s">
        <v>132</v>
      </c>
      <c r="H348" s="188" t="s">
        <v>3865</v>
      </c>
      <c r="I348" s="188" t="s">
        <v>2591</v>
      </c>
      <c r="J348" s="188">
        <v>0</v>
      </c>
      <c r="K348" s="188" t="str">
        <f t="shared" si="70"/>
        <v>0</v>
      </c>
      <c r="L348" s="188">
        <f t="shared" si="71"/>
        <v>0</v>
      </c>
      <c r="M348" s="188"/>
    </row>
    <row r="349" spans="1:13" ht="15">
      <c r="A349" s="188"/>
      <c r="B349" s="188"/>
      <c r="C349" s="188">
        <v>24</v>
      </c>
      <c r="D349" s="188">
        <v>27</v>
      </c>
      <c r="E349" s="188">
        <v>4</v>
      </c>
      <c r="F349" s="188" t="str">
        <f t="shared" si="69"/>
        <v>4'ha</v>
      </c>
      <c r="G349" s="188" t="s">
        <v>132</v>
      </c>
      <c r="H349" s="188" t="s">
        <v>3866</v>
      </c>
      <c r="I349" s="188" t="s">
        <v>3405</v>
      </c>
      <c r="J349" s="188">
        <v>10</v>
      </c>
      <c r="K349" s="188" t="str">
        <f t="shared" si="70"/>
        <v>a</v>
      </c>
      <c r="L349" s="188">
        <f t="shared" si="71"/>
        <v>167772160</v>
      </c>
      <c r="M349" s="188"/>
    </row>
    <row r="350" spans="1:13" ht="15">
      <c r="A350" s="188"/>
      <c r="B350" s="188"/>
      <c r="C350" s="188">
        <v>20</v>
      </c>
      <c r="D350" s="188">
        <v>23</v>
      </c>
      <c r="E350" s="188">
        <v>4</v>
      </c>
      <c r="F350" s="188" t="str">
        <f t="shared" si="69"/>
        <v>4'ha</v>
      </c>
      <c r="G350" s="188" t="s">
        <v>132</v>
      </c>
      <c r="H350" s="188" t="s">
        <v>3867</v>
      </c>
      <c r="I350" s="188" t="s">
        <v>3405</v>
      </c>
      <c r="J350" s="188">
        <v>10</v>
      </c>
      <c r="K350" s="188" t="str">
        <f t="shared" si="70"/>
        <v>a</v>
      </c>
      <c r="L350" s="188">
        <f t="shared" si="71"/>
        <v>10485760</v>
      </c>
      <c r="M350" s="188"/>
    </row>
    <row r="351" spans="1:13" ht="15">
      <c r="A351" s="188"/>
      <c r="B351" s="188"/>
      <c r="C351" s="188">
        <v>16</v>
      </c>
      <c r="D351" s="188">
        <v>19</v>
      </c>
      <c r="E351" s="188">
        <v>4</v>
      </c>
      <c r="F351" s="188" t="str">
        <f t="shared" si="69"/>
        <v>4'ha</v>
      </c>
      <c r="G351" s="188" t="s">
        <v>132</v>
      </c>
      <c r="H351" s="188" t="s">
        <v>3868</v>
      </c>
      <c r="I351" s="188" t="s">
        <v>3405</v>
      </c>
      <c r="J351" s="188">
        <v>10</v>
      </c>
      <c r="K351" s="188" t="str">
        <f t="shared" si="70"/>
        <v>a</v>
      </c>
      <c r="L351" s="188">
        <f t="shared" si="71"/>
        <v>655360</v>
      </c>
      <c r="M351" s="188"/>
    </row>
    <row r="352" spans="1:13" ht="15">
      <c r="A352" s="188"/>
      <c r="B352" s="188"/>
      <c r="C352" s="188">
        <v>12</v>
      </c>
      <c r="D352" s="188">
        <v>15</v>
      </c>
      <c r="E352" s="188">
        <v>4</v>
      </c>
      <c r="F352" s="188" t="str">
        <f t="shared" si="69"/>
        <v>4'ha</v>
      </c>
      <c r="G352" s="188" t="s">
        <v>132</v>
      </c>
      <c r="H352" s="188" t="s">
        <v>3869</v>
      </c>
      <c r="I352" s="188" t="s">
        <v>3405</v>
      </c>
      <c r="J352" s="188">
        <v>10</v>
      </c>
      <c r="K352" s="188" t="str">
        <f t="shared" si="70"/>
        <v>a</v>
      </c>
      <c r="L352" s="188">
        <f t="shared" si="71"/>
        <v>40960</v>
      </c>
      <c r="M352" s="188"/>
    </row>
    <row r="353" spans="1:13" ht="15">
      <c r="A353" s="188"/>
      <c r="B353" s="188"/>
      <c r="C353" s="188">
        <v>8</v>
      </c>
      <c r="D353" s="188">
        <v>11</v>
      </c>
      <c r="E353" s="188">
        <v>4</v>
      </c>
      <c r="F353" s="188" t="str">
        <f t="shared" si="69"/>
        <v>4'ha</v>
      </c>
      <c r="G353" s="188" t="s">
        <v>132</v>
      </c>
      <c r="H353" s="188" t="s">
        <v>3870</v>
      </c>
      <c r="I353" s="188" t="s">
        <v>3405</v>
      </c>
      <c r="J353" s="188">
        <v>10</v>
      </c>
      <c r="K353" s="188" t="str">
        <f t="shared" si="70"/>
        <v>a</v>
      </c>
      <c r="L353" s="188">
        <f t="shared" si="71"/>
        <v>2560</v>
      </c>
      <c r="M353" s="188"/>
    </row>
    <row r="354" spans="1:13" ht="15">
      <c r="A354" s="188"/>
      <c r="B354" s="188"/>
      <c r="C354" s="188">
        <v>4</v>
      </c>
      <c r="D354" s="188">
        <v>7</v>
      </c>
      <c r="E354" s="188">
        <v>4</v>
      </c>
      <c r="F354" s="188" t="str">
        <f t="shared" si="69"/>
        <v>4'h0</v>
      </c>
      <c r="G354" s="188" t="s">
        <v>132</v>
      </c>
      <c r="H354" s="188" t="s">
        <v>3871</v>
      </c>
      <c r="I354" s="188" t="s">
        <v>3409</v>
      </c>
      <c r="J354" s="188">
        <v>0</v>
      </c>
      <c r="K354" s="188" t="str">
        <f t="shared" si="70"/>
        <v>0</v>
      </c>
      <c r="L354" s="188">
        <f t="shared" si="71"/>
        <v>0</v>
      </c>
      <c r="M354" s="188"/>
    </row>
    <row r="355" spans="1:13" ht="15">
      <c r="A355" s="188"/>
      <c r="B355" s="188"/>
      <c r="C355" s="188">
        <v>0</v>
      </c>
      <c r="D355" s="188">
        <v>3</v>
      </c>
      <c r="E355" s="188">
        <v>4</v>
      </c>
      <c r="F355" s="188" t="str">
        <f t="shared" si="69"/>
        <v>4'h0</v>
      </c>
      <c r="G355" s="188" t="s">
        <v>132</v>
      </c>
      <c r="H355" s="188" t="s">
        <v>3872</v>
      </c>
      <c r="I355" s="188" t="s">
        <v>3409</v>
      </c>
      <c r="J355" s="188">
        <v>0</v>
      </c>
      <c r="K355" s="188" t="str">
        <f t="shared" si="70"/>
        <v>0</v>
      </c>
      <c r="L355" s="188">
        <f t="shared" si="71"/>
        <v>0</v>
      </c>
      <c r="M355" s="188"/>
    </row>
    <row r="356" spans="1:13" ht="15">
      <c r="A356" s="187"/>
      <c r="B356" s="187" t="s">
        <v>3413</v>
      </c>
      <c r="C356" s="187"/>
      <c r="D356" s="187"/>
      <c r="E356" s="187">
        <f>SUM(E357:E363)</f>
        <v>32</v>
      </c>
      <c r="F356" s="187" t="str">
        <f>CONCATENATE("32'h",K356)</f>
        <v>32'h24000000</v>
      </c>
      <c r="G356" s="187"/>
      <c r="H356" s="187" t="s">
        <v>3407</v>
      </c>
      <c r="I356" s="187"/>
      <c r="J356" s="187"/>
      <c r="K356" s="187" t="str">
        <f>LOWER(DEC2HEX(L356,8))</f>
        <v>24000000</v>
      </c>
      <c r="L356" s="187">
        <f>SUM(L357:L363)</f>
        <v>603979776</v>
      </c>
      <c r="M356" s="187"/>
    </row>
    <row r="357" spans="1:13" ht="15">
      <c r="A357" s="188"/>
      <c r="B357" s="188"/>
      <c r="C357" s="188">
        <v>31</v>
      </c>
      <c r="D357" s="188">
        <v>31</v>
      </c>
      <c r="E357" s="188">
        <v>1</v>
      </c>
      <c r="F357" s="188" t="str">
        <f t="shared" ref="F357:F363" si="72">CONCATENATE(E357,"'h",K357)</f>
        <v>1'h0</v>
      </c>
      <c r="G357" s="188" t="s">
        <v>132</v>
      </c>
      <c r="H357" s="188" t="s">
        <v>3408</v>
      </c>
      <c r="I357" s="188" t="s">
        <v>2591</v>
      </c>
      <c r="J357" s="188">
        <v>0</v>
      </c>
      <c r="K357" s="188" t="str">
        <f t="shared" ref="K357:K363" si="73">LOWER(DEC2HEX(J357))</f>
        <v>0</v>
      </c>
      <c r="L357" s="188">
        <f t="shared" ref="L357:L363" si="74">J357*(2^C357)</f>
        <v>0</v>
      </c>
      <c r="M357" s="188"/>
    </row>
    <row r="358" spans="1:13" ht="15">
      <c r="A358" s="188"/>
      <c r="B358" s="188"/>
      <c r="C358" s="188">
        <v>30</v>
      </c>
      <c r="D358" s="188">
        <v>30</v>
      </c>
      <c r="E358" s="188">
        <v>1</v>
      </c>
      <c r="F358" s="188" t="str">
        <f t="shared" si="72"/>
        <v>1'h0</v>
      </c>
      <c r="G358" s="188" t="s">
        <v>132</v>
      </c>
      <c r="H358" s="188" t="s">
        <v>3415</v>
      </c>
      <c r="I358" s="188" t="s">
        <v>2591</v>
      </c>
      <c r="J358" s="188">
        <v>0</v>
      </c>
      <c r="K358" s="188" t="str">
        <f t="shared" si="73"/>
        <v>0</v>
      </c>
      <c r="L358" s="188">
        <f t="shared" si="74"/>
        <v>0</v>
      </c>
      <c r="M358" s="188"/>
    </row>
    <row r="359" spans="1:13" ht="15">
      <c r="A359" s="188"/>
      <c r="B359" s="188"/>
      <c r="C359" s="188">
        <v>27</v>
      </c>
      <c r="D359" s="188">
        <v>29</v>
      </c>
      <c r="E359" s="188">
        <v>3</v>
      </c>
      <c r="F359" s="188" t="str">
        <f t="shared" si="72"/>
        <v>3'h4</v>
      </c>
      <c r="G359" s="188" t="s">
        <v>132</v>
      </c>
      <c r="H359" s="188" t="s">
        <v>3410</v>
      </c>
      <c r="I359" s="188" t="s">
        <v>3411</v>
      </c>
      <c r="J359" s="188">
        <v>4</v>
      </c>
      <c r="K359" s="188" t="str">
        <f t="shared" si="73"/>
        <v>4</v>
      </c>
      <c r="L359" s="188">
        <f t="shared" si="74"/>
        <v>536870912</v>
      </c>
      <c r="M359" s="188"/>
    </row>
    <row r="360" spans="1:13" ht="15">
      <c r="A360" s="188"/>
      <c r="B360" s="188"/>
      <c r="C360" s="188">
        <v>24</v>
      </c>
      <c r="D360" s="188">
        <v>26</v>
      </c>
      <c r="E360" s="188">
        <v>3</v>
      </c>
      <c r="F360" s="188" t="str">
        <f t="shared" si="72"/>
        <v>3'h4</v>
      </c>
      <c r="G360" s="188" t="s">
        <v>132</v>
      </c>
      <c r="H360" s="188" t="s">
        <v>3412</v>
      </c>
      <c r="I360" s="188" t="s">
        <v>3411</v>
      </c>
      <c r="J360" s="188">
        <v>4</v>
      </c>
      <c r="K360" s="188" t="str">
        <f t="shared" si="73"/>
        <v>4</v>
      </c>
      <c r="L360" s="188">
        <f t="shared" si="74"/>
        <v>67108864</v>
      </c>
      <c r="M360" s="188"/>
    </row>
    <row r="361" spans="1:13" ht="15">
      <c r="A361" s="188"/>
      <c r="B361" s="188"/>
      <c r="C361" s="188">
        <v>16</v>
      </c>
      <c r="D361" s="188">
        <v>23</v>
      </c>
      <c r="E361" s="188">
        <v>8</v>
      </c>
      <c r="F361" s="188" t="str">
        <f t="shared" si="72"/>
        <v>8'h0</v>
      </c>
      <c r="G361" s="188" t="s">
        <v>132</v>
      </c>
      <c r="H361" s="188" t="s">
        <v>3416</v>
      </c>
      <c r="I361" s="188" t="s">
        <v>3417</v>
      </c>
      <c r="J361" s="188">
        <v>0</v>
      </c>
      <c r="K361" s="188" t="str">
        <f t="shared" si="73"/>
        <v>0</v>
      </c>
      <c r="L361" s="188">
        <f t="shared" si="74"/>
        <v>0</v>
      </c>
      <c r="M361" s="188"/>
    </row>
    <row r="362" spans="1:13" ht="15">
      <c r="A362" s="188"/>
      <c r="B362" s="188"/>
      <c r="C362" s="188">
        <v>8</v>
      </c>
      <c r="D362" s="188">
        <v>15</v>
      </c>
      <c r="E362" s="188">
        <v>8</v>
      </c>
      <c r="F362" s="188" t="str">
        <f t="shared" si="72"/>
        <v>8'h0</v>
      </c>
      <c r="G362" s="188" t="s">
        <v>132</v>
      </c>
      <c r="H362" s="188" t="s">
        <v>3418</v>
      </c>
      <c r="I362" s="188" t="s">
        <v>3417</v>
      </c>
      <c r="J362" s="188">
        <v>0</v>
      </c>
      <c r="K362" s="188" t="str">
        <f t="shared" si="73"/>
        <v>0</v>
      </c>
      <c r="L362" s="188">
        <f t="shared" si="74"/>
        <v>0</v>
      </c>
      <c r="M362" s="188"/>
    </row>
    <row r="363" spans="1:13" ht="15">
      <c r="A363" s="188"/>
      <c r="B363" s="188"/>
      <c r="C363" s="188">
        <v>0</v>
      </c>
      <c r="D363" s="188">
        <v>7</v>
      </c>
      <c r="E363" s="188">
        <v>8</v>
      </c>
      <c r="F363" s="188" t="str">
        <f t="shared" si="72"/>
        <v>8'h0</v>
      </c>
      <c r="G363" s="188" t="s">
        <v>132</v>
      </c>
      <c r="H363" s="188" t="s">
        <v>3419</v>
      </c>
      <c r="I363" s="188" t="s">
        <v>3417</v>
      </c>
      <c r="J363" s="188">
        <v>0</v>
      </c>
      <c r="K363" s="188" t="str">
        <f t="shared" si="73"/>
        <v>0</v>
      </c>
      <c r="L363" s="188">
        <f t="shared" si="74"/>
        <v>0</v>
      </c>
      <c r="M363" s="188"/>
    </row>
    <row r="364" spans="1:13" ht="15">
      <c r="A364" s="187"/>
      <c r="B364" s="187" t="s">
        <v>3420</v>
      </c>
      <c r="C364" s="187"/>
      <c r="D364" s="187"/>
      <c r="E364" s="187">
        <f>SUM(E365:E368)</f>
        <v>32</v>
      </c>
      <c r="F364" s="187" t="str">
        <f>CONCATENATE("32'h",K364)</f>
        <v>32'h00000000</v>
      </c>
      <c r="G364" s="187"/>
      <c r="H364" s="187" t="s">
        <v>3414</v>
      </c>
      <c r="I364" s="187"/>
      <c r="J364" s="187"/>
      <c r="K364" s="187" t="str">
        <f>LOWER(DEC2HEX(L364,8))</f>
        <v>00000000</v>
      </c>
      <c r="L364" s="187">
        <f>SUM(L365:L368)</f>
        <v>0</v>
      </c>
      <c r="M364" s="187"/>
    </row>
    <row r="365" spans="1:13" ht="15">
      <c r="A365" s="188"/>
      <c r="B365" s="188"/>
      <c r="C365" s="188">
        <v>24</v>
      </c>
      <c r="D365" s="188">
        <v>31</v>
      </c>
      <c r="E365" s="188">
        <v>8</v>
      </c>
      <c r="F365" s="188" t="str">
        <f>CONCATENATE(E365,"'h",K365)</f>
        <v>8'h0</v>
      </c>
      <c r="G365" s="188" t="s">
        <v>132</v>
      </c>
      <c r="H365" s="188" t="s">
        <v>3422</v>
      </c>
      <c r="I365" s="188" t="s">
        <v>3417</v>
      </c>
      <c r="J365" s="188">
        <v>0</v>
      </c>
      <c r="K365" s="188" t="str">
        <f>LOWER(DEC2HEX(J365))</f>
        <v>0</v>
      </c>
      <c r="L365" s="188">
        <f>J365*(2^C365)</f>
        <v>0</v>
      </c>
      <c r="M365" s="188"/>
    </row>
    <row r="366" spans="1:13" ht="15">
      <c r="A366" s="188"/>
      <c r="B366" s="188"/>
      <c r="C366" s="188">
        <v>16</v>
      </c>
      <c r="D366" s="188">
        <v>23</v>
      </c>
      <c r="E366" s="188">
        <v>8</v>
      </c>
      <c r="F366" s="188" t="str">
        <f>CONCATENATE(E366,"'h",K366)</f>
        <v>8'h0</v>
      </c>
      <c r="G366" s="188" t="s">
        <v>132</v>
      </c>
      <c r="H366" s="188" t="s">
        <v>3423</v>
      </c>
      <c r="I366" s="188" t="s">
        <v>3417</v>
      </c>
      <c r="J366" s="188">
        <v>0</v>
      </c>
      <c r="K366" s="188" t="str">
        <f>LOWER(DEC2HEX(J366))</f>
        <v>0</v>
      </c>
      <c r="L366" s="188">
        <f>J366*(2^C366)</f>
        <v>0</v>
      </c>
      <c r="M366" s="188"/>
    </row>
    <row r="367" spans="1:13" ht="15">
      <c r="A367" s="188"/>
      <c r="B367" s="188"/>
      <c r="C367" s="188">
        <v>8</v>
      </c>
      <c r="D367" s="188">
        <v>15</v>
      </c>
      <c r="E367" s="188">
        <v>8</v>
      </c>
      <c r="F367" s="188" t="str">
        <f>CONCATENATE(E367,"'h",K367)</f>
        <v>8'h0</v>
      </c>
      <c r="G367" s="188" t="s">
        <v>132</v>
      </c>
      <c r="H367" s="188" t="s">
        <v>3424</v>
      </c>
      <c r="I367" s="188" t="s">
        <v>3417</v>
      </c>
      <c r="J367" s="188">
        <v>0</v>
      </c>
      <c r="K367" s="188" t="str">
        <f>LOWER(DEC2HEX(J367))</f>
        <v>0</v>
      </c>
      <c r="L367" s="188">
        <f>J367*(2^C367)</f>
        <v>0</v>
      </c>
      <c r="M367" s="188"/>
    </row>
    <row r="368" spans="1:13" ht="15">
      <c r="A368" s="188"/>
      <c r="B368" s="188"/>
      <c r="C368" s="188">
        <v>0</v>
      </c>
      <c r="D368" s="188">
        <v>7</v>
      </c>
      <c r="E368" s="188">
        <v>8</v>
      </c>
      <c r="F368" s="188" t="str">
        <f>CONCATENATE(E368,"'h",K368)</f>
        <v>8'h0</v>
      </c>
      <c r="G368" s="188" t="s">
        <v>132</v>
      </c>
      <c r="H368" s="188" t="s">
        <v>3425</v>
      </c>
      <c r="I368" s="188" t="s">
        <v>3417</v>
      </c>
      <c r="J368" s="188">
        <v>0</v>
      </c>
      <c r="K368" s="188" t="str">
        <f>LOWER(DEC2HEX(J368))</f>
        <v>0</v>
      </c>
      <c r="L368" s="188">
        <f>J368*(2^C368)</f>
        <v>0</v>
      </c>
      <c r="M368" s="188"/>
    </row>
    <row r="369" spans="1:13" ht="15">
      <c r="A369" s="187"/>
      <c r="B369" s="187" t="s">
        <v>3426</v>
      </c>
      <c r="C369" s="187"/>
      <c r="D369" s="187"/>
      <c r="E369" s="187">
        <f>SUM(E370:E373)</f>
        <v>32</v>
      </c>
      <c r="F369" s="187" t="str">
        <f>CONCATENATE("32'h",K369)</f>
        <v>32'h00000000</v>
      </c>
      <c r="G369" s="187"/>
      <c r="H369" s="187" t="s">
        <v>3421</v>
      </c>
      <c r="I369" s="187"/>
      <c r="J369" s="187"/>
      <c r="K369" s="187" t="str">
        <f>LOWER(DEC2HEX(L369,8))</f>
        <v>00000000</v>
      </c>
      <c r="L369" s="187">
        <f>SUM(L370:L373)</f>
        <v>0</v>
      </c>
      <c r="M369" s="187"/>
    </row>
    <row r="370" spans="1:13" ht="15">
      <c r="A370" s="188"/>
      <c r="B370" s="188"/>
      <c r="C370" s="188">
        <v>24</v>
      </c>
      <c r="D370" s="188">
        <v>31</v>
      </c>
      <c r="E370" s="188">
        <v>8</v>
      </c>
      <c r="F370" s="188" t="str">
        <f>CONCATENATE(E370,"'h",K370)</f>
        <v>8'h0</v>
      </c>
      <c r="G370" s="188" t="s">
        <v>132</v>
      </c>
      <c r="H370" s="188" t="s">
        <v>3428</v>
      </c>
      <c r="I370" s="188" t="s">
        <v>3417</v>
      </c>
      <c r="J370" s="188">
        <v>0</v>
      </c>
      <c r="K370" s="188" t="str">
        <f>LOWER(DEC2HEX(J370))</f>
        <v>0</v>
      </c>
      <c r="L370" s="188">
        <f>J370*(2^C370)</f>
        <v>0</v>
      </c>
      <c r="M370" s="188"/>
    </row>
    <row r="371" spans="1:13" ht="15">
      <c r="A371" s="188"/>
      <c r="B371" s="188"/>
      <c r="C371" s="188">
        <v>16</v>
      </c>
      <c r="D371" s="188">
        <v>23</v>
      </c>
      <c r="E371" s="188">
        <v>8</v>
      </c>
      <c r="F371" s="188" t="str">
        <f>CONCATENATE(E371,"'h",K371)</f>
        <v>8'h0</v>
      </c>
      <c r="G371" s="188" t="s">
        <v>132</v>
      </c>
      <c r="H371" s="188" t="s">
        <v>3429</v>
      </c>
      <c r="I371" s="188" t="s">
        <v>3417</v>
      </c>
      <c r="J371" s="188">
        <v>0</v>
      </c>
      <c r="K371" s="188" t="str">
        <f>LOWER(DEC2HEX(J371))</f>
        <v>0</v>
      </c>
      <c r="L371" s="188">
        <f>J371*(2^C371)</f>
        <v>0</v>
      </c>
      <c r="M371" s="188"/>
    </row>
    <row r="372" spans="1:13" ht="15">
      <c r="A372" s="188"/>
      <c r="B372" s="188"/>
      <c r="C372" s="188">
        <v>8</v>
      </c>
      <c r="D372" s="188">
        <v>15</v>
      </c>
      <c r="E372" s="188">
        <v>8</v>
      </c>
      <c r="F372" s="188" t="str">
        <f>CONCATENATE(E372,"'h",K372)</f>
        <v>8'h0</v>
      </c>
      <c r="G372" s="188" t="s">
        <v>132</v>
      </c>
      <c r="H372" s="188" t="s">
        <v>3430</v>
      </c>
      <c r="I372" s="188" t="s">
        <v>3417</v>
      </c>
      <c r="J372" s="188">
        <v>0</v>
      </c>
      <c r="K372" s="188" t="str">
        <f>LOWER(DEC2HEX(J372))</f>
        <v>0</v>
      </c>
      <c r="L372" s="188">
        <f>J372*(2^C372)</f>
        <v>0</v>
      </c>
      <c r="M372" s="188"/>
    </row>
    <row r="373" spans="1:13" ht="15">
      <c r="A373" s="188"/>
      <c r="B373" s="188"/>
      <c r="C373" s="188">
        <v>0</v>
      </c>
      <c r="D373" s="188">
        <v>7</v>
      </c>
      <c r="E373" s="188">
        <v>8</v>
      </c>
      <c r="F373" s="188" t="str">
        <f>CONCATENATE(E373,"'h",K373)</f>
        <v>8'h0</v>
      </c>
      <c r="G373" s="188" t="s">
        <v>132</v>
      </c>
      <c r="H373" s="188" t="s">
        <v>3431</v>
      </c>
      <c r="I373" s="188" t="s">
        <v>3417</v>
      </c>
      <c r="J373" s="188">
        <v>0</v>
      </c>
      <c r="K373" s="188" t="str">
        <f>LOWER(DEC2HEX(J373))</f>
        <v>0</v>
      </c>
      <c r="L373" s="188">
        <f>J373*(2^C373)</f>
        <v>0</v>
      </c>
      <c r="M373" s="188"/>
    </row>
    <row r="374" spans="1:13" ht="15">
      <c r="A374" s="187"/>
      <c r="B374" s="187" t="s">
        <v>3432</v>
      </c>
      <c r="C374" s="187"/>
      <c r="D374" s="187"/>
      <c r="E374" s="187">
        <f>SUM(E375:E378)</f>
        <v>32</v>
      </c>
      <c r="F374" s="187" t="str">
        <f>CONCATENATE("32'h",K374)</f>
        <v>32'h00000000</v>
      </c>
      <c r="G374" s="187"/>
      <c r="H374" s="187" t="s">
        <v>3427</v>
      </c>
      <c r="I374" s="187"/>
      <c r="J374" s="187"/>
      <c r="K374" s="187" t="str">
        <f>LOWER(DEC2HEX(L374,8))</f>
        <v>00000000</v>
      </c>
      <c r="L374" s="187">
        <f>SUM(L375:L378)</f>
        <v>0</v>
      </c>
      <c r="M374" s="187"/>
    </row>
    <row r="375" spans="1:13" ht="15">
      <c r="A375" s="188"/>
      <c r="B375" s="188"/>
      <c r="C375" s="188">
        <v>24</v>
      </c>
      <c r="D375" s="188">
        <v>31</v>
      </c>
      <c r="E375" s="188">
        <v>8</v>
      </c>
      <c r="F375" s="188" t="str">
        <f>CONCATENATE(E375,"'h",K375)</f>
        <v>8'h0</v>
      </c>
      <c r="G375" s="188" t="s">
        <v>132</v>
      </c>
      <c r="H375" s="188" t="s">
        <v>3434</v>
      </c>
      <c r="I375" s="188" t="s">
        <v>3417</v>
      </c>
      <c r="J375" s="188">
        <v>0</v>
      </c>
      <c r="K375" s="188" t="str">
        <f>LOWER(DEC2HEX(J375))</f>
        <v>0</v>
      </c>
      <c r="L375" s="188">
        <f>J375*(2^C375)</f>
        <v>0</v>
      </c>
      <c r="M375" s="188"/>
    </row>
    <row r="376" spans="1:13" ht="15">
      <c r="A376" s="188"/>
      <c r="B376" s="188"/>
      <c r="C376" s="188">
        <v>16</v>
      </c>
      <c r="D376" s="188">
        <v>23</v>
      </c>
      <c r="E376" s="188">
        <v>8</v>
      </c>
      <c r="F376" s="188" t="str">
        <f>CONCATENATE(E376,"'h",K376)</f>
        <v>8'h0</v>
      </c>
      <c r="G376" s="188" t="s">
        <v>132</v>
      </c>
      <c r="H376" s="188" t="s">
        <v>3873</v>
      </c>
      <c r="I376" s="188" t="s">
        <v>3417</v>
      </c>
      <c r="J376" s="188">
        <v>0</v>
      </c>
      <c r="K376" s="188" t="str">
        <f>LOWER(DEC2HEX(J376))</f>
        <v>0</v>
      </c>
      <c r="L376" s="188">
        <f>J376*(2^C376)</f>
        <v>0</v>
      </c>
      <c r="M376" s="188"/>
    </row>
    <row r="377" spans="1:13" ht="15">
      <c r="A377" s="188"/>
      <c r="B377" s="188"/>
      <c r="C377" s="188">
        <v>8</v>
      </c>
      <c r="D377" s="188">
        <v>15</v>
      </c>
      <c r="E377" s="188">
        <v>8</v>
      </c>
      <c r="F377" s="188" t="str">
        <f>CONCATENATE(E377,"'h",K377)</f>
        <v>8'h0</v>
      </c>
      <c r="G377" s="188" t="s">
        <v>132</v>
      </c>
      <c r="H377" s="188" t="s">
        <v>3874</v>
      </c>
      <c r="I377" s="188" t="s">
        <v>3417</v>
      </c>
      <c r="J377" s="188">
        <v>0</v>
      </c>
      <c r="K377" s="188" t="str">
        <f>LOWER(DEC2HEX(J377))</f>
        <v>0</v>
      </c>
      <c r="L377" s="188">
        <f>J377*(2^C377)</f>
        <v>0</v>
      </c>
      <c r="M377" s="188"/>
    </row>
    <row r="378" spans="1:13" ht="15">
      <c r="A378" s="188"/>
      <c r="B378" s="188"/>
      <c r="C378" s="188">
        <v>0</v>
      </c>
      <c r="D378" s="188">
        <v>7</v>
      </c>
      <c r="E378" s="188">
        <v>8</v>
      </c>
      <c r="F378" s="188" t="str">
        <f>CONCATENATE(E378,"'h",K378)</f>
        <v>8'h0</v>
      </c>
      <c r="G378" s="188" t="s">
        <v>132</v>
      </c>
      <c r="H378" s="188" t="s">
        <v>3875</v>
      </c>
      <c r="I378" s="188" t="s">
        <v>3417</v>
      </c>
      <c r="J378" s="188">
        <v>0</v>
      </c>
      <c r="K378" s="188" t="str">
        <f>LOWER(DEC2HEX(J378))</f>
        <v>0</v>
      </c>
      <c r="L378" s="188">
        <f>J378*(2^C378)</f>
        <v>0</v>
      </c>
      <c r="M378" s="188"/>
    </row>
    <row r="379" spans="1:13" ht="15">
      <c r="A379" s="187"/>
      <c r="B379" s="187" t="s">
        <v>3435</v>
      </c>
      <c r="C379" s="187"/>
      <c r="D379" s="187"/>
      <c r="E379" s="187">
        <f>SUM(E380:E383)</f>
        <v>32</v>
      </c>
      <c r="F379" s="187" t="str">
        <f>CONCATENATE("32'h",K379)</f>
        <v>32'h00000000</v>
      </c>
      <c r="G379" s="187"/>
      <c r="H379" s="187" t="s">
        <v>3433</v>
      </c>
      <c r="I379" s="187"/>
      <c r="J379" s="187"/>
      <c r="K379" s="187" t="str">
        <f>LOWER(DEC2HEX(L379,8))</f>
        <v>00000000</v>
      </c>
      <c r="L379" s="187">
        <f>SUM(L380:L383)</f>
        <v>0</v>
      </c>
      <c r="M379" s="187"/>
    </row>
    <row r="380" spans="1:13" ht="15">
      <c r="A380" s="188"/>
      <c r="B380" s="188"/>
      <c r="C380" s="188">
        <v>24</v>
      </c>
      <c r="D380" s="188">
        <v>31</v>
      </c>
      <c r="E380" s="188">
        <v>8</v>
      </c>
      <c r="F380" s="188" t="str">
        <f>CONCATENATE(E380,"'h",K380)</f>
        <v>8'h0</v>
      </c>
      <c r="G380" s="188" t="s">
        <v>132</v>
      </c>
      <c r="H380" s="188" t="s">
        <v>3876</v>
      </c>
      <c r="I380" s="188" t="s">
        <v>3417</v>
      </c>
      <c r="J380" s="188">
        <v>0</v>
      </c>
      <c r="K380" s="188" t="str">
        <f>LOWER(DEC2HEX(J380))</f>
        <v>0</v>
      </c>
      <c r="L380" s="188">
        <f>J380*(2^C380)</f>
        <v>0</v>
      </c>
      <c r="M380" s="188"/>
    </row>
    <row r="381" spans="1:13" ht="15">
      <c r="A381" s="188"/>
      <c r="B381" s="188"/>
      <c r="C381" s="188">
        <v>16</v>
      </c>
      <c r="D381" s="188">
        <v>23</v>
      </c>
      <c r="E381" s="188">
        <v>8</v>
      </c>
      <c r="F381" s="188" t="str">
        <f>CONCATENATE(E381,"'h",K381)</f>
        <v>8'h0</v>
      </c>
      <c r="G381" s="188" t="s">
        <v>132</v>
      </c>
      <c r="H381" s="188" t="s">
        <v>3877</v>
      </c>
      <c r="I381" s="188" t="s">
        <v>3417</v>
      </c>
      <c r="J381" s="188">
        <v>0</v>
      </c>
      <c r="K381" s="188" t="str">
        <f>LOWER(DEC2HEX(J381))</f>
        <v>0</v>
      </c>
      <c r="L381" s="188">
        <f>J381*(2^C381)</f>
        <v>0</v>
      </c>
      <c r="M381" s="188"/>
    </row>
    <row r="382" spans="1:13" ht="15">
      <c r="A382" s="188"/>
      <c r="B382" s="188"/>
      <c r="C382" s="188">
        <v>8</v>
      </c>
      <c r="D382" s="188">
        <v>15</v>
      </c>
      <c r="E382" s="188">
        <v>8</v>
      </c>
      <c r="F382" s="188" t="str">
        <f>CONCATENATE(E382,"'h",K382)</f>
        <v>8'h0</v>
      </c>
      <c r="G382" s="188" t="s">
        <v>132</v>
      </c>
      <c r="H382" s="188" t="s">
        <v>3878</v>
      </c>
      <c r="I382" s="188" t="s">
        <v>3417</v>
      </c>
      <c r="J382" s="188">
        <v>0</v>
      </c>
      <c r="K382" s="188" t="str">
        <f>LOWER(DEC2HEX(J382))</f>
        <v>0</v>
      </c>
      <c r="L382" s="188">
        <f>J382*(2^C382)</f>
        <v>0</v>
      </c>
      <c r="M382" s="188"/>
    </row>
    <row r="383" spans="1:13" ht="15">
      <c r="A383" s="188"/>
      <c r="B383" s="188"/>
      <c r="C383" s="188">
        <v>0</v>
      </c>
      <c r="D383" s="188">
        <v>7</v>
      </c>
      <c r="E383" s="188">
        <v>8</v>
      </c>
      <c r="F383" s="188" t="str">
        <f>CONCATENATE(E383,"'h",K383)</f>
        <v>8'h0</v>
      </c>
      <c r="G383" s="188" t="s">
        <v>132</v>
      </c>
      <c r="H383" s="188" t="s">
        <v>3879</v>
      </c>
      <c r="I383" s="188" t="s">
        <v>3417</v>
      </c>
      <c r="J383" s="188">
        <v>0</v>
      </c>
      <c r="K383" s="188" t="str">
        <f>LOWER(DEC2HEX(J383))</f>
        <v>0</v>
      </c>
      <c r="L383" s="188">
        <f>J383*(2^C383)</f>
        <v>0</v>
      </c>
      <c r="M383" s="188"/>
    </row>
    <row r="384" spans="1:13" ht="15">
      <c r="A384" s="187"/>
      <c r="B384" s="187" t="s">
        <v>3437</v>
      </c>
      <c r="C384" s="187"/>
      <c r="D384" s="187"/>
      <c r="E384" s="187">
        <f>SUM(E385:E388)</f>
        <v>32</v>
      </c>
      <c r="F384" s="187" t="str">
        <f>CONCATENATE("32'h",K384)</f>
        <v>32'h00000000</v>
      </c>
      <c r="G384" s="187"/>
      <c r="H384" s="187" t="s">
        <v>3436</v>
      </c>
      <c r="I384" s="187"/>
      <c r="J384" s="187"/>
      <c r="K384" s="187" t="str">
        <f>LOWER(DEC2HEX(L384,8))</f>
        <v>00000000</v>
      </c>
      <c r="L384" s="187">
        <f>SUM(L385:L388)</f>
        <v>0</v>
      </c>
      <c r="M384" s="187"/>
    </row>
    <row r="385" spans="1:13" ht="15">
      <c r="A385" s="188"/>
      <c r="B385" s="188"/>
      <c r="C385" s="188">
        <v>24</v>
      </c>
      <c r="D385" s="188">
        <v>31</v>
      </c>
      <c r="E385" s="188">
        <v>8</v>
      </c>
      <c r="F385" s="188" t="str">
        <f>CONCATENATE(E385,"'h",K385)</f>
        <v>8'h0</v>
      </c>
      <c r="G385" s="188" t="s">
        <v>132</v>
      </c>
      <c r="H385" s="188" t="s">
        <v>3880</v>
      </c>
      <c r="I385" s="188" t="s">
        <v>3417</v>
      </c>
      <c r="J385" s="188">
        <v>0</v>
      </c>
      <c r="K385" s="188" t="str">
        <f>LOWER(DEC2HEX(J385))</f>
        <v>0</v>
      </c>
      <c r="L385" s="188">
        <f>J385*(2^C385)</f>
        <v>0</v>
      </c>
      <c r="M385" s="188"/>
    </row>
    <row r="386" spans="1:13" ht="15">
      <c r="A386" s="188"/>
      <c r="B386" s="188"/>
      <c r="C386" s="188">
        <v>16</v>
      </c>
      <c r="D386" s="188">
        <v>23</v>
      </c>
      <c r="E386" s="188">
        <v>8</v>
      </c>
      <c r="F386" s="188" t="str">
        <f>CONCATENATE(E386,"'h",K386)</f>
        <v>8'h0</v>
      </c>
      <c r="G386" s="188" t="s">
        <v>132</v>
      </c>
      <c r="H386" s="188" t="s">
        <v>3881</v>
      </c>
      <c r="I386" s="188" t="s">
        <v>3417</v>
      </c>
      <c r="J386" s="188">
        <v>0</v>
      </c>
      <c r="K386" s="188" t="str">
        <f>LOWER(DEC2HEX(J386))</f>
        <v>0</v>
      </c>
      <c r="L386" s="188">
        <f>J386*(2^C386)</f>
        <v>0</v>
      </c>
      <c r="M386" s="188"/>
    </row>
    <row r="387" spans="1:13" ht="15">
      <c r="A387" s="188"/>
      <c r="B387" s="188"/>
      <c r="C387" s="188">
        <v>8</v>
      </c>
      <c r="D387" s="188">
        <v>15</v>
      </c>
      <c r="E387" s="188">
        <v>8</v>
      </c>
      <c r="F387" s="188" t="str">
        <f>CONCATENATE(E387,"'h",K387)</f>
        <v>8'h0</v>
      </c>
      <c r="G387" s="188" t="s">
        <v>132</v>
      </c>
      <c r="H387" s="188" t="s">
        <v>3882</v>
      </c>
      <c r="I387" s="188" t="s">
        <v>3417</v>
      </c>
      <c r="J387" s="188">
        <v>0</v>
      </c>
      <c r="K387" s="188" t="str">
        <f>LOWER(DEC2HEX(J387))</f>
        <v>0</v>
      </c>
      <c r="L387" s="188">
        <f>J387*(2^C387)</f>
        <v>0</v>
      </c>
      <c r="M387" s="188"/>
    </row>
    <row r="388" spans="1:13" ht="15">
      <c r="A388" s="188"/>
      <c r="B388" s="188"/>
      <c r="C388" s="188">
        <v>0</v>
      </c>
      <c r="D388" s="188">
        <v>7</v>
      </c>
      <c r="E388" s="188">
        <v>8</v>
      </c>
      <c r="F388" s="188" t="str">
        <f>CONCATENATE(E388,"'h",K388)</f>
        <v>8'h0</v>
      </c>
      <c r="G388" s="188" t="s">
        <v>132</v>
      </c>
      <c r="H388" s="188" t="s">
        <v>3883</v>
      </c>
      <c r="I388" s="188" t="s">
        <v>3417</v>
      </c>
      <c r="J388" s="188">
        <v>0</v>
      </c>
      <c r="K388" s="188" t="str">
        <f>LOWER(DEC2HEX(J388))</f>
        <v>0</v>
      </c>
      <c r="L388" s="188">
        <f>J388*(2^C388)</f>
        <v>0</v>
      </c>
      <c r="M388" s="188"/>
    </row>
    <row r="389" spans="1:13" ht="15">
      <c r="A389" s="187"/>
      <c r="B389" s="187" t="s">
        <v>3439</v>
      </c>
      <c r="C389" s="187"/>
      <c r="D389" s="187"/>
      <c r="E389" s="187">
        <f>SUM(E390:E393)</f>
        <v>32</v>
      </c>
      <c r="F389" s="187" t="str">
        <f>CONCATENATE("32'h",K389)</f>
        <v>32'h00000000</v>
      </c>
      <c r="G389" s="187"/>
      <c r="H389" s="187" t="s">
        <v>3438</v>
      </c>
      <c r="I389" s="187"/>
      <c r="J389" s="187"/>
      <c r="K389" s="187" t="str">
        <f>LOWER(DEC2HEX(L389,8))</f>
        <v>00000000</v>
      </c>
      <c r="L389" s="187">
        <f>SUM(L390:L393)</f>
        <v>0</v>
      </c>
      <c r="M389" s="187"/>
    </row>
    <row r="390" spans="1:13" ht="15">
      <c r="A390" s="188"/>
      <c r="B390" s="188"/>
      <c r="C390" s="188">
        <v>24</v>
      </c>
      <c r="D390" s="188">
        <v>31</v>
      </c>
      <c r="E390" s="188">
        <v>8</v>
      </c>
      <c r="F390" s="188" t="str">
        <f>CONCATENATE(E390,"'h",K390)</f>
        <v>8'h0</v>
      </c>
      <c r="G390" s="188" t="s">
        <v>132</v>
      </c>
      <c r="H390" s="188" t="s">
        <v>3884</v>
      </c>
      <c r="I390" s="188" t="s">
        <v>3417</v>
      </c>
      <c r="J390" s="188">
        <v>0</v>
      </c>
      <c r="K390" s="188" t="str">
        <f>LOWER(DEC2HEX(J390))</f>
        <v>0</v>
      </c>
      <c r="L390" s="188">
        <f>J390*(2^C390)</f>
        <v>0</v>
      </c>
      <c r="M390" s="188"/>
    </row>
    <row r="391" spans="1:13" ht="15">
      <c r="A391" s="188"/>
      <c r="B391" s="188"/>
      <c r="C391" s="188">
        <v>16</v>
      </c>
      <c r="D391" s="188">
        <v>23</v>
      </c>
      <c r="E391" s="188">
        <v>8</v>
      </c>
      <c r="F391" s="188" t="str">
        <f>CONCATENATE(E391,"'h",K391)</f>
        <v>8'h0</v>
      </c>
      <c r="G391" s="188" t="s">
        <v>132</v>
      </c>
      <c r="H391" s="188" t="s">
        <v>3885</v>
      </c>
      <c r="I391" s="188" t="s">
        <v>3417</v>
      </c>
      <c r="J391" s="188">
        <v>0</v>
      </c>
      <c r="K391" s="188" t="str">
        <f>LOWER(DEC2HEX(J391))</f>
        <v>0</v>
      </c>
      <c r="L391" s="188">
        <f>J391*(2^C391)</f>
        <v>0</v>
      </c>
      <c r="M391" s="188"/>
    </row>
    <row r="392" spans="1:13" ht="15">
      <c r="A392" s="188"/>
      <c r="B392" s="188"/>
      <c r="C392" s="188">
        <v>8</v>
      </c>
      <c r="D392" s="188">
        <v>15</v>
      </c>
      <c r="E392" s="188">
        <v>8</v>
      </c>
      <c r="F392" s="188" t="str">
        <f>CONCATENATE(E392,"'h",K392)</f>
        <v>8'h0</v>
      </c>
      <c r="G392" s="188" t="s">
        <v>132</v>
      </c>
      <c r="H392" s="188" t="s">
        <v>3886</v>
      </c>
      <c r="I392" s="188" t="s">
        <v>3417</v>
      </c>
      <c r="J392" s="188">
        <v>0</v>
      </c>
      <c r="K392" s="188" t="str">
        <f>LOWER(DEC2HEX(J392))</f>
        <v>0</v>
      </c>
      <c r="L392" s="188">
        <f>J392*(2^C392)</f>
        <v>0</v>
      </c>
      <c r="M392" s="188"/>
    </row>
    <row r="393" spans="1:13" ht="15">
      <c r="A393" s="188"/>
      <c r="B393" s="188"/>
      <c r="C393" s="188">
        <v>0</v>
      </c>
      <c r="D393" s="188">
        <v>7</v>
      </c>
      <c r="E393" s="188">
        <v>8</v>
      </c>
      <c r="F393" s="188" t="str">
        <f>CONCATENATE(E393,"'h",K393)</f>
        <v>8'h0</v>
      </c>
      <c r="G393" s="188" t="s">
        <v>132</v>
      </c>
      <c r="H393" s="188" t="s">
        <v>3887</v>
      </c>
      <c r="I393" s="188" t="s">
        <v>3417</v>
      </c>
      <c r="J393" s="188">
        <v>0</v>
      </c>
      <c r="K393" s="188" t="str">
        <f>LOWER(DEC2HEX(J393))</f>
        <v>0</v>
      </c>
      <c r="L393" s="188">
        <f>J393*(2^C393)</f>
        <v>0</v>
      </c>
      <c r="M393" s="188"/>
    </row>
    <row r="394" spans="1:13" ht="15">
      <c r="A394" s="187"/>
      <c r="B394" s="187" t="s">
        <v>3441</v>
      </c>
      <c r="C394" s="187"/>
      <c r="D394" s="187"/>
      <c r="E394" s="187">
        <f>SUM(E395:E398)</f>
        <v>32</v>
      </c>
      <c r="F394" s="187" t="str">
        <f>CONCATENATE("32'h",K394)</f>
        <v>32'h00000000</v>
      </c>
      <c r="G394" s="187"/>
      <c r="H394" s="187" t="s">
        <v>3440</v>
      </c>
      <c r="I394" s="187"/>
      <c r="J394" s="187"/>
      <c r="K394" s="187" t="str">
        <f>LOWER(DEC2HEX(L394,8))</f>
        <v>00000000</v>
      </c>
      <c r="L394" s="187">
        <f>SUM(L395:L398)</f>
        <v>0</v>
      </c>
      <c r="M394" s="187"/>
    </row>
    <row r="395" spans="1:13" ht="15">
      <c r="A395" s="188"/>
      <c r="B395" s="188"/>
      <c r="C395" s="188">
        <v>24</v>
      </c>
      <c r="D395" s="188">
        <v>31</v>
      </c>
      <c r="E395" s="188">
        <v>8</v>
      </c>
      <c r="F395" s="188" t="str">
        <f>CONCATENATE(E395,"'h",K395)</f>
        <v>8'h0</v>
      </c>
      <c r="G395" s="188" t="s">
        <v>132</v>
      </c>
      <c r="H395" s="188" t="s">
        <v>3888</v>
      </c>
      <c r="I395" s="188" t="s">
        <v>3417</v>
      </c>
      <c r="J395" s="188">
        <v>0</v>
      </c>
      <c r="K395" s="188" t="str">
        <f>LOWER(DEC2HEX(J395))</f>
        <v>0</v>
      </c>
      <c r="L395" s="188">
        <f>J395*(2^C395)</f>
        <v>0</v>
      </c>
      <c r="M395" s="188"/>
    </row>
    <row r="396" spans="1:13" ht="15">
      <c r="A396" s="188"/>
      <c r="B396" s="188"/>
      <c r="C396" s="188">
        <v>16</v>
      </c>
      <c r="D396" s="188">
        <v>23</v>
      </c>
      <c r="E396" s="188">
        <v>8</v>
      </c>
      <c r="F396" s="188" t="str">
        <f>CONCATENATE(E396,"'h",K396)</f>
        <v>8'h0</v>
      </c>
      <c r="G396" s="188" t="s">
        <v>132</v>
      </c>
      <c r="H396" s="188" t="s">
        <v>3889</v>
      </c>
      <c r="I396" s="188" t="s">
        <v>3417</v>
      </c>
      <c r="J396" s="188">
        <v>0</v>
      </c>
      <c r="K396" s="188" t="str">
        <f>LOWER(DEC2HEX(J396))</f>
        <v>0</v>
      </c>
      <c r="L396" s="188">
        <f>J396*(2^C396)</f>
        <v>0</v>
      </c>
      <c r="M396" s="188"/>
    </row>
    <row r="397" spans="1:13" ht="15">
      <c r="A397" s="188"/>
      <c r="B397" s="188"/>
      <c r="C397" s="188">
        <v>8</v>
      </c>
      <c r="D397" s="188">
        <v>15</v>
      </c>
      <c r="E397" s="188">
        <v>8</v>
      </c>
      <c r="F397" s="188" t="str">
        <f>CONCATENATE(E397,"'h",K397)</f>
        <v>8'h0</v>
      </c>
      <c r="G397" s="188" t="s">
        <v>132</v>
      </c>
      <c r="H397" s="188" t="s">
        <v>3890</v>
      </c>
      <c r="I397" s="188" t="s">
        <v>3417</v>
      </c>
      <c r="J397" s="188">
        <v>0</v>
      </c>
      <c r="K397" s="188" t="str">
        <f>LOWER(DEC2HEX(J397))</f>
        <v>0</v>
      </c>
      <c r="L397" s="188">
        <f>J397*(2^C397)</f>
        <v>0</v>
      </c>
      <c r="M397" s="188"/>
    </row>
    <row r="398" spans="1:13" ht="15">
      <c r="A398" s="188"/>
      <c r="B398" s="188"/>
      <c r="C398" s="188">
        <v>0</v>
      </c>
      <c r="D398" s="188">
        <v>7</v>
      </c>
      <c r="E398" s="188">
        <v>8</v>
      </c>
      <c r="F398" s="188" t="str">
        <f>CONCATENATE(E398,"'h",K398)</f>
        <v>8'h0</v>
      </c>
      <c r="G398" s="188" t="s">
        <v>132</v>
      </c>
      <c r="H398" s="188" t="s">
        <v>3891</v>
      </c>
      <c r="I398" s="188" t="s">
        <v>3417</v>
      </c>
      <c r="J398" s="188">
        <v>0</v>
      </c>
      <c r="K398" s="188" t="str">
        <f>LOWER(DEC2HEX(J398))</f>
        <v>0</v>
      </c>
      <c r="L398" s="188">
        <f>J398*(2^C398)</f>
        <v>0</v>
      </c>
      <c r="M398" s="188"/>
    </row>
    <row r="399" spans="1:13" ht="15">
      <c r="A399" s="187"/>
      <c r="B399" s="187" t="s">
        <v>3443</v>
      </c>
      <c r="C399" s="187"/>
      <c r="D399" s="187"/>
      <c r="E399" s="187">
        <f>SUM(E400:E403)</f>
        <v>32</v>
      </c>
      <c r="F399" s="187" t="str">
        <f>CONCATENATE("32'h",K399)</f>
        <v>32'h00000000</v>
      </c>
      <c r="G399" s="187"/>
      <c r="H399" s="187" t="s">
        <v>3442</v>
      </c>
      <c r="I399" s="187"/>
      <c r="J399" s="187"/>
      <c r="K399" s="187" t="str">
        <f>LOWER(DEC2HEX(L399,8))</f>
        <v>00000000</v>
      </c>
      <c r="L399" s="187">
        <f>SUM(L400:L403)</f>
        <v>0</v>
      </c>
      <c r="M399" s="187"/>
    </row>
    <row r="400" spans="1:13" ht="15">
      <c r="A400" s="188"/>
      <c r="B400" s="188"/>
      <c r="C400" s="188">
        <v>24</v>
      </c>
      <c r="D400" s="188">
        <v>31</v>
      </c>
      <c r="E400" s="188">
        <v>8</v>
      </c>
      <c r="F400" s="188" t="str">
        <f>CONCATENATE(E400,"'h",K400)</f>
        <v>8'h0</v>
      </c>
      <c r="G400" s="188" t="s">
        <v>132</v>
      </c>
      <c r="H400" s="188" t="s">
        <v>3892</v>
      </c>
      <c r="I400" s="188" t="s">
        <v>3417</v>
      </c>
      <c r="J400" s="188">
        <v>0</v>
      </c>
      <c r="K400" s="188" t="str">
        <f>LOWER(DEC2HEX(J400))</f>
        <v>0</v>
      </c>
      <c r="L400" s="188">
        <f>J400*(2^C400)</f>
        <v>0</v>
      </c>
      <c r="M400" s="188"/>
    </row>
    <row r="401" spans="1:13" ht="15">
      <c r="A401" s="188"/>
      <c r="B401" s="188"/>
      <c r="C401" s="188">
        <v>16</v>
      </c>
      <c r="D401" s="188">
        <v>23</v>
      </c>
      <c r="E401" s="188">
        <v>8</v>
      </c>
      <c r="F401" s="188" t="str">
        <f>CONCATENATE(E401,"'h",K401)</f>
        <v>8'h0</v>
      </c>
      <c r="G401" s="188" t="s">
        <v>132</v>
      </c>
      <c r="H401" s="188" t="s">
        <v>3893</v>
      </c>
      <c r="I401" s="188" t="s">
        <v>3417</v>
      </c>
      <c r="J401" s="188">
        <v>0</v>
      </c>
      <c r="K401" s="188" t="str">
        <f>LOWER(DEC2HEX(J401))</f>
        <v>0</v>
      </c>
      <c r="L401" s="188">
        <f>J401*(2^C401)</f>
        <v>0</v>
      </c>
      <c r="M401" s="188"/>
    </row>
    <row r="402" spans="1:13" ht="15">
      <c r="A402" s="188"/>
      <c r="B402" s="188"/>
      <c r="C402" s="188">
        <v>8</v>
      </c>
      <c r="D402" s="188">
        <v>15</v>
      </c>
      <c r="E402" s="188">
        <v>8</v>
      </c>
      <c r="F402" s="188" t="str">
        <f>CONCATENATE(E402,"'h",K402)</f>
        <v>8'h0</v>
      </c>
      <c r="G402" s="188" t="s">
        <v>132</v>
      </c>
      <c r="H402" s="188" t="s">
        <v>3894</v>
      </c>
      <c r="I402" s="188" t="s">
        <v>3417</v>
      </c>
      <c r="J402" s="188">
        <v>0</v>
      </c>
      <c r="K402" s="188" t="str">
        <f>LOWER(DEC2HEX(J402))</f>
        <v>0</v>
      </c>
      <c r="L402" s="188">
        <f>J402*(2^C402)</f>
        <v>0</v>
      </c>
      <c r="M402" s="188"/>
    </row>
    <row r="403" spans="1:13" ht="15">
      <c r="A403" s="188"/>
      <c r="B403" s="188"/>
      <c r="C403" s="188">
        <v>0</v>
      </c>
      <c r="D403" s="188">
        <v>7</v>
      </c>
      <c r="E403" s="188">
        <v>8</v>
      </c>
      <c r="F403" s="188" t="str">
        <f>CONCATENATE(E403,"'h",K403)</f>
        <v>8'h0</v>
      </c>
      <c r="G403" s="188" t="s">
        <v>132</v>
      </c>
      <c r="H403" s="188" t="s">
        <v>3895</v>
      </c>
      <c r="I403" s="188" t="s">
        <v>3417</v>
      </c>
      <c r="J403" s="188">
        <v>0</v>
      </c>
      <c r="K403" s="188" t="str">
        <f>LOWER(DEC2HEX(J403))</f>
        <v>0</v>
      </c>
      <c r="L403" s="188">
        <f>J403*(2^C403)</f>
        <v>0</v>
      </c>
      <c r="M403" s="188"/>
    </row>
    <row r="404" spans="1:13" ht="15">
      <c r="A404" s="187"/>
      <c r="B404" s="187" t="s">
        <v>3445</v>
      </c>
      <c r="C404" s="187"/>
      <c r="D404" s="187"/>
      <c r="E404" s="187">
        <f>SUM(E405:E408)</f>
        <v>32</v>
      </c>
      <c r="F404" s="187" t="str">
        <f>CONCATENATE("32'h",K404)</f>
        <v>32'h00000000</v>
      </c>
      <c r="G404" s="187"/>
      <c r="H404" s="187" t="s">
        <v>3444</v>
      </c>
      <c r="I404" s="187"/>
      <c r="J404" s="187"/>
      <c r="K404" s="187" t="str">
        <f>LOWER(DEC2HEX(L404,8))</f>
        <v>00000000</v>
      </c>
      <c r="L404" s="187">
        <f>SUM(L405:L408)</f>
        <v>0</v>
      </c>
      <c r="M404" s="187"/>
    </row>
    <row r="405" spans="1:13" ht="15">
      <c r="A405" s="188"/>
      <c r="B405" s="188"/>
      <c r="C405" s="188">
        <v>24</v>
      </c>
      <c r="D405" s="188">
        <v>31</v>
      </c>
      <c r="E405" s="188">
        <v>8</v>
      </c>
      <c r="F405" s="188" t="str">
        <f>CONCATENATE(E405,"'h",K405)</f>
        <v>8'h0</v>
      </c>
      <c r="G405" s="188" t="s">
        <v>132</v>
      </c>
      <c r="H405" s="188" t="s">
        <v>3896</v>
      </c>
      <c r="I405" s="188" t="s">
        <v>3417</v>
      </c>
      <c r="J405" s="188">
        <v>0</v>
      </c>
      <c r="K405" s="188" t="str">
        <f>LOWER(DEC2HEX(J405))</f>
        <v>0</v>
      </c>
      <c r="L405" s="188">
        <f>J405*(2^C405)</f>
        <v>0</v>
      </c>
      <c r="M405" s="188"/>
    </row>
    <row r="406" spans="1:13" ht="15">
      <c r="A406" s="188"/>
      <c r="B406" s="188"/>
      <c r="C406" s="188">
        <v>16</v>
      </c>
      <c r="D406" s="188">
        <v>23</v>
      </c>
      <c r="E406" s="188">
        <v>8</v>
      </c>
      <c r="F406" s="188" t="str">
        <f>CONCATENATE(E406,"'h",K406)</f>
        <v>8'h0</v>
      </c>
      <c r="G406" s="188" t="s">
        <v>132</v>
      </c>
      <c r="H406" s="188" t="s">
        <v>3897</v>
      </c>
      <c r="I406" s="188" t="s">
        <v>3417</v>
      </c>
      <c r="J406" s="188">
        <v>0</v>
      </c>
      <c r="K406" s="188" t="str">
        <f>LOWER(DEC2HEX(J406))</f>
        <v>0</v>
      </c>
      <c r="L406" s="188">
        <f>J406*(2^C406)</f>
        <v>0</v>
      </c>
      <c r="M406" s="188"/>
    </row>
    <row r="407" spans="1:13" ht="15">
      <c r="A407" s="188"/>
      <c r="B407" s="188"/>
      <c r="C407" s="188">
        <v>8</v>
      </c>
      <c r="D407" s="188">
        <v>15</v>
      </c>
      <c r="E407" s="188">
        <v>8</v>
      </c>
      <c r="F407" s="188" t="str">
        <f>CONCATENATE(E407,"'h",K407)</f>
        <v>8'h0</v>
      </c>
      <c r="G407" s="188" t="s">
        <v>132</v>
      </c>
      <c r="H407" s="188" t="s">
        <v>3898</v>
      </c>
      <c r="I407" s="188" t="s">
        <v>3417</v>
      </c>
      <c r="J407" s="188">
        <v>0</v>
      </c>
      <c r="K407" s="188" t="str">
        <f>LOWER(DEC2HEX(J407))</f>
        <v>0</v>
      </c>
      <c r="L407" s="188">
        <f>J407*(2^C407)</f>
        <v>0</v>
      </c>
      <c r="M407" s="188"/>
    </row>
    <row r="408" spans="1:13" ht="15">
      <c r="A408" s="188"/>
      <c r="B408" s="188"/>
      <c r="C408" s="188">
        <v>0</v>
      </c>
      <c r="D408" s="188">
        <v>7</v>
      </c>
      <c r="E408" s="188">
        <v>8</v>
      </c>
      <c r="F408" s="188" t="str">
        <f>CONCATENATE(E408,"'h",K408)</f>
        <v>8'h0</v>
      </c>
      <c r="G408" s="188" t="s">
        <v>132</v>
      </c>
      <c r="H408" s="188" t="s">
        <v>3899</v>
      </c>
      <c r="I408" s="188" t="s">
        <v>3417</v>
      </c>
      <c r="J408" s="188">
        <v>0</v>
      </c>
      <c r="K408" s="188" t="str">
        <f>LOWER(DEC2HEX(J408))</f>
        <v>0</v>
      </c>
      <c r="L408" s="188">
        <f>J408*(2^C408)</f>
        <v>0</v>
      </c>
      <c r="M408" s="188"/>
    </row>
    <row r="409" spans="1:13" ht="15">
      <c r="A409" s="187"/>
      <c r="B409" s="187" t="s">
        <v>3447</v>
      </c>
      <c r="C409" s="187"/>
      <c r="D409" s="187"/>
      <c r="E409" s="187">
        <f>SUM(E410:E413)</f>
        <v>32</v>
      </c>
      <c r="F409" s="187" t="str">
        <f>CONCATENATE("32'h",K409)</f>
        <v>32'h00000000</v>
      </c>
      <c r="G409" s="187"/>
      <c r="H409" s="187" t="s">
        <v>3446</v>
      </c>
      <c r="I409" s="187"/>
      <c r="J409" s="187"/>
      <c r="K409" s="187" t="str">
        <f>LOWER(DEC2HEX(L409,8))</f>
        <v>00000000</v>
      </c>
      <c r="L409" s="187">
        <f>SUM(L410:L413)</f>
        <v>0</v>
      </c>
      <c r="M409" s="187"/>
    </row>
    <row r="410" spans="1:13" ht="15">
      <c r="A410" s="188"/>
      <c r="B410" s="188"/>
      <c r="C410" s="188">
        <v>24</v>
      </c>
      <c r="D410" s="188">
        <v>31</v>
      </c>
      <c r="E410" s="188">
        <v>8</v>
      </c>
      <c r="F410" s="188" t="str">
        <f>CONCATENATE(E410,"'h",K410)</f>
        <v>8'h0</v>
      </c>
      <c r="G410" s="188" t="s">
        <v>132</v>
      </c>
      <c r="H410" s="188" t="s">
        <v>3900</v>
      </c>
      <c r="I410" s="188" t="s">
        <v>3417</v>
      </c>
      <c r="J410" s="188">
        <v>0</v>
      </c>
      <c r="K410" s="188" t="str">
        <f>LOWER(DEC2HEX(J410))</f>
        <v>0</v>
      </c>
      <c r="L410" s="188">
        <f>J410*(2^C410)</f>
        <v>0</v>
      </c>
      <c r="M410" s="188"/>
    </row>
    <row r="411" spans="1:13" ht="15">
      <c r="A411" s="188"/>
      <c r="B411" s="188"/>
      <c r="C411" s="188">
        <v>16</v>
      </c>
      <c r="D411" s="188">
        <v>23</v>
      </c>
      <c r="E411" s="188">
        <v>8</v>
      </c>
      <c r="F411" s="188" t="str">
        <f>CONCATENATE(E411,"'h",K411)</f>
        <v>8'h0</v>
      </c>
      <c r="G411" s="188" t="s">
        <v>132</v>
      </c>
      <c r="H411" s="188" t="s">
        <v>3901</v>
      </c>
      <c r="I411" s="188" t="s">
        <v>3417</v>
      </c>
      <c r="J411" s="188">
        <v>0</v>
      </c>
      <c r="K411" s="188" t="str">
        <f>LOWER(DEC2HEX(J411))</f>
        <v>0</v>
      </c>
      <c r="L411" s="188">
        <f>J411*(2^C411)</f>
        <v>0</v>
      </c>
      <c r="M411" s="188"/>
    </row>
    <row r="412" spans="1:13" ht="15">
      <c r="A412" s="188"/>
      <c r="B412" s="188"/>
      <c r="C412" s="188">
        <v>8</v>
      </c>
      <c r="D412" s="188">
        <v>15</v>
      </c>
      <c r="E412" s="188">
        <v>8</v>
      </c>
      <c r="F412" s="188" t="str">
        <f>CONCATENATE(E412,"'h",K412)</f>
        <v>8'h0</v>
      </c>
      <c r="G412" s="188" t="s">
        <v>132</v>
      </c>
      <c r="H412" s="188" t="s">
        <v>3902</v>
      </c>
      <c r="I412" s="188" t="s">
        <v>3417</v>
      </c>
      <c r="J412" s="188">
        <v>0</v>
      </c>
      <c r="K412" s="188" t="str">
        <f>LOWER(DEC2HEX(J412))</f>
        <v>0</v>
      </c>
      <c r="L412" s="188">
        <f>J412*(2^C412)</f>
        <v>0</v>
      </c>
      <c r="M412" s="188"/>
    </row>
    <row r="413" spans="1:13" ht="15">
      <c r="A413" s="188"/>
      <c r="B413" s="188"/>
      <c r="C413" s="188">
        <v>0</v>
      </c>
      <c r="D413" s="188">
        <v>7</v>
      </c>
      <c r="E413" s="188">
        <v>8</v>
      </c>
      <c r="F413" s="188" t="str">
        <f>CONCATENATE(E413,"'h",K413)</f>
        <v>8'h0</v>
      </c>
      <c r="G413" s="188" t="s">
        <v>132</v>
      </c>
      <c r="H413" s="188" t="s">
        <v>3903</v>
      </c>
      <c r="I413" s="188" t="s">
        <v>3417</v>
      </c>
      <c r="J413" s="188">
        <v>0</v>
      </c>
      <c r="K413" s="188" t="str">
        <f>LOWER(DEC2HEX(J413))</f>
        <v>0</v>
      </c>
      <c r="L413" s="188">
        <f>J413*(2^C413)</f>
        <v>0</v>
      </c>
      <c r="M413" s="188"/>
    </row>
    <row r="414" spans="1:13" ht="15">
      <c r="A414" s="187"/>
      <c r="B414" s="187" t="s">
        <v>3449</v>
      </c>
      <c r="C414" s="187"/>
      <c r="D414" s="187"/>
      <c r="E414" s="187">
        <f>SUM(E415:E418)</f>
        <v>32</v>
      </c>
      <c r="F414" s="187" t="str">
        <f>CONCATENATE("32'h",K414)</f>
        <v>32'h00000000</v>
      </c>
      <c r="G414" s="187"/>
      <c r="H414" s="187" t="s">
        <v>3448</v>
      </c>
      <c r="I414" s="187"/>
      <c r="J414" s="187"/>
      <c r="K414" s="187" t="str">
        <f>LOWER(DEC2HEX(L414,8))</f>
        <v>00000000</v>
      </c>
      <c r="L414" s="187">
        <f>SUM(L415:L418)</f>
        <v>0</v>
      </c>
      <c r="M414" s="187"/>
    </row>
    <row r="415" spans="1:13" ht="15">
      <c r="A415" s="188"/>
      <c r="B415" s="188"/>
      <c r="C415" s="188">
        <v>24</v>
      </c>
      <c r="D415" s="188">
        <v>31</v>
      </c>
      <c r="E415" s="188">
        <v>8</v>
      </c>
      <c r="F415" s="188" t="str">
        <f>CONCATENATE(E415,"'h",K415)</f>
        <v>8'h0</v>
      </c>
      <c r="G415" s="188" t="s">
        <v>132</v>
      </c>
      <c r="H415" s="188" t="s">
        <v>3904</v>
      </c>
      <c r="I415" s="188" t="s">
        <v>3417</v>
      </c>
      <c r="J415" s="188">
        <v>0</v>
      </c>
      <c r="K415" s="188" t="str">
        <f>LOWER(DEC2HEX(J415))</f>
        <v>0</v>
      </c>
      <c r="L415" s="188">
        <f>J415*(2^C415)</f>
        <v>0</v>
      </c>
      <c r="M415" s="188"/>
    </row>
    <row r="416" spans="1:13" ht="15">
      <c r="A416" s="188"/>
      <c r="B416" s="188"/>
      <c r="C416" s="188">
        <v>16</v>
      </c>
      <c r="D416" s="188">
        <v>23</v>
      </c>
      <c r="E416" s="188">
        <v>8</v>
      </c>
      <c r="F416" s="188" t="str">
        <f>CONCATENATE(E416,"'h",K416)</f>
        <v>8'h0</v>
      </c>
      <c r="G416" s="188" t="s">
        <v>132</v>
      </c>
      <c r="H416" s="188" t="s">
        <v>3905</v>
      </c>
      <c r="I416" s="188" t="s">
        <v>3417</v>
      </c>
      <c r="J416" s="188">
        <v>0</v>
      </c>
      <c r="K416" s="188" t="str">
        <f>LOWER(DEC2HEX(J416))</f>
        <v>0</v>
      </c>
      <c r="L416" s="188">
        <f>J416*(2^C416)</f>
        <v>0</v>
      </c>
      <c r="M416" s="188"/>
    </row>
    <row r="417" spans="1:13" ht="15">
      <c r="A417" s="188"/>
      <c r="B417" s="188"/>
      <c r="C417" s="188">
        <v>8</v>
      </c>
      <c r="D417" s="188">
        <v>15</v>
      </c>
      <c r="E417" s="188">
        <v>8</v>
      </c>
      <c r="F417" s="188" t="str">
        <f>CONCATENATE(E417,"'h",K417)</f>
        <v>8'h0</v>
      </c>
      <c r="G417" s="188" t="s">
        <v>132</v>
      </c>
      <c r="H417" s="188" t="s">
        <v>3906</v>
      </c>
      <c r="I417" s="188" t="s">
        <v>3417</v>
      </c>
      <c r="J417" s="188">
        <v>0</v>
      </c>
      <c r="K417" s="188" t="str">
        <f>LOWER(DEC2HEX(J417))</f>
        <v>0</v>
      </c>
      <c r="L417" s="188">
        <f>J417*(2^C417)</f>
        <v>0</v>
      </c>
      <c r="M417" s="188"/>
    </row>
    <row r="418" spans="1:13" ht="15">
      <c r="A418" s="188"/>
      <c r="B418" s="188"/>
      <c r="C418" s="188">
        <v>0</v>
      </c>
      <c r="D418" s="188">
        <v>7</v>
      </c>
      <c r="E418" s="188">
        <v>8</v>
      </c>
      <c r="F418" s="188" t="str">
        <f>CONCATENATE(E418,"'h",K418)</f>
        <v>8'h0</v>
      </c>
      <c r="G418" s="188" t="s">
        <v>132</v>
      </c>
      <c r="H418" s="188" t="s">
        <v>3907</v>
      </c>
      <c r="I418" s="188" t="s">
        <v>3417</v>
      </c>
      <c r="J418" s="188">
        <v>0</v>
      </c>
      <c r="K418" s="188" t="str">
        <f>LOWER(DEC2HEX(J418))</f>
        <v>0</v>
      </c>
      <c r="L418" s="188">
        <f>J418*(2^C418)</f>
        <v>0</v>
      </c>
      <c r="M418" s="188"/>
    </row>
    <row r="419" spans="1:13" ht="15">
      <c r="A419" s="187"/>
      <c r="B419" s="187" t="s">
        <v>3451</v>
      </c>
      <c r="C419" s="187"/>
      <c r="D419" s="187"/>
      <c r="E419" s="187">
        <f>SUM(E420:E423)</f>
        <v>32</v>
      </c>
      <c r="F419" s="187" t="str">
        <f>CONCATENATE("32'h",K419)</f>
        <v>32'h00000000</v>
      </c>
      <c r="G419" s="187"/>
      <c r="H419" s="187" t="s">
        <v>3450</v>
      </c>
      <c r="I419" s="187"/>
      <c r="J419" s="187"/>
      <c r="K419" s="187" t="str">
        <f>LOWER(DEC2HEX(L419,8))</f>
        <v>00000000</v>
      </c>
      <c r="L419" s="187">
        <f>SUM(L420:L423)</f>
        <v>0</v>
      </c>
      <c r="M419" s="187"/>
    </row>
    <row r="420" spans="1:13" ht="15">
      <c r="A420" s="188"/>
      <c r="B420" s="188"/>
      <c r="C420" s="188">
        <v>24</v>
      </c>
      <c r="D420" s="188">
        <v>31</v>
      </c>
      <c r="E420" s="188">
        <v>8</v>
      </c>
      <c r="F420" s="188" t="str">
        <f>CONCATENATE(E420,"'h",K420)</f>
        <v>8'h0</v>
      </c>
      <c r="G420" s="188" t="s">
        <v>132</v>
      </c>
      <c r="H420" s="188" t="s">
        <v>3908</v>
      </c>
      <c r="I420" s="188" t="s">
        <v>3417</v>
      </c>
      <c r="J420" s="188">
        <v>0</v>
      </c>
      <c r="K420" s="188" t="str">
        <f>LOWER(DEC2HEX(J420))</f>
        <v>0</v>
      </c>
      <c r="L420" s="188">
        <f>J420*(2^C420)</f>
        <v>0</v>
      </c>
      <c r="M420" s="188"/>
    </row>
    <row r="421" spans="1:13" ht="15">
      <c r="A421" s="188"/>
      <c r="B421" s="188"/>
      <c r="C421" s="188">
        <v>16</v>
      </c>
      <c r="D421" s="188">
        <v>23</v>
      </c>
      <c r="E421" s="188">
        <v>8</v>
      </c>
      <c r="F421" s="188" t="str">
        <f>CONCATENATE(E421,"'h",K421)</f>
        <v>8'h0</v>
      </c>
      <c r="G421" s="188" t="s">
        <v>132</v>
      </c>
      <c r="H421" s="188" t="s">
        <v>3909</v>
      </c>
      <c r="I421" s="188" t="s">
        <v>3417</v>
      </c>
      <c r="J421" s="188">
        <v>0</v>
      </c>
      <c r="K421" s="188" t="str">
        <f>LOWER(DEC2HEX(J421))</f>
        <v>0</v>
      </c>
      <c r="L421" s="188">
        <f>J421*(2^C421)</f>
        <v>0</v>
      </c>
      <c r="M421" s="188"/>
    </row>
    <row r="422" spans="1:13" ht="15">
      <c r="A422" s="188"/>
      <c r="B422" s="188"/>
      <c r="C422" s="188">
        <v>8</v>
      </c>
      <c r="D422" s="188">
        <v>15</v>
      </c>
      <c r="E422" s="188">
        <v>8</v>
      </c>
      <c r="F422" s="188" t="str">
        <f>CONCATENATE(E422,"'h",K422)</f>
        <v>8'h0</v>
      </c>
      <c r="G422" s="188" t="s">
        <v>132</v>
      </c>
      <c r="H422" s="188" t="s">
        <v>3910</v>
      </c>
      <c r="I422" s="188" t="s">
        <v>3417</v>
      </c>
      <c r="J422" s="188">
        <v>0</v>
      </c>
      <c r="K422" s="188" t="str">
        <f>LOWER(DEC2HEX(J422))</f>
        <v>0</v>
      </c>
      <c r="L422" s="188">
        <f>J422*(2^C422)</f>
        <v>0</v>
      </c>
      <c r="M422" s="188"/>
    </row>
    <row r="423" spans="1:13" ht="15">
      <c r="A423" s="188"/>
      <c r="B423" s="188"/>
      <c r="C423" s="188">
        <v>0</v>
      </c>
      <c r="D423" s="188">
        <v>7</v>
      </c>
      <c r="E423" s="188">
        <v>8</v>
      </c>
      <c r="F423" s="188" t="str">
        <f>CONCATENATE(E423,"'h",K423)</f>
        <v>8'h0</v>
      </c>
      <c r="G423" s="188" t="s">
        <v>132</v>
      </c>
      <c r="H423" s="188" t="s">
        <v>3911</v>
      </c>
      <c r="I423" s="188" t="s">
        <v>3417</v>
      </c>
      <c r="J423" s="188">
        <v>0</v>
      </c>
      <c r="K423" s="188" t="str">
        <f>LOWER(DEC2HEX(J423))</f>
        <v>0</v>
      </c>
      <c r="L423" s="188">
        <f>J423*(2^C423)</f>
        <v>0</v>
      </c>
      <c r="M423" s="188"/>
    </row>
    <row r="424" spans="1:13" ht="15">
      <c r="A424" s="187"/>
      <c r="B424" s="187" t="s">
        <v>3453</v>
      </c>
      <c r="C424" s="187"/>
      <c r="D424" s="187"/>
      <c r="E424" s="187">
        <f>SUM(E425:E428)</f>
        <v>32</v>
      </c>
      <c r="F424" s="187" t="str">
        <f>CONCATENATE("32'h",K424)</f>
        <v>32'h00000000</v>
      </c>
      <c r="G424" s="187"/>
      <c r="H424" s="187" t="s">
        <v>3452</v>
      </c>
      <c r="I424" s="187"/>
      <c r="J424" s="187"/>
      <c r="K424" s="187" t="str">
        <f>LOWER(DEC2HEX(L424,8))</f>
        <v>00000000</v>
      </c>
      <c r="L424" s="187">
        <f>SUM(L425:L428)</f>
        <v>0</v>
      </c>
      <c r="M424" s="187"/>
    </row>
    <row r="425" spans="1:13" ht="15">
      <c r="A425" s="188"/>
      <c r="B425" s="188"/>
      <c r="C425" s="188">
        <v>24</v>
      </c>
      <c r="D425" s="188">
        <v>31</v>
      </c>
      <c r="E425" s="188">
        <v>8</v>
      </c>
      <c r="F425" s="188" t="str">
        <f>CONCATENATE(E425,"'h",K425)</f>
        <v>8'h0</v>
      </c>
      <c r="G425" s="188" t="s">
        <v>132</v>
      </c>
      <c r="H425" s="188" t="s">
        <v>3912</v>
      </c>
      <c r="I425" s="188" t="s">
        <v>3417</v>
      </c>
      <c r="J425" s="188">
        <v>0</v>
      </c>
      <c r="K425" s="188" t="str">
        <f>LOWER(DEC2HEX(J425))</f>
        <v>0</v>
      </c>
      <c r="L425" s="188">
        <f>J425*(2^C425)</f>
        <v>0</v>
      </c>
      <c r="M425" s="188"/>
    </row>
    <row r="426" spans="1:13" ht="15">
      <c r="A426" s="188"/>
      <c r="B426" s="188"/>
      <c r="C426" s="188">
        <v>16</v>
      </c>
      <c r="D426" s="188">
        <v>23</v>
      </c>
      <c r="E426" s="188">
        <v>8</v>
      </c>
      <c r="F426" s="188" t="str">
        <f>CONCATENATE(E426,"'h",K426)</f>
        <v>8'h0</v>
      </c>
      <c r="G426" s="188" t="s">
        <v>132</v>
      </c>
      <c r="H426" s="188" t="s">
        <v>3913</v>
      </c>
      <c r="I426" s="188" t="s">
        <v>3417</v>
      </c>
      <c r="J426" s="188">
        <v>0</v>
      </c>
      <c r="K426" s="188" t="str">
        <f>LOWER(DEC2HEX(J426))</f>
        <v>0</v>
      </c>
      <c r="L426" s="188">
        <f>J426*(2^C426)</f>
        <v>0</v>
      </c>
      <c r="M426" s="188"/>
    </row>
    <row r="427" spans="1:13" ht="15">
      <c r="A427" s="188"/>
      <c r="B427" s="188"/>
      <c r="C427" s="188">
        <v>8</v>
      </c>
      <c r="D427" s="188">
        <v>15</v>
      </c>
      <c r="E427" s="188">
        <v>8</v>
      </c>
      <c r="F427" s="188" t="str">
        <f>CONCATENATE(E427,"'h",K427)</f>
        <v>8'h0</v>
      </c>
      <c r="G427" s="188" t="s">
        <v>132</v>
      </c>
      <c r="H427" s="188" t="s">
        <v>3914</v>
      </c>
      <c r="I427" s="188" t="s">
        <v>3417</v>
      </c>
      <c r="J427" s="188">
        <v>0</v>
      </c>
      <c r="K427" s="188" t="str">
        <f>LOWER(DEC2HEX(J427))</f>
        <v>0</v>
      </c>
      <c r="L427" s="188">
        <f>J427*(2^C427)</f>
        <v>0</v>
      </c>
      <c r="M427" s="188"/>
    </row>
    <row r="428" spans="1:13" ht="15">
      <c r="A428" s="188"/>
      <c r="B428" s="188"/>
      <c r="C428" s="188">
        <v>0</v>
      </c>
      <c r="D428" s="188">
        <v>7</v>
      </c>
      <c r="E428" s="188">
        <v>8</v>
      </c>
      <c r="F428" s="188" t="str">
        <f>CONCATENATE(E428,"'h",K428)</f>
        <v>8'h0</v>
      </c>
      <c r="G428" s="188" t="s">
        <v>132</v>
      </c>
      <c r="H428" s="188" t="s">
        <v>3915</v>
      </c>
      <c r="I428" s="188" t="s">
        <v>3417</v>
      </c>
      <c r="J428" s="188">
        <v>0</v>
      </c>
      <c r="K428" s="188" t="str">
        <f>LOWER(DEC2HEX(J428))</f>
        <v>0</v>
      </c>
      <c r="L428" s="188">
        <f>J428*(2^C428)</f>
        <v>0</v>
      </c>
      <c r="M428" s="188"/>
    </row>
    <row r="429" spans="1:13" ht="15">
      <c r="A429" s="187"/>
      <c r="B429" s="187" t="s">
        <v>3455</v>
      </c>
      <c r="C429" s="187"/>
      <c r="D429" s="187"/>
      <c r="E429" s="187">
        <f>SUM(E430:E433)</f>
        <v>32</v>
      </c>
      <c r="F429" s="187" t="str">
        <f>CONCATENATE("32'h",K429)</f>
        <v>32'h00000000</v>
      </c>
      <c r="G429" s="187"/>
      <c r="H429" s="187" t="s">
        <v>3454</v>
      </c>
      <c r="I429" s="187"/>
      <c r="J429" s="187"/>
      <c r="K429" s="187" t="str">
        <f>LOWER(DEC2HEX(L429,8))</f>
        <v>00000000</v>
      </c>
      <c r="L429" s="187">
        <f>SUM(L430:L433)</f>
        <v>0</v>
      </c>
      <c r="M429" s="187"/>
    </row>
    <row r="430" spans="1:13" ht="15">
      <c r="A430" s="188"/>
      <c r="B430" s="188"/>
      <c r="C430" s="188">
        <v>24</v>
      </c>
      <c r="D430" s="188">
        <v>31</v>
      </c>
      <c r="E430" s="188">
        <v>8</v>
      </c>
      <c r="F430" s="188" t="str">
        <f>CONCATENATE(E430,"'h",K430)</f>
        <v>8'h0</v>
      </c>
      <c r="G430" s="188" t="s">
        <v>132</v>
      </c>
      <c r="H430" s="188" t="s">
        <v>3916</v>
      </c>
      <c r="I430" s="188" t="s">
        <v>3417</v>
      </c>
      <c r="J430" s="188">
        <v>0</v>
      </c>
      <c r="K430" s="188" t="str">
        <f>LOWER(DEC2HEX(J430))</f>
        <v>0</v>
      </c>
      <c r="L430" s="188">
        <f>J430*(2^C430)</f>
        <v>0</v>
      </c>
      <c r="M430" s="188"/>
    </row>
    <row r="431" spans="1:13" ht="15">
      <c r="A431" s="188"/>
      <c r="B431" s="188"/>
      <c r="C431" s="188">
        <v>16</v>
      </c>
      <c r="D431" s="188">
        <v>23</v>
      </c>
      <c r="E431" s="188">
        <v>8</v>
      </c>
      <c r="F431" s="188" t="str">
        <f>CONCATENATE(E431,"'h",K431)</f>
        <v>8'h0</v>
      </c>
      <c r="G431" s="188" t="s">
        <v>132</v>
      </c>
      <c r="H431" s="188" t="s">
        <v>3917</v>
      </c>
      <c r="I431" s="188" t="s">
        <v>3417</v>
      </c>
      <c r="J431" s="188">
        <v>0</v>
      </c>
      <c r="K431" s="188" t="str">
        <f>LOWER(DEC2HEX(J431))</f>
        <v>0</v>
      </c>
      <c r="L431" s="188">
        <f>J431*(2^C431)</f>
        <v>0</v>
      </c>
      <c r="M431" s="188"/>
    </row>
    <row r="432" spans="1:13" ht="15">
      <c r="A432" s="188"/>
      <c r="B432" s="188"/>
      <c r="C432" s="188">
        <v>8</v>
      </c>
      <c r="D432" s="188">
        <v>15</v>
      </c>
      <c r="E432" s="188">
        <v>8</v>
      </c>
      <c r="F432" s="188" t="str">
        <f>CONCATENATE(E432,"'h",K432)</f>
        <v>8'h0</v>
      </c>
      <c r="G432" s="188" t="s">
        <v>132</v>
      </c>
      <c r="H432" s="188" t="s">
        <v>3918</v>
      </c>
      <c r="I432" s="188" t="s">
        <v>3417</v>
      </c>
      <c r="J432" s="188">
        <v>0</v>
      </c>
      <c r="K432" s="188" t="str">
        <f>LOWER(DEC2HEX(J432))</f>
        <v>0</v>
      </c>
      <c r="L432" s="188">
        <f>J432*(2^C432)</f>
        <v>0</v>
      </c>
      <c r="M432" s="188"/>
    </row>
    <row r="433" spans="1:13" ht="15">
      <c r="A433" s="188"/>
      <c r="B433" s="188"/>
      <c r="C433" s="188">
        <v>0</v>
      </c>
      <c r="D433" s="188">
        <v>7</v>
      </c>
      <c r="E433" s="188">
        <v>8</v>
      </c>
      <c r="F433" s="188" t="str">
        <f>CONCATENATE(E433,"'h",K433)</f>
        <v>8'h0</v>
      </c>
      <c r="G433" s="188" t="s">
        <v>132</v>
      </c>
      <c r="H433" s="188" t="s">
        <v>3919</v>
      </c>
      <c r="I433" s="188" t="s">
        <v>3417</v>
      </c>
      <c r="J433" s="188">
        <v>0</v>
      </c>
      <c r="K433" s="188" t="str">
        <f>LOWER(DEC2HEX(J433))</f>
        <v>0</v>
      </c>
      <c r="L433" s="188">
        <f>J433*(2^C433)</f>
        <v>0</v>
      </c>
      <c r="M433" s="188"/>
    </row>
    <row r="434" spans="1:13" ht="15">
      <c r="A434" s="187"/>
      <c r="B434" s="187" t="s">
        <v>3457</v>
      </c>
      <c r="C434" s="187"/>
      <c r="D434" s="187"/>
      <c r="E434" s="187">
        <f>SUM(E435:E438)</f>
        <v>32</v>
      </c>
      <c r="F434" s="187" t="str">
        <f>CONCATENATE("32'h",K434)</f>
        <v>32'h00000000</v>
      </c>
      <c r="G434" s="187"/>
      <c r="H434" s="187" t="s">
        <v>3456</v>
      </c>
      <c r="I434" s="187"/>
      <c r="J434" s="187"/>
      <c r="K434" s="187" t="str">
        <f>LOWER(DEC2HEX(L434,8))</f>
        <v>00000000</v>
      </c>
      <c r="L434" s="187">
        <f>SUM(L435:L438)</f>
        <v>0</v>
      </c>
      <c r="M434" s="187"/>
    </row>
    <row r="435" spans="1:13" ht="15">
      <c r="A435" s="188"/>
      <c r="B435" s="188"/>
      <c r="C435" s="188">
        <v>24</v>
      </c>
      <c r="D435" s="188">
        <v>31</v>
      </c>
      <c r="E435" s="188">
        <v>8</v>
      </c>
      <c r="F435" s="188" t="str">
        <f>CONCATENATE(E435,"'h",K435)</f>
        <v>8'h0</v>
      </c>
      <c r="G435" s="188" t="s">
        <v>132</v>
      </c>
      <c r="H435" s="188" t="s">
        <v>3920</v>
      </c>
      <c r="I435" s="188" t="s">
        <v>3417</v>
      </c>
      <c r="J435" s="188">
        <v>0</v>
      </c>
      <c r="K435" s="188" t="str">
        <f>LOWER(DEC2HEX(J435))</f>
        <v>0</v>
      </c>
      <c r="L435" s="188">
        <f>J435*(2^C435)</f>
        <v>0</v>
      </c>
      <c r="M435" s="188"/>
    </row>
    <row r="436" spans="1:13" ht="15">
      <c r="A436" s="188"/>
      <c r="B436" s="188"/>
      <c r="C436" s="188">
        <v>16</v>
      </c>
      <c r="D436" s="188">
        <v>23</v>
      </c>
      <c r="E436" s="188">
        <v>8</v>
      </c>
      <c r="F436" s="188" t="str">
        <f>CONCATENATE(E436,"'h",K436)</f>
        <v>8'h0</v>
      </c>
      <c r="G436" s="188" t="s">
        <v>132</v>
      </c>
      <c r="H436" s="188" t="s">
        <v>3921</v>
      </c>
      <c r="I436" s="188" t="s">
        <v>3417</v>
      </c>
      <c r="J436" s="188">
        <v>0</v>
      </c>
      <c r="K436" s="188" t="str">
        <f>LOWER(DEC2HEX(J436))</f>
        <v>0</v>
      </c>
      <c r="L436" s="188">
        <f>J436*(2^C436)</f>
        <v>0</v>
      </c>
      <c r="M436" s="188"/>
    </row>
    <row r="437" spans="1:13" ht="15">
      <c r="A437" s="188"/>
      <c r="B437" s="188"/>
      <c r="C437" s="188">
        <v>8</v>
      </c>
      <c r="D437" s="188">
        <v>15</v>
      </c>
      <c r="E437" s="188">
        <v>8</v>
      </c>
      <c r="F437" s="188" t="str">
        <f>CONCATENATE(E437,"'h",K437)</f>
        <v>8'h0</v>
      </c>
      <c r="G437" s="188" t="s">
        <v>132</v>
      </c>
      <c r="H437" s="188" t="s">
        <v>3922</v>
      </c>
      <c r="I437" s="188" t="s">
        <v>3417</v>
      </c>
      <c r="J437" s="188">
        <v>0</v>
      </c>
      <c r="K437" s="188" t="str">
        <f>LOWER(DEC2HEX(J437))</f>
        <v>0</v>
      </c>
      <c r="L437" s="188">
        <f>J437*(2^C437)</f>
        <v>0</v>
      </c>
      <c r="M437" s="188"/>
    </row>
    <row r="438" spans="1:13" ht="15">
      <c r="A438" s="188"/>
      <c r="B438" s="188"/>
      <c r="C438" s="188">
        <v>0</v>
      </c>
      <c r="D438" s="188">
        <v>7</v>
      </c>
      <c r="E438" s="188">
        <v>8</v>
      </c>
      <c r="F438" s="188" t="str">
        <f>CONCATENATE(E438,"'h",K438)</f>
        <v>8'h0</v>
      </c>
      <c r="G438" s="188" t="s">
        <v>132</v>
      </c>
      <c r="H438" s="188" t="s">
        <v>3923</v>
      </c>
      <c r="I438" s="188" t="s">
        <v>3417</v>
      </c>
      <c r="J438" s="188">
        <v>0</v>
      </c>
      <c r="K438" s="188" t="str">
        <f>LOWER(DEC2HEX(J438))</f>
        <v>0</v>
      </c>
      <c r="L438" s="188">
        <f>J438*(2^C438)</f>
        <v>0</v>
      </c>
      <c r="M438" s="188"/>
    </row>
    <row r="439" spans="1:13" ht="15">
      <c r="A439" s="187"/>
      <c r="B439" s="187" t="s">
        <v>3459</v>
      </c>
      <c r="C439" s="187"/>
      <c r="D439" s="187"/>
      <c r="E439" s="187">
        <f>SUM(E440:E444)</f>
        <v>32</v>
      </c>
      <c r="F439" s="187" t="str">
        <f>CONCATENATE("32'h",K439)</f>
        <v>32'h00000000</v>
      </c>
      <c r="G439" s="187"/>
      <c r="H439" s="187" t="s">
        <v>3458</v>
      </c>
      <c r="I439" s="187"/>
      <c r="J439" s="187"/>
      <c r="K439" s="187" t="str">
        <f>LOWER(DEC2HEX(L439,8))</f>
        <v>00000000</v>
      </c>
      <c r="L439" s="187">
        <f>SUM(L440:L444)</f>
        <v>0</v>
      </c>
      <c r="M439" s="187"/>
    </row>
    <row r="440" spans="1:13" ht="15">
      <c r="A440" s="188"/>
      <c r="B440" s="188"/>
      <c r="C440" s="188">
        <v>25</v>
      </c>
      <c r="D440" s="188">
        <v>31</v>
      </c>
      <c r="E440" s="188">
        <v>7</v>
      </c>
      <c r="F440" s="188" t="str">
        <f>CONCATENATE(E440,"'h",K440)</f>
        <v>7'h0</v>
      </c>
      <c r="G440" s="188" t="s">
        <v>129</v>
      </c>
      <c r="H440" s="188" t="s">
        <v>19</v>
      </c>
      <c r="I440" s="188" t="s">
        <v>2591</v>
      </c>
      <c r="J440" s="188">
        <v>0</v>
      </c>
      <c r="K440" s="188" t="str">
        <f>LOWER(DEC2HEX(J440))</f>
        <v>0</v>
      </c>
      <c r="L440" s="188">
        <f>J440*(2^C440)</f>
        <v>0</v>
      </c>
      <c r="M440" s="188"/>
    </row>
    <row r="441" spans="1:13" ht="15">
      <c r="A441" s="188"/>
      <c r="B441" s="188"/>
      <c r="C441" s="188">
        <v>24</v>
      </c>
      <c r="D441" s="188">
        <v>24</v>
      </c>
      <c r="E441" s="188">
        <v>1</v>
      </c>
      <c r="F441" s="188" t="str">
        <f>CONCATENATE(E441,"'h",K441)</f>
        <v>1'h0</v>
      </c>
      <c r="G441" s="188" t="s">
        <v>132</v>
      </c>
      <c r="H441" s="188" t="s">
        <v>3461</v>
      </c>
      <c r="I441" s="188" t="s">
        <v>2591</v>
      </c>
      <c r="J441" s="188">
        <v>0</v>
      </c>
      <c r="K441" s="188" t="str">
        <f>LOWER(DEC2HEX(J441))</f>
        <v>0</v>
      </c>
      <c r="L441" s="188">
        <f>J441*(2^C441)</f>
        <v>0</v>
      </c>
      <c r="M441" s="188"/>
    </row>
    <row r="442" spans="1:13" ht="15">
      <c r="A442" s="188"/>
      <c r="B442" s="188"/>
      <c r="C442" s="188">
        <v>16</v>
      </c>
      <c r="D442" s="188">
        <v>23</v>
      </c>
      <c r="E442" s="188">
        <v>8</v>
      </c>
      <c r="F442" s="188" t="str">
        <f>CONCATENATE(E442,"'h",K442)</f>
        <v>8'h0</v>
      </c>
      <c r="G442" s="188" t="s">
        <v>132</v>
      </c>
      <c r="H442" s="188" t="s">
        <v>3924</v>
      </c>
      <c r="I442" s="188" t="s">
        <v>3417</v>
      </c>
      <c r="J442" s="188">
        <v>0</v>
      </c>
      <c r="K442" s="188" t="str">
        <f>LOWER(DEC2HEX(J442))</f>
        <v>0</v>
      </c>
      <c r="L442" s="188">
        <f>J442*(2^C442)</f>
        <v>0</v>
      </c>
      <c r="M442" s="188"/>
    </row>
    <row r="443" spans="1:13" ht="15">
      <c r="A443" s="188"/>
      <c r="B443" s="188"/>
      <c r="C443" s="188">
        <v>8</v>
      </c>
      <c r="D443" s="188">
        <v>15</v>
      </c>
      <c r="E443" s="188">
        <v>8</v>
      </c>
      <c r="F443" s="188" t="str">
        <f>CONCATENATE(E443,"'h",K443)</f>
        <v>8'h0</v>
      </c>
      <c r="G443" s="188" t="s">
        <v>132</v>
      </c>
      <c r="H443" s="188" t="s">
        <v>3462</v>
      </c>
      <c r="I443" s="188" t="s">
        <v>3417</v>
      </c>
      <c r="J443" s="188">
        <v>0</v>
      </c>
      <c r="K443" s="188" t="str">
        <f>LOWER(DEC2HEX(J443))</f>
        <v>0</v>
      </c>
      <c r="L443" s="188">
        <f>J443*(2^C443)</f>
        <v>0</v>
      </c>
      <c r="M443" s="188"/>
    </row>
    <row r="444" spans="1:13" ht="15">
      <c r="A444" s="188"/>
      <c r="B444" s="188"/>
      <c r="C444" s="188">
        <v>0</v>
      </c>
      <c r="D444" s="188">
        <v>7</v>
      </c>
      <c r="E444" s="188">
        <v>8</v>
      </c>
      <c r="F444" s="188" t="str">
        <f>CONCATENATE(E444,"'h",K444)</f>
        <v>8'h0</v>
      </c>
      <c r="G444" s="188" t="s">
        <v>132</v>
      </c>
      <c r="H444" s="188" t="s">
        <v>3463</v>
      </c>
      <c r="I444" s="188" t="s">
        <v>3417</v>
      </c>
      <c r="J444" s="188">
        <v>0</v>
      </c>
      <c r="K444" s="188" t="str">
        <f>LOWER(DEC2HEX(J444))</f>
        <v>0</v>
      </c>
      <c r="L444" s="188">
        <f>J444*(2^C444)</f>
        <v>0</v>
      </c>
      <c r="M444" s="188"/>
    </row>
    <row r="445" spans="1:13" ht="15">
      <c r="A445" s="187"/>
      <c r="B445" s="187" t="s">
        <v>3465</v>
      </c>
      <c r="C445" s="187"/>
      <c r="D445" s="187"/>
      <c r="E445" s="187">
        <f>SUM(E446:E449)</f>
        <v>32</v>
      </c>
      <c r="F445" s="187" t="str">
        <f>CONCATENATE("32'h",K445)</f>
        <v>32'h00000000</v>
      </c>
      <c r="G445" s="187"/>
      <c r="H445" s="187" t="s">
        <v>3460</v>
      </c>
      <c r="I445" s="187"/>
      <c r="J445" s="187"/>
      <c r="K445" s="187" t="str">
        <f>LOWER(DEC2HEX(L445,8))</f>
        <v>00000000</v>
      </c>
      <c r="L445" s="187">
        <f>SUM(L446:L449)</f>
        <v>0</v>
      </c>
      <c r="M445" s="187"/>
    </row>
    <row r="446" spans="1:13" ht="15">
      <c r="A446" s="188"/>
      <c r="B446" s="188"/>
      <c r="C446" s="188">
        <v>24</v>
      </c>
      <c r="D446" s="188">
        <v>31</v>
      </c>
      <c r="E446" s="188">
        <v>8</v>
      </c>
      <c r="F446" s="188" t="str">
        <f>CONCATENATE(E446,"'h",K446)</f>
        <v>8'h0</v>
      </c>
      <c r="G446" s="188" t="s">
        <v>132</v>
      </c>
      <c r="H446" s="188" t="s">
        <v>3464</v>
      </c>
      <c r="I446" s="188" t="s">
        <v>3417</v>
      </c>
      <c r="J446" s="188">
        <v>0</v>
      </c>
      <c r="K446" s="188" t="str">
        <f>LOWER(DEC2HEX(J446))</f>
        <v>0</v>
      </c>
      <c r="L446" s="188">
        <f>J446*(2^C446)</f>
        <v>0</v>
      </c>
      <c r="M446" s="188"/>
    </row>
    <row r="447" spans="1:13" ht="15">
      <c r="A447" s="188"/>
      <c r="B447" s="188"/>
      <c r="C447" s="188">
        <v>16</v>
      </c>
      <c r="D447" s="188">
        <v>23</v>
      </c>
      <c r="E447" s="188">
        <v>8</v>
      </c>
      <c r="F447" s="188" t="str">
        <f>CONCATENATE(E447,"'h",K447)</f>
        <v>8'h0</v>
      </c>
      <c r="G447" s="188" t="s">
        <v>132</v>
      </c>
      <c r="H447" s="188" t="s">
        <v>3467</v>
      </c>
      <c r="I447" s="188" t="s">
        <v>3417</v>
      </c>
      <c r="J447" s="188">
        <v>0</v>
      </c>
      <c r="K447" s="188" t="str">
        <f>LOWER(DEC2HEX(J447))</f>
        <v>0</v>
      </c>
      <c r="L447" s="188">
        <f>J447*(2^C447)</f>
        <v>0</v>
      </c>
      <c r="M447" s="188"/>
    </row>
    <row r="448" spans="1:13" ht="15">
      <c r="A448" s="188"/>
      <c r="B448" s="188"/>
      <c r="C448" s="188">
        <v>8</v>
      </c>
      <c r="D448" s="188">
        <v>15</v>
      </c>
      <c r="E448" s="188">
        <v>8</v>
      </c>
      <c r="F448" s="188" t="str">
        <f>CONCATENATE(E448,"'h",K448)</f>
        <v>8'h0</v>
      </c>
      <c r="G448" s="188" t="s">
        <v>132</v>
      </c>
      <c r="H448" s="188" t="s">
        <v>3468</v>
      </c>
      <c r="I448" s="188" t="s">
        <v>3417</v>
      </c>
      <c r="J448" s="188">
        <v>0</v>
      </c>
      <c r="K448" s="188" t="str">
        <f>LOWER(DEC2HEX(J448))</f>
        <v>0</v>
      </c>
      <c r="L448" s="188">
        <f>J448*(2^C448)</f>
        <v>0</v>
      </c>
      <c r="M448" s="188"/>
    </row>
    <row r="449" spans="1:13" ht="15">
      <c r="A449" s="188"/>
      <c r="B449" s="188"/>
      <c r="C449" s="188">
        <v>0</v>
      </c>
      <c r="D449" s="188">
        <v>7</v>
      </c>
      <c r="E449" s="188">
        <v>8</v>
      </c>
      <c r="F449" s="188" t="str">
        <f>CONCATENATE(E449,"'h",K449)</f>
        <v>8'h0</v>
      </c>
      <c r="G449" s="188" t="s">
        <v>132</v>
      </c>
      <c r="H449" s="188" t="s">
        <v>3469</v>
      </c>
      <c r="I449" s="188" t="s">
        <v>3417</v>
      </c>
      <c r="J449" s="188">
        <v>0</v>
      </c>
      <c r="K449" s="188" t="str">
        <f>LOWER(DEC2HEX(J449))</f>
        <v>0</v>
      </c>
      <c r="L449" s="188">
        <f>J449*(2^C449)</f>
        <v>0</v>
      </c>
      <c r="M449" s="188"/>
    </row>
    <row r="450" spans="1:13" ht="15">
      <c r="A450" s="187"/>
      <c r="B450" s="187" t="s">
        <v>3471</v>
      </c>
      <c r="C450" s="187"/>
      <c r="D450" s="187"/>
      <c r="E450" s="187">
        <f>SUM(E451:E454)</f>
        <v>32</v>
      </c>
      <c r="F450" s="187" t="str">
        <f>CONCATENATE("32'h",K450)</f>
        <v>32'h00000000</v>
      </c>
      <c r="G450" s="187"/>
      <c r="H450" s="187" t="s">
        <v>3466</v>
      </c>
      <c r="I450" s="187"/>
      <c r="J450" s="187"/>
      <c r="K450" s="187" t="str">
        <f>LOWER(DEC2HEX(L450,8))</f>
        <v>00000000</v>
      </c>
      <c r="L450" s="187">
        <f>SUM(L451:L454)</f>
        <v>0</v>
      </c>
      <c r="M450" s="187"/>
    </row>
    <row r="451" spans="1:13" ht="15">
      <c r="A451" s="188"/>
      <c r="B451" s="188"/>
      <c r="C451" s="188">
        <v>24</v>
      </c>
      <c r="D451" s="188">
        <v>31</v>
      </c>
      <c r="E451" s="188">
        <v>8</v>
      </c>
      <c r="F451" s="188" t="str">
        <f>CONCATENATE(E451,"'h",K451)</f>
        <v>8'h0</v>
      </c>
      <c r="G451" s="188" t="s">
        <v>132</v>
      </c>
      <c r="H451" s="188" t="s">
        <v>3470</v>
      </c>
      <c r="I451" s="188" t="s">
        <v>3417</v>
      </c>
      <c r="J451" s="188">
        <v>0</v>
      </c>
      <c r="K451" s="188" t="str">
        <f>LOWER(DEC2HEX(J451))</f>
        <v>0</v>
      </c>
      <c r="L451" s="188">
        <f>J451*(2^C451)</f>
        <v>0</v>
      </c>
      <c r="M451" s="188"/>
    </row>
    <row r="452" spans="1:13" ht="15">
      <c r="A452" s="188"/>
      <c r="B452" s="188"/>
      <c r="C452" s="188">
        <v>16</v>
      </c>
      <c r="D452" s="188">
        <v>23</v>
      </c>
      <c r="E452" s="188">
        <v>8</v>
      </c>
      <c r="F452" s="188" t="str">
        <f>CONCATENATE(E452,"'h",K452)</f>
        <v>8'h0</v>
      </c>
      <c r="G452" s="188" t="s">
        <v>132</v>
      </c>
      <c r="H452" s="188" t="s">
        <v>3473</v>
      </c>
      <c r="I452" s="188" t="s">
        <v>3417</v>
      </c>
      <c r="J452" s="188">
        <v>0</v>
      </c>
      <c r="K452" s="188" t="str">
        <f>LOWER(DEC2HEX(J452))</f>
        <v>0</v>
      </c>
      <c r="L452" s="188">
        <f>J452*(2^C452)</f>
        <v>0</v>
      </c>
      <c r="M452" s="188"/>
    </row>
    <row r="453" spans="1:13" ht="15">
      <c r="A453" s="188"/>
      <c r="B453" s="188"/>
      <c r="C453" s="188">
        <v>8</v>
      </c>
      <c r="D453" s="188">
        <v>15</v>
      </c>
      <c r="E453" s="188">
        <v>8</v>
      </c>
      <c r="F453" s="188" t="str">
        <f>CONCATENATE(E453,"'h",K453)</f>
        <v>8'h0</v>
      </c>
      <c r="G453" s="188" t="s">
        <v>132</v>
      </c>
      <c r="H453" s="188" t="s">
        <v>3474</v>
      </c>
      <c r="I453" s="188" t="s">
        <v>3417</v>
      </c>
      <c r="J453" s="188">
        <v>0</v>
      </c>
      <c r="K453" s="188" t="str">
        <f>LOWER(DEC2HEX(J453))</f>
        <v>0</v>
      </c>
      <c r="L453" s="188">
        <f>J453*(2^C453)</f>
        <v>0</v>
      </c>
      <c r="M453" s="188"/>
    </row>
    <row r="454" spans="1:13" ht="15">
      <c r="A454" s="188"/>
      <c r="B454" s="188"/>
      <c r="C454" s="188">
        <v>0</v>
      </c>
      <c r="D454" s="188">
        <v>7</v>
      </c>
      <c r="E454" s="188">
        <v>8</v>
      </c>
      <c r="F454" s="188" t="str">
        <f>CONCATENATE(E454,"'h",K454)</f>
        <v>8'h0</v>
      </c>
      <c r="G454" s="188" t="s">
        <v>132</v>
      </c>
      <c r="H454" s="188" t="s">
        <v>3475</v>
      </c>
      <c r="I454" s="188" t="s">
        <v>3417</v>
      </c>
      <c r="J454" s="188">
        <v>0</v>
      </c>
      <c r="K454" s="188" t="str">
        <f>LOWER(DEC2HEX(J454))</f>
        <v>0</v>
      </c>
      <c r="L454" s="188">
        <f>J454*(2^C454)</f>
        <v>0</v>
      </c>
      <c r="M454" s="188"/>
    </row>
    <row r="455" spans="1:13" ht="15">
      <c r="A455" s="187"/>
      <c r="B455" s="187" t="s">
        <v>3477</v>
      </c>
      <c r="C455" s="187"/>
      <c r="D455" s="187"/>
      <c r="E455" s="187">
        <f>SUM(E456:E459)</f>
        <v>32</v>
      </c>
      <c r="F455" s="187" t="str">
        <f>CONCATENATE("32'h",K455)</f>
        <v>32'h00000000</v>
      </c>
      <c r="G455" s="187"/>
      <c r="H455" s="187" t="s">
        <v>3472</v>
      </c>
      <c r="I455" s="187"/>
      <c r="J455" s="187"/>
      <c r="K455" s="187" t="str">
        <f>LOWER(DEC2HEX(L455,8))</f>
        <v>00000000</v>
      </c>
      <c r="L455" s="187">
        <f>SUM(L456:L459)</f>
        <v>0</v>
      </c>
      <c r="M455" s="187"/>
    </row>
    <row r="456" spans="1:13" ht="15">
      <c r="A456" s="188"/>
      <c r="B456" s="188"/>
      <c r="C456" s="188">
        <v>24</v>
      </c>
      <c r="D456" s="188">
        <v>31</v>
      </c>
      <c r="E456" s="188">
        <v>8</v>
      </c>
      <c r="F456" s="188" t="str">
        <f>CONCATENATE(E456,"'h",K456)</f>
        <v>8'h0</v>
      </c>
      <c r="G456" s="188" t="s">
        <v>132</v>
      </c>
      <c r="H456" s="188" t="s">
        <v>3476</v>
      </c>
      <c r="I456" s="188" t="s">
        <v>3417</v>
      </c>
      <c r="J456" s="188">
        <v>0</v>
      </c>
      <c r="K456" s="188" t="str">
        <f>LOWER(DEC2HEX(J456))</f>
        <v>0</v>
      </c>
      <c r="L456" s="188">
        <f>J456*(2^C456)</f>
        <v>0</v>
      </c>
      <c r="M456" s="188"/>
    </row>
    <row r="457" spans="1:13" ht="15">
      <c r="A457" s="188"/>
      <c r="B457" s="188"/>
      <c r="C457" s="188">
        <v>16</v>
      </c>
      <c r="D457" s="188">
        <v>23</v>
      </c>
      <c r="E457" s="188">
        <v>8</v>
      </c>
      <c r="F457" s="188" t="str">
        <f>CONCATENATE(E457,"'h",K457)</f>
        <v>8'h0</v>
      </c>
      <c r="G457" s="188" t="s">
        <v>132</v>
      </c>
      <c r="H457" s="188" t="s">
        <v>3479</v>
      </c>
      <c r="I457" s="188" t="s">
        <v>3417</v>
      </c>
      <c r="J457" s="188">
        <v>0</v>
      </c>
      <c r="K457" s="188" t="str">
        <f>LOWER(DEC2HEX(J457))</f>
        <v>0</v>
      </c>
      <c r="L457" s="188">
        <f>J457*(2^C457)</f>
        <v>0</v>
      </c>
      <c r="M457" s="188"/>
    </row>
    <row r="458" spans="1:13" ht="15">
      <c r="A458" s="188"/>
      <c r="B458" s="188"/>
      <c r="C458" s="188">
        <v>8</v>
      </c>
      <c r="D458" s="188">
        <v>15</v>
      </c>
      <c r="E458" s="188">
        <v>8</v>
      </c>
      <c r="F458" s="188" t="str">
        <f>CONCATENATE(E458,"'h",K458)</f>
        <v>8'h0</v>
      </c>
      <c r="G458" s="188" t="s">
        <v>132</v>
      </c>
      <c r="H458" s="188" t="s">
        <v>3925</v>
      </c>
      <c r="I458" s="188" t="s">
        <v>3417</v>
      </c>
      <c r="J458" s="188">
        <v>0</v>
      </c>
      <c r="K458" s="188" t="str">
        <f>LOWER(DEC2HEX(J458))</f>
        <v>0</v>
      </c>
      <c r="L458" s="188">
        <f>J458*(2^C458)</f>
        <v>0</v>
      </c>
      <c r="M458" s="188"/>
    </row>
    <row r="459" spans="1:13" ht="15">
      <c r="A459" s="188"/>
      <c r="B459" s="188"/>
      <c r="C459" s="188">
        <v>0</v>
      </c>
      <c r="D459" s="188">
        <v>7</v>
      </c>
      <c r="E459" s="188">
        <v>8</v>
      </c>
      <c r="F459" s="188" t="str">
        <f>CONCATENATE(E459,"'h",K459)</f>
        <v>8'h0</v>
      </c>
      <c r="G459" s="188" t="s">
        <v>132</v>
      </c>
      <c r="H459" s="188" t="s">
        <v>3926</v>
      </c>
      <c r="I459" s="188" t="s">
        <v>3417</v>
      </c>
      <c r="J459" s="188">
        <v>0</v>
      </c>
      <c r="K459" s="188" t="str">
        <f>LOWER(DEC2HEX(J459))</f>
        <v>0</v>
      </c>
      <c r="L459" s="188">
        <f>J459*(2^C459)</f>
        <v>0</v>
      </c>
      <c r="M459" s="188"/>
    </row>
    <row r="460" spans="1:13" ht="15">
      <c r="A460" s="187"/>
      <c r="B460" s="187" t="s">
        <v>3480</v>
      </c>
      <c r="C460" s="187"/>
      <c r="D460" s="187"/>
      <c r="E460" s="187">
        <f>SUM(E461:E464)</f>
        <v>32</v>
      </c>
      <c r="F460" s="187" t="str">
        <f>CONCATENATE("32'h",K460)</f>
        <v>32'h00000000</v>
      </c>
      <c r="G460" s="187"/>
      <c r="H460" s="187" t="s">
        <v>3478</v>
      </c>
      <c r="I460" s="187"/>
      <c r="J460" s="187"/>
      <c r="K460" s="187" t="str">
        <f>LOWER(DEC2HEX(L460,8))</f>
        <v>00000000</v>
      </c>
      <c r="L460" s="187">
        <f>SUM(L461:L464)</f>
        <v>0</v>
      </c>
      <c r="M460" s="187"/>
    </row>
    <row r="461" spans="1:13" ht="15">
      <c r="A461" s="188"/>
      <c r="B461" s="188"/>
      <c r="C461" s="188">
        <v>24</v>
      </c>
      <c r="D461" s="188">
        <v>31</v>
      </c>
      <c r="E461" s="188">
        <v>8</v>
      </c>
      <c r="F461" s="188" t="str">
        <f>CONCATENATE(E461,"'h",K461)</f>
        <v>8'h0</v>
      </c>
      <c r="G461" s="188" t="s">
        <v>132</v>
      </c>
      <c r="H461" s="188" t="s">
        <v>3927</v>
      </c>
      <c r="I461" s="188" t="s">
        <v>3417</v>
      </c>
      <c r="J461" s="188">
        <v>0</v>
      </c>
      <c r="K461" s="188" t="str">
        <f>LOWER(DEC2HEX(J461))</f>
        <v>0</v>
      </c>
      <c r="L461" s="188">
        <f>J461*(2^C461)</f>
        <v>0</v>
      </c>
      <c r="M461" s="188"/>
    </row>
    <row r="462" spans="1:13" ht="15">
      <c r="A462" s="188"/>
      <c r="B462" s="188"/>
      <c r="C462" s="188">
        <v>16</v>
      </c>
      <c r="D462" s="188">
        <v>23</v>
      </c>
      <c r="E462" s="188">
        <v>8</v>
      </c>
      <c r="F462" s="188" t="str">
        <f>CONCATENATE(E462,"'h",K462)</f>
        <v>8'h0</v>
      </c>
      <c r="G462" s="188" t="s">
        <v>132</v>
      </c>
      <c r="H462" s="188" t="s">
        <v>3928</v>
      </c>
      <c r="I462" s="188" t="s">
        <v>3417</v>
      </c>
      <c r="J462" s="188">
        <v>0</v>
      </c>
      <c r="K462" s="188" t="str">
        <f>LOWER(DEC2HEX(J462))</f>
        <v>0</v>
      </c>
      <c r="L462" s="188">
        <f>J462*(2^C462)</f>
        <v>0</v>
      </c>
      <c r="M462" s="188"/>
    </row>
    <row r="463" spans="1:13" ht="15">
      <c r="A463" s="188"/>
      <c r="B463" s="188"/>
      <c r="C463" s="188">
        <v>8</v>
      </c>
      <c r="D463" s="188">
        <v>15</v>
      </c>
      <c r="E463" s="188">
        <v>8</v>
      </c>
      <c r="F463" s="188" t="str">
        <f>CONCATENATE(E463,"'h",K463)</f>
        <v>8'h0</v>
      </c>
      <c r="G463" s="188" t="s">
        <v>132</v>
      </c>
      <c r="H463" s="188" t="s">
        <v>3929</v>
      </c>
      <c r="I463" s="188" t="s">
        <v>3417</v>
      </c>
      <c r="J463" s="188">
        <v>0</v>
      </c>
      <c r="K463" s="188" t="str">
        <f>LOWER(DEC2HEX(J463))</f>
        <v>0</v>
      </c>
      <c r="L463" s="188">
        <f>J463*(2^C463)</f>
        <v>0</v>
      </c>
      <c r="M463" s="188"/>
    </row>
    <row r="464" spans="1:13" ht="15">
      <c r="A464" s="188"/>
      <c r="B464" s="188"/>
      <c r="C464" s="188">
        <v>0</v>
      </c>
      <c r="D464" s="188">
        <v>7</v>
      </c>
      <c r="E464" s="188">
        <v>8</v>
      </c>
      <c r="F464" s="188" t="str">
        <f>CONCATENATE(E464,"'h",K464)</f>
        <v>8'h0</v>
      </c>
      <c r="G464" s="188" t="s">
        <v>132</v>
      </c>
      <c r="H464" s="188" t="s">
        <v>3930</v>
      </c>
      <c r="I464" s="188" t="s">
        <v>3417</v>
      </c>
      <c r="J464" s="188">
        <v>0</v>
      </c>
      <c r="K464" s="188" t="str">
        <f>LOWER(DEC2HEX(J464))</f>
        <v>0</v>
      </c>
      <c r="L464" s="188">
        <f>J464*(2^C464)</f>
        <v>0</v>
      </c>
      <c r="M464" s="188"/>
    </row>
    <row r="465" spans="1:13" ht="15">
      <c r="A465" s="187"/>
      <c r="B465" s="187" t="s">
        <v>3482</v>
      </c>
      <c r="C465" s="187"/>
      <c r="D465" s="187"/>
      <c r="E465" s="187">
        <f>SUM(E466:E469)</f>
        <v>32</v>
      </c>
      <c r="F465" s="187" t="str">
        <f>CONCATENATE("32'h",K465)</f>
        <v>32'h00000000</v>
      </c>
      <c r="G465" s="187"/>
      <c r="H465" s="187" t="s">
        <v>3481</v>
      </c>
      <c r="I465" s="187"/>
      <c r="J465" s="187"/>
      <c r="K465" s="187" t="str">
        <f>LOWER(DEC2HEX(L465,8))</f>
        <v>00000000</v>
      </c>
      <c r="L465" s="187">
        <f>SUM(L466:L469)</f>
        <v>0</v>
      </c>
      <c r="M465" s="187"/>
    </row>
    <row r="466" spans="1:13" ht="15">
      <c r="A466" s="188"/>
      <c r="B466" s="188"/>
      <c r="C466" s="188">
        <v>24</v>
      </c>
      <c r="D466" s="188">
        <v>31</v>
      </c>
      <c r="E466" s="188">
        <v>8</v>
      </c>
      <c r="F466" s="188" t="str">
        <f>CONCATENATE(E466,"'h",K466)</f>
        <v>8'h0</v>
      </c>
      <c r="G466" s="188" t="s">
        <v>132</v>
      </c>
      <c r="H466" s="188" t="s">
        <v>3931</v>
      </c>
      <c r="I466" s="188" t="s">
        <v>3417</v>
      </c>
      <c r="J466" s="188">
        <v>0</v>
      </c>
      <c r="K466" s="188" t="str">
        <f>LOWER(DEC2HEX(J466))</f>
        <v>0</v>
      </c>
      <c r="L466" s="188">
        <f>J466*(2^C466)</f>
        <v>0</v>
      </c>
      <c r="M466" s="188"/>
    </row>
    <row r="467" spans="1:13" ht="15">
      <c r="A467" s="188"/>
      <c r="B467" s="188"/>
      <c r="C467" s="188">
        <v>16</v>
      </c>
      <c r="D467" s="188">
        <v>23</v>
      </c>
      <c r="E467" s="188">
        <v>8</v>
      </c>
      <c r="F467" s="188" t="str">
        <f>CONCATENATE(E467,"'h",K467)</f>
        <v>8'h0</v>
      </c>
      <c r="G467" s="188" t="s">
        <v>132</v>
      </c>
      <c r="H467" s="188" t="s">
        <v>3932</v>
      </c>
      <c r="I467" s="188" t="s">
        <v>3417</v>
      </c>
      <c r="J467" s="188">
        <v>0</v>
      </c>
      <c r="K467" s="188" t="str">
        <f>LOWER(DEC2HEX(J467))</f>
        <v>0</v>
      </c>
      <c r="L467" s="188">
        <f>J467*(2^C467)</f>
        <v>0</v>
      </c>
      <c r="M467" s="188"/>
    </row>
    <row r="468" spans="1:13" ht="15">
      <c r="A468" s="188"/>
      <c r="B468" s="188"/>
      <c r="C468" s="188">
        <v>8</v>
      </c>
      <c r="D468" s="188">
        <v>15</v>
      </c>
      <c r="E468" s="188">
        <v>8</v>
      </c>
      <c r="F468" s="188" t="str">
        <f>CONCATENATE(E468,"'h",K468)</f>
        <v>8'h0</v>
      </c>
      <c r="G468" s="188" t="s">
        <v>132</v>
      </c>
      <c r="H468" s="188" t="s">
        <v>3933</v>
      </c>
      <c r="I468" s="188" t="s">
        <v>3417</v>
      </c>
      <c r="J468" s="188">
        <v>0</v>
      </c>
      <c r="K468" s="188" t="str">
        <f>LOWER(DEC2HEX(J468))</f>
        <v>0</v>
      </c>
      <c r="L468" s="188">
        <f>J468*(2^C468)</f>
        <v>0</v>
      </c>
      <c r="M468" s="188"/>
    </row>
    <row r="469" spans="1:13" ht="15">
      <c r="A469" s="188"/>
      <c r="B469" s="188"/>
      <c r="C469" s="188">
        <v>0</v>
      </c>
      <c r="D469" s="188">
        <v>7</v>
      </c>
      <c r="E469" s="188">
        <v>8</v>
      </c>
      <c r="F469" s="188" t="str">
        <f>CONCATENATE(E469,"'h",K469)</f>
        <v>8'h0</v>
      </c>
      <c r="G469" s="188" t="s">
        <v>132</v>
      </c>
      <c r="H469" s="188" t="s">
        <v>3934</v>
      </c>
      <c r="I469" s="188" t="s">
        <v>3417</v>
      </c>
      <c r="J469" s="188">
        <v>0</v>
      </c>
      <c r="K469" s="188" t="str">
        <f>LOWER(DEC2HEX(J469))</f>
        <v>0</v>
      </c>
      <c r="L469" s="188">
        <f>J469*(2^C469)</f>
        <v>0</v>
      </c>
      <c r="M469" s="188"/>
    </row>
    <row r="470" spans="1:13" ht="15">
      <c r="A470" s="187"/>
      <c r="B470" s="187" t="s">
        <v>3484</v>
      </c>
      <c r="C470" s="187"/>
      <c r="D470" s="187"/>
      <c r="E470" s="187">
        <f>SUM(E471:E474)</f>
        <v>32</v>
      </c>
      <c r="F470" s="187" t="str">
        <f>CONCATENATE("32'h",K470)</f>
        <v>32'h00000000</v>
      </c>
      <c r="G470" s="187"/>
      <c r="H470" s="187" t="s">
        <v>3483</v>
      </c>
      <c r="I470" s="187"/>
      <c r="J470" s="187"/>
      <c r="K470" s="187" t="str">
        <f>LOWER(DEC2HEX(L470,8))</f>
        <v>00000000</v>
      </c>
      <c r="L470" s="187">
        <f>SUM(L471:L474)</f>
        <v>0</v>
      </c>
      <c r="M470" s="187"/>
    </row>
    <row r="471" spans="1:13" ht="15">
      <c r="A471" s="188"/>
      <c r="B471" s="188"/>
      <c r="C471" s="188">
        <v>24</v>
      </c>
      <c r="D471" s="188">
        <v>31</v>
      </c>
      <c r="E471" s="188">
        <v>8</v>
      </c>
      <c r="F471" s="188" t="str">
        <f>CONCATENATE(E471,"'h",K471)</f>
        <v>8'h0</v>
      </c>
      <c r="G471" s="188" t="s">
        <v>132</v>
      </c>
      <c r="H471" s="188" t="s">
        <v>3935</v>
      </c>
      <c r="I471" s="188" t="s">
        <v>3417</v>
      </c>
      <c r="J471" s="188">
        <v>0</v>
      </c>
      <c r="K471" s="188" t="str">
        <f>LOWER(DEC2HEX(J471))</f>
        <v>0</v>
      </c>
      <c r="L471" s="188">
        <f>J471*(2^C471)</f>
        <v>0</v>
      </c>
      <c r="M471" s="188"/>
    </row>
    <row r="472" spans="1:13" ht="15">
      <c r="A472" s="188"/>
      <c r="B472" s="188"/>
      <c r="C472" s="188">
        <v>16</v>
      </c>
      <c r="D472" s="188">
        <v>23</v>
      </c>
      <c r="E472" s="188">
        <v>8</v>
      </c>
      <c r="F472" s="188" t="str">
        <f>CONCATENATE(E472,"'h",K472)</f>
        <v>8'h0</v>
      </c>
      <c r="G472" s="188" t="s">
        <v>132</v>
      </c>
      <c r="H472" s="188" t="s">
        <v>3936</v>
      </c>
      <c r="I472" s="188" t="s">
        <v>3417</v>
      </c>
      <c r="J472" s="188">
        <v>0</v>
      </c>
      <c r="K472" s="188" t="str">
        <f>LOWER(DEC2HEX(J472))</f>
        <v>0</v>
      </c>
      <c r="L472" s="188">
        <f>J472*(2^C472)</f>
        <v>0</v>
      </c>
      <c r="M472" s="188"/>
    </row>
    <row r="473" spans="1:13" ht="15">
      <c r="A473" s="188"/>
      <c r="B473" s="188"/>
      <c r="C473" s="188">
        <v>8</v>
      </c>
      <c r="D473" s="188">
        <v>15</v>
      </c>
      <c r="E473" s="188">
        <v>8</v>
      </c>
      <c r="F473" s="188" t="str">
        <f>CONCATENATE(E473,"'h",K473)</f>
        <v>8'h0</v>
      </c>
      <c r="G473" s="188" t="s">
        <v>132</v>
      </c>
      <c r="H473" s="188" t="s">
        <v>3937</v>
      </c>
      <c r="I473" s="188" t="s">
        <v>3417</v>
      </c>
      <c r="J473" s="188">
        <v>0</v>
      </c>
      <c r="K473" s="188" t="str">
        <f>LOWER(DEC2HEX(J473))</f>
        <v>0</v>
      </c>
      <c r="L473" s="188">
        <f>J473*(2^C473)</f>
        <v>0</v>
      </c>
      <c r="M473" s="188"/>
    </row>
    <row r="474" spans="1:13" ht="15">
      <c r="A474" s="188"/>
      <c r="B474" s="188"/>
      <c r="C474" s="188">
        <v>0</v>
      </c>
      <c r="D474" s="188">
        <v>7</v>
      </c>
      <c r="E474" s="188">
        <v>8</v>
      </c>
      <c r="F474" s="188" t="str">
        <f>CONCATENATE(E474,"'h",K474)</f>
        <v>8'h0</v>
      </c>
      <c r="G474" s="188" t="s">
        <v>132</v>
      </c>
      <c r="H474" s="188" t="s">
        <v>3938</v>
      </c>
      <c r="I474" s="188" t="s">
        <v>3417</v>
      </c>
      <c r="J474" s="188">
        <v>0</v>
      </c>
      <c r="K474" s="188" t="str">
        <f>LOWER(DEC2HEX(J474))</f>
        <v>0</v>
      </c>
      <c r="L474" s="188">
        <f>J474*(2^C474)</f>
        <v>0</v>
      </c>
      <c r="M474" s="188"/>
    </row>
    <row r="475" spans="1:13" ht="15">
      <c r="A475" s="187"/>
      <c r="B475" s="187" t="s">
        <v>3486</v>
      </c>
      <c r="C475" s="187"/>
      <c r="D475" s="187"/>
      <c r="E475" s="187">
        <f>SUM(E476:E479)</f>
        <v>32</v>
      </c>
      <c r="F475" s="187" t="str">
        <f>CONCATENATE("32'h",K475)</f>
        <v>32'h00000000</v>
      </c>
      <c r="G475" s="187"/>
      <c r="H475" s="187" t="s">
        <v>3485</v>
      </c>
      <c r="I475" s="187"/>
      <c r="J475" s="187"/>
      <c r="K475" s="187" t="str">
        <f>LOWER(DEC2HEX(L475,8))</f>
        <v>00000000</v>
      </c>
      <c r="L475" s="187">
        <f>SUM(L476:L479)</f>
        <v>0</v>
      </c>
      <c r="M475" s="187"/>
    </row>
    <row r="476" spans="1:13" ht="15">
      <c r="A476" s="188"/>
      <c r="B476" s="188"/>
      <c r="C476" s="188">
        <v>24</v>
      </c>
      <c r="D476" s="188">
        <v>31</v>
      </c>
      <c r="E476" s="188">
        <v>8</v>
      </c>
      <c r="F476" s="188" t="str">
        <f>CONCATENATE(E476,"'h",K476)</f>
        <v>8'h0</v>
      </c>
      <c r="G476" s="188" t="s">
        <v>132</v>
      </c>
      <c r="H476" s="188" t="s">
        <v>3939</v>
      </c>
      <c r="I476" s="188" t="s">
        <v>3417</v>
      </c>
      <c r="J476" s="188">
        <v>0</v>
      </c>
      <c r="K476" s="188" t="str">
        <f>LOWER(DEC2HEX(J476))</f>
        <v>0</v>
      </c>
      <c r="L476" s="188">
        <f>J476*(2^C476)</f>
        <v>0</v>
      </c>
      <c r="M476" s="188"/>
    </row>
    <row r="477" spans="1:13" ht="15">
      <c r="A477" s="188"/>
      <c r="B477" s="188"/>
      <c r="C477" s="188">
        <v>16</v>
      </c>
      <c r="D477" s="188">
        <v>23</v>
      </c>
      <c r="E477" s="188">
        <v>8</v>
      </c>
      <c r="F477" s="188" t="str">
        <f>CONCATENATE(E477,"'h",K477)</f>
        <v>8'h0</v>
      </c>
      <c r="G477" s="188" t="s">
        <v>132</v>
      </c>
      <c r="H477" s="188" t="s">
        <v>3940</v>
      </c>
      <c r="I477" s="188" t="s">
        <v>3417</v>
      </c>
      <c r="J477" s="188">
        <v>0</v>
      </c>
      <c r="K477" s="188" t="str">
        <f>LOWER(DEC2HEX(J477))</f>
        <v>0</v>
      </c>
      <c r="L477" s="188">
        <f>J477*(2^C477)</f>
        <v>0</v>
      </c>
      <c r="M477" s="188"/>
    </row>
    <row r="478" spans="1:13" ht="15">
      <c r="A478" s="188"/>
      <c r="B478" s="188"/>
      <c r="C478" s="188">
        <v>8</v>
      </c>
      <c r="D478" s="188">
        <v>15</v>
      </c>
      <c r="E478" s="188">
        <v>8</v>
      </c>
      <c r="F478" s="188" t="str">
        <f>CONCATENATE(E478,"'h",K478)</f>
        <v>8'h0</v>
      </c>
      <c r="G478" s="188" t="s">
        <v>132</v>
      </c>
      <c r="H478" s="188" t="s">
        <v>3941</v>
      </c>
      <c r="I478" s="188" t="s">
        <v>3417</v>
      </c>
      <c r="J478" s="188">
        <v>0</v>
      </c>
      <c r="K478" s="188" t="str">
        <f>LOWER(DEC2HEX(J478))</f>
        <v>0</v>
      </c>
      <c r="L478" s="188">
        <f>J478*(2^C478)</f>
        <v>0</v>
      </c>
      <c r="M478" s="188"/>
    </row>
    <row r="479" spans="1:13" ht="15">
      <c r="A479" s="188"/>
      <c r="B479" s="188"/>
      <c r="C479" s="188">
        <v>0</v>
      </c>
      <c r="D479" s="188">
        <v>7</v>
      </c>
      <c r="E479" s="188">
        <v>8</v>
      </c>
      <c r="F479" s="188" t="str">
        <f>CONCATENATE(E479,"'h",K479)</f>
        <v>8'h0</v>
      </c>
      <c r="G479" s="188" t="s">
        <v>132</v>
      </c>
      <c r="H479" s="188" t="s">
        <v>3942</v>
      </c>
      <c r="I479" s="188" t="s">
        <v>3417</v>
      </c>
      <c r="J479" s="188">
        <v>0</v>
      </c>
      <c r="K479" s="188" t="str">
        <f>LOWER(DEC2HEX(J479))</f>
        <v>0</v>
      </c>
      <c r="L479" s="188">
        <f>J479*(2^C479)</f>
        <v>0</v>
      </c>
      <c r="M479" s="188"/>
    </row>
    <row r="480" spans="1:13" ht="15">
      <c r="A480" s="187"/>
      <c r="B480" s="187" t="s">
        <v>3488</v>
      </c>
      <c r="C480" s="187"/>
      <c r="D480" s="187"/>
      <c r="E480" s="187">
        <f>SUM(E481:E484)</f>
        <v>32</v>
      </c>
      <c r="F480" s="187" t="str">
        <f>CONCATENATE("32'h",K480)</f>
        <v>32'h00000000</v>
      </c>
      <c r="G480" s="187"/>
      <c r="H480" s="187" t="s">
        <v>3487</v>
      </c>
      <c r="I480" s="187"/>
      <c r="J480" s="187"/>
      <c r="K480" s="187" t="str">
        <f>LOWER(DEC2HEX(L480,8))</f>
        <v>00000000</v>
      </c>
      <c r="L480" s="187">
        <f>SUM(L481:L484)</f>
        <v>0</v>
      </c>
      <c r="M480" s="187"/>
    </row>
    <row r="481" spans="1:13" ht="15">
      <c r="A481" s="188"/>
      <c r="B481" s="188"/>
      <c r="C481" s="188">
        <v>24</v>
      </c>
      <c r="D481" s="188">
        <v>31</v>
      </c>
      <c r="E481" s="188">
        <v>8</v>
      </c>
      <c r="F481" s="188" t="str">
        <f>CONCATENATE(E481,"'h",K481)</f>
        <v>8'h0</v>
      </c>
      <c r="G481" s="188" t="s">
        <v>132</v>
      </c>
      <c r="H481" s="188" t="s">
        <v>3943</v>
      </c>
      <c r="I481" s="188" t="s">
        <v>3417</v>
      </c>
      <c r="J481" s="188">
        <v>0</v>
      </c>
      <c r="K481" s="188" t="str">
        <f>LOWER(DEC2HEX(J481))</f>
        <v>0</v>
      </c>
      <c r="L481" s="188">
        <f>J481*(2^C481)</f>
        <v>0</v>
      </c>
      <c r="M481" s="188"/>
    </row>
    <row r="482" spans="1:13" ht="15">
      <c r="A482" s="188"/>
      <c r="B482" s="188"/>
      <c r="C482" s="188">
        <v>16</v>
      </c>
      <c r="D482" s="188">
        <v>23</v>
      </c>
      <c r="E482" s="188">
        <v>8</v>
      </c>
      <c r="F482" s="188" t="str">
        <f>CONCATENATE(E482,"'h",K482)</f>
        <v>8'h0</v>
      </c>
      <c r="G482" s="188" t="s">
        <v>132</v>
      </c>
      <c r="H482" s="188" t="s">
        <v>3944</v>
      </c>
      <c r="I482" s="188" t="s">
        <v>3417</v>
      </c>
      <c r="J482" s="188">
        <v>0</v>
      </c>
      <c r="K482" s="188" t="str">
        <f>LOWER(DEC2HEX(J482))</f>
        <v>0</v>
      </c>
      <c r="L482" s="188">
        <f>J482*(2^C482)</f>
        <v>0</v>
      </c>
      <c r="M482" s="188"/>
    </row>
    <row r="483" spans="1:13" ht="15">
      <c r="A483" s="188"/>
      <c r="B483" s="188"/>
      <c r="C483" s="188">
        <v>8</v>
      </c>
      <c r="D483" s="188">
        <v>15</v>
      </c>
      <c r="E483" s="188">
        <v>8</v>
      </c>
      <c r="F483" s="188" t="str">
        <f>CONCATENATE(E483,"'h",K483)</f>
        <v>8'h0</v>
      </c>
      <c r="G483" s="188" t="s">
        <v>132</v>
      </c>
      <c r="H483" s="188" t="s">
        <v>3945</v>
      </c>
      <c r="I483" s="188" t="s">
        <v>3417</v>
      </c>
      <c r="J483" s="188">
        <v>0</v>
      </c>
      <c r="K483" s="188" t="str">
        <f>LOWER(DEC2HEX(J483))</f>
        <v>0</v>
      </c>
      <c r="L483" s="188">
        <f>J483*(2^C483)</f>
        <v>0</v>
      </c>
      <c r="M483" s="188"/>
    </row>
    <row r="484" spans="1:13" ht="15">
      <c r="A484" s="188"/>
      <c r="B484" s="188"/>
      <c r="C484" s="188">
        <v>0</v>
      </c>
      <c r="D484" s="188">
        <v>7</v>
      </c>
      <c r="E484" s="188">
        <v>8</v>
      </c>
      <c r="F484" s="188" t="str">
        <f>CONCATENATE(E484,"'h",K484)</f>
        <v>8'h0</v>
      </c>
      <c r="G484" s="188" t="s">
        <v>132</v>
      </c>
      <c r="H484" s="188" t="s">
        <v>3946</v>
      </c>
      <c r="I484" s="188" t="s">
        <v>3417</v>
      </c>
      <c r="J484" s="188">
        <v>0</v>
      </c>
      <c r="K484" s="188" t="str">
        <f>LOWER(DEC2HEX(J484))</f>
        <v>0</v>
      </c>
      <c r="L484" s="188">
        <f>J484*(2^C484)</f>
        <v>0</v>
      </c>
      <c r="M484" s="188"/>
    </row>
    <row r="485" spans="1:13" ht="15">
      <c r="A485" s="187"/>
      <c r="B485" s="187" t="s">
        <v>3490</v>
      </c>
      <c r="C485" s="187"/>
      <c r="D485" s="187"/>
      <c r="E485" s="187">
        <f>SUM(E486:E489)</f>
        <v>32</v>
      </c>
      <c r="F485" s="187" t="str">
        <f>CONCATENATE("32'h",K485)</f>
        <v>32'h00000000</v>
      </c>
      <c r="G485" s="187"/>
      <c r="H485" s="187" t="s">
        <v>3489</v>
      </c>
      <c r="I485" s="187"/>
      <c r="J485" s="187"/>
      <c r="K485" s="187" t="str">
        <f>LOWER(DEC2HEX(L485,8))</f>
        <v>00000000</v>
      </c>
      <c r="L485" s="187">
        <f>SUM(L486:L489)</f>
        <v>0</v>
      </c>
      <c r="M485" s="187"/>
    </row>
    <row r="486" spans="1:13" ht="15">
      <c r="A486" s="188"/>
      <c r="B486" s="188"/>
      <c r="C486" s="188">
        <v>24</v>
      </c>
      <c r="D486" s="188">
        <v>31</v>
      </c>
      <c r="E486" s="188">
        <v>8</v>
      </c>
      <c r="F486" s="188" t="str">
        <f>CONCATENATE(E486,"'h",K486)</f>
        <v>8'h0</v>
      </c>
      <c r="G486" s="188" t="s">
        <v>132</v>
      </c>
      <c r="H486" s="188" t="s">
        <v>3947</v>
      </c>
      <c r="I486" s="188" t="s">
        <v>3417</v>
      </c>
      <c r="J486" s="188">
        <v>0</v>
      </c>
      <c r="K486" s="188" t="str">
        <f>LOWER(DEC2HEX(J486))</f>
        <v>0</v>
      </c>
      <c r="L486" s="188">
        <f>J486*(2^C486)</f>
        <v>0</v>
      </c>
      <c r="M486" s="188"/>
    </row>
    <row r="487" spans="1:13" ht="15">
      <c r="A487" s="188"/>
      <c r="B487" s="188"/>
      <c r="C487" s="188">
        <v>16</v>
      </c>
      <c r="D487" s="188">
        <v>23</v>
      </c>
      <c r="E487" s="188">
        <v>8</v>
      </c>
      <c r="F487" s="188" t="str">
        <f>CONCATENATE(E487,"'h",K487)</f>
        <v>8'h0</v>
      </c>
      <c r="G487" s="188" t="s">
        <v>132</v>
      </c>
      <c r="H487" s="188" t="s">
        <v>3948</v>
      </c>
      <c r="I487" s="188" t="s">
        <v>3417</v>
      </c>
      <c r="J487" s="188">
        <v>0</v>
      </c>
      <c r="K487" s="188" t="str">
        <f>LOWER(DEC2HEX(J487))</f>
        <v>0</v>
      </c>
      <c r="L487" s="188">
        <f>J487*(2^C487)</f>
        <v>0</v>
      </c>
      <c r="M487" s="188"/>
    </row>
    <row r="488" spans="1:13" ht="15">
      <c r="A488" s="188"/>
      <c r="B488" s="188"/>
      <c r="C488" s="188">
        <v>8</v>
      </c>
      <c r="D488" s="188">
        <v>15</v>
      </c>
      <c r="E488" s="188">
        <v>8</v>
      </c>
      <c r="F488" s="188" t="str">
        <f>CONCATENATE(E488,"'h",K488)</f>
        <v>8'h0</v>
      </c>
      <c r="G488" s="188" t="s">
        <v>132</v>
      </c>
      <c r="H488" s="188" t="s">
        <v>3949</v>
      </c>
      <c r="I488" s="188" t="s">
        <v>3417</v>
      </c>
      <c r="J488" s="188">
        <v>0</v>
      </c>
      <c r="K488" s="188" t="str">
        <f>LOWER(DEC2HEX(J488))</f>
        <v>0</v>
      </c>
      <c r="L488" s="188">
        <f>J488*(2^C488)</f>
        <v>0</v>
      </c>
      <c r="M488" s="188"/>
    </row>
    <row r="489" spans="1:13" ht="15">
      <c r="A489" s="188"/>
      <c r="B489" s="188"/>
      <c r="C489" s="188">
        <v>0</v>
      </c>
      <c r="D489" s="188">
        <v>7</v>
      </c>
      <c r="E489" s="188">
        <v>8</v>
      </c>
      <c r="F489" s="188" t="str">
        <f>CONCATENATE(E489,"'h",K489)</f>
        <v>8'h0</v>
      </c>
      <c r="G489" s="188" t="s">
        <v>132</v>
      </c>
      <c r="H489" s="188" t="s">
        <v>3950</v>
      </c>
      <c r="I489" s="188" t="s">
        <v>3417</v>
      </c>
      <c r="J489" s="188">
        <v>0</v>
      </c>
      <c r="K489" s="188" t="str">
        <f>LOWER(DEC2HEX(J489))</f>
        <v>0</v>
      </c>
      <c r="L489" s="188">
        <f>J489*(2^C489)</f>
        <v>0</v>
      </c>
      <c r="M489" s="188"/>
    </row>
    <row r="490" spans="1:13" ht="15">
      <c r="A490" s="187"/>
      <c r="B490" s="187" t="s">
        <v>3492</v>
      </c>
      <c r="C490" s="187"/>
      <c r="D490" s="187"/>
      <c r="E490" s="187">
        <f>SUM(E491:E494)</f>
        <v>32</v>
      </c>
      <c r="F490" s="187" t="str">
        <f>CONCATENATE("32'h",K490)</f>
        <v>32'h00000000</v>
      </c>
      <c r="G490" s="187"/>
      <c r="H490" s="187" t="s">
        <v>3491</v>
      </c>
      <c r="I490" s="187"/>
      <c r="J490" s="187"/>
      <c r="K490" s="187" t="str">
        <f>LOWER(DEC2HEX(L490,8))</f>
        <v>00000000</v>
      </c>
      <c r="L490" s="187">
        <f>SUM(L491:L494)</f>
        <v>0</v>
      </c>
      <c r="M490" s="187"/>
    </row>
    <row r="491" spans="1:13" ht="15">
      <c r="A491" s="188"/>
      <c r="B491" s="188"/>
      <c r="C491" s="188">
        <v>24</v>
      </c>
      <c r="D491" s="188">
        <v>31</v>
      </c>
      <c r="E491" s="188">
        <v>8</v>
      </c>
      <c r="F491" s="188" t="str">
        <f>CONCATENATE(E491,"'h",K491)</f>
        <v>8'h0</v>
      </c>
      <c r="G491" s="188" t="s">
        <v>132</v>
      </c>
      <c r="H491" s="188" t="s">
        <v>3951</v>
      </c>
      <c r="I491" s="188" t="s">
        <v>3417</v>
      </c>
      <c r="J491" s="188">
        <v>0</v>
      </c>
      <c r="K491" s="188" t="str">
        <f>LOWER(DEC2HEX(J491))</f>
        <v>0</v>
      </c>
      <c r="L491" s="188">
        <f>J491*(2^C491)</f>
        <v>0</v>
      </c>
      <c r="M491" s="188"/>
    </row>
    <row r="492" spans="1:13" ht="15">
      <c r="A492" s="188"/>
      <c r="B492" s="188"/>
      <c r="C492" s="188">
        <v>16</v>
      </c>
      <c r="D492" s="188">
        <v>23</v>
      </c>
      <c r="E492" s="188">
        <v>8</v>
      </c>
      <c r="F492" s="188" t="str">
        <f>CONCATENATE(E492,"'h",K492)</f>
        <v>8'h0</v>
      </c>
      <c r="G492" s="188" t="s">
        <v>132</v>
      </c>
      <c r="H492" s="188" t="s">
        <v>3952</v>
      </c>
      <c r="I492" s="188" t="s">
        <v>3417</v>
      </c>
      <c r="J492" s="188">
        <v>0</v>
      </c>
      <c r="K492" s="188" t="str">
        <f>LOWER(DEC2HEX(J492))</f>
        <v>0</v>
      </c>
      <c r="L492" s="188">
        <f>J492*(2^C492)</f>
        <v>0</v>
      </c>
      <c r="M492" s="188"/>
    </row>
    <row r="493" spans="1:13" ht="15">
      <c r="A493" s="188"/>
      <c r="B493" s="188"/>
      <c r="C493" s="188">
        <v>8</v>
      </c>
      <c r="D493" s="188">
        <v>15</v>
      </c>
      <c r="E493" s="188">
        <v>8</v>
      </c>
      <c r="F493" s="188" t="str">
        <f>CONCATENATE(E493,"'h",K493)</f>
        <v>8'h0</v>
      </c>
      <c r="G493" s="188" t="s">
        <v>132</v>
      </c>
      <c r="H493" s="188" t="s">
        <v>3953</v>
      </c>
      <c r="I493" s="188" t="s">
        <v>3417</v>
      </c>
      <c r="J493" s="188">
        <v>0</v>
      </c>
      <c r="K493" s="188" t="str">
        <f>LOWER(DEC2HEX(J493))</f>
        <v>0</v>
      </c>
      <c r="L493" s="188">
        <f>J493*(2^C493)</f>
        <v>0</v>
      </c>
      <c r="M493" s="188"/>
    </row>
    <row r="494" spans="1:13" ht="15">
      <c r="A494" s="188"/>
      <c r="B494" s="188"/>
      <c r="C494" s="188">
        <v>0</v>
      </c>
      <c r="D494" s="188">
        <v>7</v>
      </c>
      <c r="E494" s="188">
        <v>8</v>
      </c>
      <c r="F494" s="188" t="str">
        <f>CONCATENATE(E494,"'h",K494)</f>
        <v>8'h0</v>
      </c>
      <c r="G494" s="188" t="s">
        <v>132</v>
      </c>
      <c r="H494" s="188" t="s">
        <v>3954</v>
      </c>
      <c r="I494" s="188" t="s">
        <v>3417</v>
      </c>
      <c r="J494" s="188">
        <v>0</v>
      </c>
      <c r="K494" s="188" t="str">
        <f>LOWER(DEC2HEX(J494))</f>
        <v>0</v>
      </c>
      <c r="L494" s="188">
        <f>J494*(2^C494)</f>
        <v>0</v>
      </c>
      <c r="M494" s="188"/>
    </row>
    <row r="495" spans="1:13" ht="15">
      <c r="A495" s="187"/>
      <c r="B495" s="187" t="s">
        <v>3494</v>
      </c>
      <c r="C495" s="187"/>
      <c r="D495" s="187"/>
      <c r="E495" s="187">
        <f>SUM(E496:E499)</f>
        <v>32</v>
      </c>
      <c r="F495" s="187" t="str">
        <f>CONCATENATE("32'h",K495)</f>
        <v>32'h00000000</v>
      </c>
      <c r="G495" s="187"/>
      <c r="H495" s="187" t="s">
        <v>3493</v>
      </c>
      <c r="I495" s="187"/>
      <c r="J495" s="187"/>
      <c r="K495" s="187" t="str">
        <f>LOWER(DEC2HEX(L495,8))</f>
        <v>00000000</v>
      </c>
      <c r="L495" s="187">
        <f>SUM(L496:L499)</f>
        <v>0</v>
      </c>
      <c r="M495" s="187"/>
    </row>
    <row r="496" spans="1:13" ht="15">
      <c r="A496" s="188"/>
      <c r="B496" s="188"/>
      <c r="C496" s="188">
        <v>24</v>
      </c>
      <c r="D496" s="188">
        <v>31</v>
      </c>
      <c r="E496" s="188">
        <v>8</v>
      </c>
      <c r="F496" s="188" t="str">
        <f>CONCATENATE(E496,"'h",K496)</f>
        <v>8'h0</v>
      </c>
      <c r="G496" s="188" t="s">
        <v>132</v>
      </c>
      <c r="H496" s="188" t="s">
        <v>3955</v>
      </c>
      <c r="I496" s="188" t="s">
        <v>3417</v>
      </c>
      <c r="J496" s="188">
        <v>0</v>
      </c>
      <c r="K496" s="188" t="str">
        <f>LOWER(DEC2HEX(J496))</f>
        <v>0</v>
      </c>
      <c r="L496" s="188">
        <f>J496*(2^C496)</f>
        <v>0</v>
      </c>
      <c r="M496" s="188"/>
    </row>
    <row r="497" spans="1:13" ht="15">
      <c r="A497" s="188"/>
      <c r="B497" s="188"/>
      <c r="C497" s="188">
        <v>16</v>
      </c>
      <c r="D497" s="188">
        <v>23</v>
      </c>
      <c r="E497" s="188">
        <v>8</v>
      </c>
      <c r="F497" s="188" t="str">
        <f>CONCATENATE(E497,"'h",K497)</f>
        <v>8'h0</v>
      </c>
      <c r="G497" s="188" t="s">
        <v>132</v>
      </c>
      <c r="H497" s="188" t="s">
        <v>3956</v>
      </c>
      <c r="I497" s="188" t="s">
        <v>3417</v>
      </c>
      <c r="J497" s="188">
        <v>0</v>
      </c>
      <c r="K497" s="188" t="str">
        <f>LOWER(DEC2HEX(J497))</f>
        <v>0</v>
      </c>
      <c r="L497" s="188">
        <f>J497*(2^C497)</f>
        <v>0</v>
      </c>
      <c r="M497" s="188"/>
    </row>
    <row r="498" spans="1:13" ht="15">
      <c r="A498" s="188"/>
      <c r="B498" s="188"/>
      <c r="C498" s="188">
        <v>8</v>
      </c>
      <c r="D498" s="188">
        <v>15</v>
      </c>
      <c r="E498" s="188">
        <v>8</v>
      </c>
      <c r="F498" s="188" t="str">
        <f>CONCATENATE(E498,"'h",K498)</f>
        <v>8'h0</v>
      </c>
      <c r="G498" s="188" t="s">
        <v>132</v>
      </c>
      <c r="H498" s="188" t="s">
        <v>3957</v>
      </c>
      <c r="I498" s="188" t="s">
        <v>3417</v>
      </c>
      <c r="J498" s="188">
        <v>0</v>
      </c>
      <c r="K498" s="188" t="str">
        <f>LOWER(DEC2HEX(J498))</f>
        <v>0</v>
      </c>
      <c r="L498" s="188">
        <f>J498*(2^C498)</f>
        <v>0</v>
      </c>
      <c r="M498" s="188"/>
    </row>
    <row r="499" spans="1:13" ht="15">
      <c r="A499" s="188"/>
      <c r="B499" s="188"/>
      <c r="C499" s="188">
        <v>0</v>
      </c>
      <c r="D499" s="188">
        <v>7</v>
      </c>
      <c r="E499" s="188">
        <v>8</v>
      </c>
      <c r="F499" s="188" t="str">
        <f>CONCATENATE(E499,"'h",K499)</f>
        <v>8'h0</v>
      </c>
      <c r="G499" s="188" t="s">
        <v>132</v>
      </c>
      <c r="H499" s="188" t="s">
        <v>3958</v>
      </c>
      <c r="I499" s="188" t="s">
        <v>3417</v>
      </c>
      <c r="J499" s="188">
        <v>0</v>
      </c>
      <c r="K499" s="188" t="str">
        <f>LOWER(DEC2HEX(J499))</f>
        <v>0</v>
      </c>
      <c r="L499" s="188">
        <f>J499*(2^C499)</f>
        <v>0</v>
      </c>
      <c r="M499" s="188"/>
    </row>
    <row r="500" spans="1:13" ht="15">
      <c r="A500" s="187"/>
      <c r="B500" s="187" t="s">
        <v>3496</v>
      </c>
      <c r="C500" s="187"/>
      <c r="D500" s="187"/>
      <c r="E500" s="187">
        <f>SUM(E501:E504)</f>
        <v>32</v>
      </c>
      <c r="F500" s="187" t="str">
        <f>CONCATENATE("32'h",K500)</f>
        <v>32'h00000000</v>
      </c>
      <c r="G500" s="187"/>
      <c r="H500" s="187" t="s">
        <v>3495</v>
      </c>
      <c r="I500" s="187"/>
      <c r="J500" s="187"/>
      <c r="K500" s="187" t="str">
        <f>LOWER(DEC2HEX(L500,8))</f>
        <v>00000000</v>
      </c>
      <c r="L500" s="187">
        <f>SUM(L501:L504)</f>
        <v>0</v>
      </c>
      <c r="M500" s="187"/>
    </row>
    <row r="501" spans="1:13" ht="15">
      <c r="A501" s="188"/>
      <c r="B501" s="188"/>
      <c r="C501" s="188">
        <v>24</v>
      </c>
      <c r="D501" s="188">
        <v>31</v>
      </c>
      <c r="E501" s="188">
        <v>8</v>
      </c>
      <c r="F501" s="188" t="str">
        <f>CONCATENATE(E501,"'h",K501)</f>
        <v>8'h0</v>
      </c>
      <c r="G501" s="188" t="s">
        <v>132</v>
      </c>
      <c r="H501" s="188" t="s">
        <v>3959</v>
      </c>
      <c r="I501" s="188" t="s">
        <v>3417</v>
      </c>
      <c r="J501" s="188">
        <v>0</v>
      </c>
      <c r="K501" s="188" t="str">
        <f>LOWER(DEC2HEX(J501))</f>
        <v>0</v>
      </c>
      <c r="L501" s="188">
        <f>J501*(2^C501)</f>
        <v>0</v>
      </c>
      <c r="M501" s="188"/>
    </row>
    <row r="502" spans="1:13" ht="15">
      <c r="A502" s="188"/>
      <c r="B502" s="188"/>
      <c r="C502" s="188">
        <v>16</v>
      </c>
      <c r="D502" s="188">
        <v>23</v>
      </c>
      <c r="E502" s="188">
        <v>8</v>
      </c>
      <c r="F502" s="188" t="str">
        <f>CONCATENATE(E502,"'h",K502)</f>
        <v>8'h0</v>
      </c>
      <c r="G502" s="188" t="s">
        <v>132</v>
      </c>
      <c r="H502" s="188" t="s">
        <v>3960</v>
      </c>
      <c r="I502" s="188" t="s">
        <v>3417</v>
      </c>
      <c r="J502" s="188">
        <v>0</v>
      </c>
      <c r="K502" s="188" t="str">
        <f>LOWER(DEC2HEX(J502))</f>
        <v>0</v>
      </c>
      <c r="L502" s="188">
        <f>J502*(2^C502)</f>
        <v>0</v>
      </c>
      <c r="M502" s="188"/>
    </row>
    <row r="503" spans="1:13" ht="15">
      <c r="A503" s="188"/>
      <c r="B503" s="188"/>
      <c r="C503" s="188">
        <v>8</v>
      </c>
      <c r="D503" s="188">
        <v>15</v>
      </c>
      <c r="E503" s="188">
        <v>8</v>
      </c>
      <c r="F503" s="188" t="str">
        <f>CONCATENATE(E503,"'h",K503)</f>
        <v>8'h0</v>
      </c>
      <c r="G503" s="188" t="s">
        <v>132</v>
      </c>
      <c r="H503" s="188" t="s">
        <v>3961</v>
      </c>
      <c r="I503" s="188" t="s">
        <v>3417</v>
      </c>
      <c r="J503" s="188">
        <v>0</v>
      </c>
      <c r="K503" s="188" t="str">
        <f>LOWER(DEC2HEX(J503))</f>
        <v>0</v>
      </c>
      <c r="L503" s="188">
        <f>J503*(2^C503)</f>
        <v>0</v>
      </c>
      <c r="M503" s="188"/>
    </row>
    <row r="504" spans="1:13" ht="15">
      <c r="A504" s="188"/>
      <c r="B504" s="188"/>
      <c r="C504" s="188">
        <v>0</v>
      </c>
      <c r="D504" s="188">
        <v>7</v>
      </c>
      <c r="E504" s="188">
        <v>8</v>
      </c>
      <c r="F504" s="188" t="str">
        <f>CONCATENATE(E504,"'h",K504)</f>
        <v>8'h0</v>
      </c>
      <c r="G504" s="188" t="s">
        <v>132</v>
      </c>
      <c r="H504" s="188" t="s">
        <v>3962</v>
      </c>
      <c r="I504" s="188" t="s">
        <v>3417</v>
      </c>
      <c r="J504" s="188">
        <v>0</v>
      </c>
      <c r="K504" s="188" t="str">
        <f>LOWER(DEC2HEX(J504))</f>
        <v>0</v>
      </c>
      <c r="L504" s="188">
        <f>J504*(2^C504)</f>
        <v>0</v>
      </c>
      <c r="M504" s="188"/>
    </row>
    <row r="505" spans="1:13" ht="15">
      <c r="A505" s="187"/>
      <c r="B505" s="187" t="s">
        <v>3498</v>
      </c>
      <c r="C505" s="187"/>
      <c r="D505" s="187"/>
      <c r="E505" s="187">
        <f>SUM(E506:E509)</f>
        <v>32</v>
      </c>
      <c r="F505" s="187" t="str">
        <f>CONCATENATE("32'h",K505)</f>
        <v>32'h00000000</v>
      </c>
      <c r="G505" s="187"/>
      <c r="H505" s="187" t="s">
        <v>3497</v>
      </c>
      <c r="I505" s="187"/>
      <c r="J505" s="187"/>
      <c r="K505" s="187" t="str">
        <f>LOWER(DEC2HEX(L505,8))</f>
        <v>00000000</v>
      </c>
      <c r="L505" s="187">
        <f>SUM(L506:L509)</f>
        <v>0</v>
      </c>
      <c r="M505" s="187"/>
    </row>
    <row r="506" spans="1:13" ht="15">
      <c r="A506" s="188"/>
      <c r="B506" s="188"/>
      <c r="C506" s="188">
        <v>24</v>
      </c>
      <c r="D506" s="188">
        <v>31</v>
      </c>
      <c r="E506" s="188">
        <v>8</v>
      </c>
      <c r="F506" s="188" t="str">
        <f>CONCATENATE(E506,"'h",K506)</f>
        <v>8'h0</v>
      </c>
      <c r="G506" s="188" t="s">
        <v>132</v>
      </c>
      <c r="H506" s="188" t="s">
        <v>3963</v>
      </c>
      <c r="I506" s="188" t="s">
        <v>3417</v>
      </c>
      <c r="J506" s="188">
        <v>0</v>
      </c>
      <c r="K506" s="188" t="str">
        <f>LOWER(DEC2HEX(J506))</f>
        <v>0</v>
      </c>
      <c r="L506" s="188">
        <f>J506*(2^C506)</f>
        <v>0</v>
      </c>
      <c r="M506" s="188"/>
    </row>
    <row r="507" spans="1:13" ht="15">
      <c r="A507" s="188"/>
      <c r="B507" s="188"/>
      <c r="C507" s="188">
        <v>16</v>
      </c>
      <c r="D507" s="188">
        <v>23</v>
      </c>
      <c r="E507" s="188">
        <v>8</v>
      </c>
      <c r="F507" s="188" t="str">
        <f>CONCATENATE(E507,"'h",K507)</f>
        <v>8'h0</v>
      </c>
      <c r="G507" s="188" t="s">
        <v>132</v>
      </c>
      <c r="H507" s="188" t="s">
        <v>3964</v>
      </c>
      <c r="I507" s="188" t="s">
        <v>3417</v>
      </c>
      <c r="J507" s="188">
        <v>0</v>
      </c>
      <c r="K507" s="188" t="str">
        <f>LOWER(DEC2HEX(J507))</f>
        <v>0</v>
      </c>
      <c r="L507" s="188">
        <f>J507*(2^C507)</f>
        <v>0</v>
      </c>
      <c r="M507" s="188"/>
    </row>
    <row r="508" spans="1:13" ht="15">
      <c r="A508" s="188"/>
      <c r="B508" s="188"/>
      <c r="C508" s="188">
        <v>8</v>
      </c>
      <c r="D508" s="188">
        <v>15</v>
      </c>
      <c r="E508" s="188">
        <v>8</v>
      </c>
      <c r="F508" s="188" t="str">
        <f>CONCATENATE(E508,"'h",K508)</f>
        <v>8'h0</v>
      </c>
      <c r="G508" s="188" t="s">
        <v>132</v>
      </c>
      <c r="H508" s="188" t="s">
        <v>3965</v>
      </c>
      <c r="I508" s="188" t="s">
        <v>3417</v>
      </c>
      <c r="J508" s="188">
        <v>0</v>
      </c>
      <c r="K508" s="188" t="str">
        <f>LOWER(DEC2HEX(J508))</f>
        <v>0</v>
      </c>
      <c r="L508" s="188">
        <f>J508*(2^C508)</f>
        <v>0</v>
      </c>
      <c r="M508" s="188"/>
    </row>
    <row r="509" spans="1:13" ht="15">
      <c r="A509" s="188"/>
      <c r="B509" s="188"/>
      <c r="C509" s="188">
        <v>0</v>
      </c>
      <c r="D509" s="188">
        <v>7</v>
      </c>
      <c r="E509" s="188">
        <v>8</v>
      </c>
      <c r="F509" s="188" t="str">
        <f>CONCATENATE(E509,"'h",K509)</f>
        <v>8'h0</v>
      </c>
      <c r="G509" s="188" t="s">
        <v>132</v>
      </c>
      <c r="H509" s="188" t="s">
        <v>3966</v>
      </c>
      <c r="I509" s="188" t="s">
        <v>3417</v>
      </c>
      <c r="J509" s="188">
        <v>0</v>
      </c>
      <c r="K509" s="188" t="str">
        <f>LOWER(DEC2HEX(J509))</f>
        <v>0</v>
      </c>
      <c r="L509" s="188">
        <f>J509*(2^C509)</f>
        <v>0</v>
      </c>
      <c r="M509" s="188"/>
    </row>
    <row r="510" spans="1:13" ht="15">
      <c r="A510" s="187"/>
      <c r="B510" s="187" t="s">
        <v>3500</v>
      </c>
      <c r="C510" s="187"/>
      <c r="D510" s="187"/>
      <c r="E510" s="187">
        <f>SUM(E511:E514)</f>
        <v>32</v>
      </c>
      <c r="F510" s="187" t="str">
        <f>CONCATENATE("32'h",K510)</f>
        <v>32'h00000000</v>
      </c>
      <c r="G510" s="187"/>
      <c r="H510" s="187" t="s">
        <v>3499</v>
      </c>
      <c r="I510" s="187"/>
      <c r="J510" s="187"/>
      <c r="K510" s="187" t="str">
        <f>LOWER(DEC2HEX(L510,8))</f>
        <v>00000000</v>
      </c>
      <c r="L510" s="187">
        <f>SUM(L511:L514)</f>
        <v>0</v>
      </c>
      <c r="M510" s="187"/>
    </row>
    <row r="511" spans="1:13" ht="15">
      <c r="A511" s="188"/>
      <c r="B511" s="188"/>
      <c r="C511" s="188">
        <v>24</v>
      </c>
      <c r="D511" s="188">
        <v>31</v>
      </c>
      <c r="E511" s="188">
        <v>8</v>
      </c>
      <c r="F511" s="188" t="str">
        <f>CONCATENATE(E511,"'h",K511)</f>
        <v>8'h0</v>
      </c>
      <c r="G511" s="188" t="s">
        <v>132</v>
      </c>
      <c r="H511" s="188" t="s">
        <v>3967</v>
      </c>
      <c r="I511" s="188" t="s">
        <v>3417</v>
      </c>
      <c r="J511" s="188">
        <v>0</v>
      </c>
      <c r="K511" s="188" t="str">
        <f>LOWER(DEC2HEX(J511))</f>
        <v>0</v>
      </c>
      <c r="L511" s="188">
        <f>J511*(2^C511)</f>
        <v>0</v>
      </c>
      <c r="M511" s="188"/>
    </row>
    <row r="512" spans="1:13" ht="15">
      <c r="A512" s="188"/>
      <c r="B512" s="188"/>
      <c r="C512" s="188">
        <v>16</v>
      </c>
      <c r="D512" s="188">
        <v>23</v>
      </c>
      <c r="E512" s="188">
        <v>8</v>
      </c>
      <c r="F512" s="188" t="str">
        <f>CONCATENATE(E512,"'h",K512)</f>
        <v>8'h0</v>
      </c>
      <c r="G512" s="188" t="s">
        <v>132</v>
      </c>
      <c r="H512" s="188" t="s">
        <v>3968</v>
      </c>
      <c r="I512" s="188" t="s">
        <v>3417</v>
      </c>
      <c r="J512" s="188">
        <v>0</v>
      </c>
      <c r="K512" s="188" t="str">
        <f>LOWER(DEC2HEX(J512))</f>
        <v>0</v>
      </c>
      <c r="L512" s="188">
        <f>J512*(2^C512)</f>
        <v>0</v>
      </c>
      <c r="M512" s="188"/>
    </row>
    <row r="513" spans="1:13" ht="15">
      <c r="A513" s="188"/>
      <c r="B513" s="188"/>
      <c r="C513" s="188">
        <v>8</v>
      </c>
      <c r="D513" s="188">
        <v>15</v>
      </c>
      <c r="E513" s="188">
        <v>8</v>
      </c>
      <c r="F513" s="188" t="str">
        <f>CONCATENATE(E513,"'h",K513)</f>
        <v>8'h0</v>
      </c>
      <c r="G513" s="188" t="s">
        <v>132</v>
      </c>
      <c r="H513" s="188" t="s">
        <v>3969</v>
      </c>
      <c r="I513" s="188" t="s">
        <v>3417</v>
      </c>
      <c r="J513" s="188">
        <v>0</v>
      </c>
      <c r="K513" s="188" t="str">
        <f>LOWER(DEC2HEX(J513))</f>
        <v>0</v>
      </c>
      <c r="L513" s="188">
        <f>J513*(2^C513)</f>
        <v>0</v>
      </c>
      <c r="M513" s="188"/>
    </row>
    <row r="514" spans="1:13" ht="15">
      <c r="A514" s="188"/>
      <c r="B514" s="188"/>
      <c r="C514" s="188">
        <v>0</v>
      </c>
      <c r="D514" s="188">
        <v>7</v>
      </c>
      <c r="E514" s="188">
        <v>8</v>
      </c>
      <c r="F514" s="188" t="str">
        <f>CONCATENATE(E514,"'h",K514)</f>
        <v>8'h0</v>
      </c>
      <c r="G514" s="188" t="s">
        <v>132</v>
      </c>
      <c r="H514" s="188" t="s">
        <v>3970</v>
      </c>
      <c r="I514" s="188" t="s">
        <v>3417</v>
      </c>
      <c r="J514" s="188">
        <v>0</v>
      </c>
      <c r="K514" s="188" t="str">
        <f>LOWER(DEC2HEX(J514))</f>
        <v>0</v>
      </c>
      <c r="L514" s="188">
        <f>J514*(2^C514)</f>
        <v>0</v>
      </c>
      <c r="M514" s="188"/>
    </row>
    <row r="515" spans="1:13" ht="15">
      <c r="A515" s="187"/>
      <c r="B515" s="187" t="s">
        <v>3502</v>
      </c>
      <c r="C515" s="187"/>
      <c r="D515" s="187"/>
      <c r="E515" s="187">
        <f>SUM(E516:E519)</f>
        <v>32</v>
      </c>
      <c r="F515" s="187" t="str">
        <f>CONCATENATE("32'h",K515)</f>
        <v>32'h00000000</v>
      </c>
      <c r="G515" s="187"/>
      <c r="H515" s="187" t="s">
        <v>3501</v>
      </c>
      <c r="I515" s="187"/>
      <c r="J515" s="187"/>
      <c r="K515" s="187" t="str">
        <f>LOWER(DEC2HEX(L515,8))</f>
        <v>00000000</v>
      </c>
      <c r="L515" s="187">
        <f>SUM(L516:L519)</f>
        <v>0</v>
      </c>
      <c r="M515" s="187"/>
    </row>
    <row r="516" spans="1:13" ht="15">
      <c r="A516" s="188"/>
      <c r="B516" s="188"/>
      <c r="C516" s="188">
        <v>24</v>
      </c>
      <c r="D516" s="188">
        <v>31</v>
      </c>
      <c r="E516" s="188">
        <v>8</v>
      </c>
      <c r="F516" s="188" t="str">
        <f>CONCATENATE(E516,"'h",K516)</f>
        <v>8'h0</v>
      </c>
      <c r="G516" s="188" t="s">
        <v>132</v>
      </c>
      <c r="H516" s="188" t="s">
        <v>3971</v>
      </c>
      <c r="I516" s="188" t="s">
        <v>3417</v>
      </c>
      <c r="J516" s="188">
        <v>0</v>
      </c>
      <c r="K516" s="188" t="str">
        <f>LOWER(DEC2HEX(J516))</f>
        <v>0</v>
      </c>
      <c r="L516" s="188">
        <f>J516*(2^C516)</f>
        <v>0</v>
      </c>
      <c r="M516" s="188"/>
    </row>
    <row r="517" spans="1:13" ht="15">
      <c r="A517" s="188"/>
      <c r="B517" s="188"/>
      <c r="C517" s="188">
        <v>16</v>
      </c>
      <c r="D517" s="188">
        <v>23</v>
      </c>
      <c r="E517" s="188">
        <v>8</v>
      </c>
      <c r="F517" s="188" t="str">
        <f>CONCATENATE(E517,"'h",K517)</f>
        <v>8'h0</v>
      </c>
      <c r="G517" s="188" t="s">
        <v>132</v>
      </c>
      <c r="H517" s="188" t="s">
        <v>3972</v>
      </c>
      <c r="I517" s="188" t="s">
        <v>3417</v>
      </c>
      <c r="J517" s="188">
        <v>0</v>
      </c>
      <c r="K517" s="188" t="str">
        <f>LOWER(DEC2HEX(J517))</f>
        <v>0</v>
      </c>
      <c r="L517" s="188">
        <f>J517*(2^C517)</f>
        <v>0</v>
      </c>
      <c r="M517" s="188"/>
    </row>
    <row r="518" spans="1:13" ht="15">
      <c r="A518" s="188"/>
      <c r="B518" s="188"/>
      <c r="C518" s="188">
        <v>8</v>
      </c>
      <c r="D518" s="188">
        <v>15</v>
      </c>
      <c r="E518" s="188">
        <v>8</v>
      </c>
      <c r="F518" s="188" t="str">
        <f>CONCATENATE(E518,"'h",K518)</f>
        <v>8'h0</v>
      </c>
      <c r="G518" s="188" t="s">
        <v>132</v>
      </c>
      <c r="H518" s="188" t="s">
        <v>3973</v>
      </c>
      <c r="I518" s="188" t="s">
        <v>3417</v>
      </c>
      <c r="J518" s="188">
        <v>0</v>
      </c>
      <c r="K518" s="188" t="str">
        <f>LOWER(DEC2HEX(J518))</f>
        <v>0</v>
      </c>
      <c r="L518" s="188">
        <f>J518*(2^C518)</f>
        <v>0</v>
      </c>
      <c r="M518" s="188"/>
    </row>
    <row r="519" spans="1:13" ht="15">
      <c r="A519" s="188"/>
      <c r="B519" s="188"/>
      <c r="C519" s="188">
        <v>0</v>
      </c>
      <c r="D519" s="188">
        <v>7</v>
      </c>
      <c r="E519" s="188">
        <v>8</v>
      </c>
      <c r="F519" s="188" t="str">
        <f>CONCATENATE(E519,"'h",K519)</f>
        <v>8'h0</v>
      </c>
      <c r="G519" s="188" t="s">
        <v>132</v>
      </c>
      <c r="H519" s="188" t="s">
        <v>3974</v>
      </c>
      <c r="I519" s="188" t="s">
        <v>3417</v>
      </c>
      <c r="J519" s="188">
        <v>0</v>
      </c>
      <c r="K519" s="188" t="str">
        <f>LOWER(DEC2HEX(J519))</f>
        <v>0</v>
      </c>
      <c r="L519" s="188">
        <f>J519*(2^C519)</f>
        <v>0</v>
      </c>
      <c r="M519" s="188"/>
    </row>
    <row r="520" spans="1:13" ht="15">
      <c r="A520" s="187"/>
      <c r="B520" s="187" t="s">
        <v>3508</v>
      </c>
      <c r="C520" s="187"/>
      <c r="D520" s="187"/>
      <c r="E520" s="187">
        <f>SUM(E521:E534)</f>
        <v>32</v>
      </c>
      <c r="F520" s="187" t="str">
        <f>CONCATENATE("32'h",K520)</f>
        <v>32'h00000c40</v>
      </c>
      <c r="G520" s="187"/>
      <c r="H520" s="187" t="s">
        <v>3503</v>
      </c>
      <c r="I520" s="187"/>
      <c r="J520" s="187"/>
      <c r="K520" s="187" t="str">
        <f>LOWER(DEC2HEX(L520,8))</f>
        <v>00000c40</v>
      </c>
      <c r="L520" s="187">
        <f>SUM(L521:L534)</f>
        <v>3136</v>
      </c>
      <c r="M520" s="187"/>
    </row>
    <row r="521" spans="1:13" ht="15">
      <c r="A521" s="188"/>
      <c r="B521" s="188"/>
      <c r="C521" s="188">
        <v>31</v>
      </c>
      <c r="D521" s="188">
        <v>31</v>
      </c>
      <c r="E521" s="188">
        <v>1</v>
      </c>
      <c r="F521" s="188" t="str">
        <f t="shared" ref="F521:F534" si="75">CONCATENATE(E521,"'h",K521)</f>
        <v>1'h0</v>
      </c>
      <c r="G521" s="188" t="s">
        <v>132</v>
      </c>
      <c r="H521" s="188" t="s">
        <v>3504</v>
      </c>
      <c r="I521" s="188" t="s">
        <v>2591</v>
      </c>
      <c r="J521" s="188">
        <v>0</v>
      </c>
      <c r="K521" s="188" t="str">
        <f t="shared" ref="K521:K534" si="76">LOWER(DEC2HEX(J521))</f>
        <v>0</v>
      </c>
      <c r="L521" s="188">
        <f t="shared" ref="L521:L534" si="77">J521*(2^C521)</f>
        <v>0</v>
      </c>
      <c r="M521" s="188"/>
    </row>
    <row r="522" spans="1:13" ht="15">
      <c r="A522" s="188"/>
      <c r="B522" s="188"/>
      <c r="C522" s="188">
        <v>30</v>
      </c>
      <c r="D522" s="188">
        <v>30</v>
      </c>
      <c r="E522" s="188">
        <v>1</v>
      </c>
      <c r="F522" s="188" t="str">
        <f t="shared" si="75"/>
        <v>1'h0</v>
      </c>
      <c r="G522" s="188" t="s">
        <v>132</v>
      </c>
      <c r="H522" s="188" t="s">
        <v>3510</v>
      </c>
      <c r="I522" s="188" t="s">
        <v>2591</v>
      </c>
      <c r="J522" s="188">
        <v>0</v>
      </c>
      <c r="K522" s="188" t="str">
        <f t="shared" si="76"/>
        <v>0</v>
      </c>
      <c r="L522" s="188">
        <f t="shared" si="77"/>
        <v>0</v>
      </c>
      <c r="M522" s="188"/>
    </row>
    <row r="523" spans="1:13" ht="15">
      <c r="A523" s="188"/>
      <c r="B523" s="188"/>
      <c r="C523" s="188">
        <v>29</v>
      </c>
      <c r="D523" s="188">
        <v>29</v>
      </c>
      <c r="E523" s="188">
        <v>1</v>
      </c>
      <c r="F523" s="188" t="str">
        <f t="shared" si="75"/>
        <v>1'h0</v>
      </c>
      <c r="G523" s="188" t="s">
        <v>132</v>
      </c>
      <c r="H523" s="188" t="s">
        <v>3511</v>
      </c>
      <c r="I523" s="188" t="s">
        <v>2591</v>
      </c>
      <c r="J523" s="188">
        <v>0</v>
      </c>
      <c r="K523" s="188" t="str">
        <f t="shared" si="76"/>
        <v>0</v>
      </c>
      <c r="L523" s="188">
        <f t="shared" si="77"/>
        <v>0</v>
      </c>
      <c r="M523" s="188"/>
    </row>
    <row r="524" spans="1:13" ht="15">
      <c r="A524" s="188"/>
      <c r="B524" s="188"/>
      <c r="C524" s="188">
        <v>28</v>
      </c>
      <c r="D524" s="188">
        <v>28</v>
      </c>
      <c r="E524" s="188">
        <v>1</v>
      </c>
      <c r="F524" s="188" t="str">
        <f t="shared" si="75"/>
        <v>1'h0</v>
      </c>
      <c r="G524" s="188" t="s">
        <v>132</v>
      </c>
      <c r="H524" s="188" t="s">
        <v>3975</v>
      </c>
      <c r="I524" s="188" t="s">
        <v>2591</v>
      </c>
      <c r="J524" s="188">
        <v>0</v>
      </c>
      <c r="K524" s="188" t="str">
        <f t="shared" si="76"/>
        <v>0</v>
      </c>
      <c r="L524" s="188">
        <f t="shared" si="77"/>
        <v>0</v>
      </c>
      <c r="M524" s="188"/>
    </row>
    <row r="525" spans="1:13" ht="15">
      <c r="A525" s="188"/>
      <c r="B525" s="188"/>
      <c r="C525" s="188">
        <v>20</v>
      </c>
      <c r="D525" s="188">
        <v>27</v>
      </c>
      <c r="E525" s="188">
        <v>8</v>
      </c>
      <c r="F525" s="188" t="str">
        <f t="shared" si="75"/>
        <v>8'h0</v>
      </c>
      <c r="G525" s="188" t="s">
        <v>132</v>
      </c>
      <c r="H525" s="188" t="s">
        <v>3976</v>
      </c>
      <c r="I525" s="188" t="s">
        <v>3417</v>
      </c>
      <c r="J525" s="188">
        <v>0</v>
      </c>
      <c r="K525" s="188" t="str">
        <f t="shared" si="76"/>
        <v>0</v>
      </c>
      <c r="L525" s="188">
        <f t="shared" si="77"/>
        <v>0</v>
      </c>
      <c r="M525" s="188"/>
    </row>
    <row r="526" spans="1:13" ht="15">
      <c r="A526" s="188"/>
      <c r="B526" s="188"/>
      <c r="C526" s="188">
        <v>12</v>
      </c>
      <c r="D526" s="188">
        <v>19</v>
      </c>
      <c r="E526" s="188">
        <v>8</v>
      </c>
      <c r="F526" s="188" t="str">
        <f t="shared" si="75"/>
        <v>8'h0</v>
      </c>
      <c r="G526" s="188" t="s">
        <v>132</v>
      </c>
      <c r="H526" s="188" t="s">
        <v>3977</v>
      </c>
      <c r="I526" s="188" t="s">
        <v>3417</v>
      </c>
      <c r="J526" s="188">
        <v>0</v>
      </c>
      <c r="K526" s="188" t="str">
        <f t="shared" si="76"/>
        <v>0</v>
      </c>
      <c r="L526" s="188">
        <f t="shared" si="77"/>
        <v>0</v>
      </c>
      <c r="M526" s="188"/>
    </row>
    <row r="527" spans="1:13" ht="15">
      <c r="A527" s="188"/>
      <c r="B527" s="188"/>
      <c r="C527" s="188">
        <v>9</v>
      </c>
      <c r="D527" s="188">
        <v>11</v>
      </c>
      <c r="E527" s="188">
        <v>3</v>
      </c>
      <c r="F527" s="188" t="str">
        <f t="shared" si="75"/>
        <v>3'h6</v>
      </c>
      <c r="G527" s="188" t="s">
        <v>132</v>
      </c>
      <c r="H527" s="188" t="s">
        <v>3505</v>
      </c>
      <c r="I527" s="188" t="s">
        <v>3506</v>
      </c>
      <c r="J527" s="188">
        <v>6</v>
      </c>
      <c r="K527" s="188" t="str">
        <f t="shared" si="76"/>
        <v>6</v>
      </c>
      <c r="L527" s="188">
        <f t="shared" si="77"/>
        <v>3072</v>
      </c>
      <c r="M527" s="188"/>
    </row>
    <row r="528" spans="1:13" ht="15">
      <c r="A528" s="188"/>
      <c r="B528" s="188"/>
      <c r="C528" s="188">
        <v>6</v>
      </c>
      <c r="D528" s="188">
        <v>8</v>
      </c>
      <c r="E528" s="188">
        <v>3</v>
      </c>
      <c r="F528" s="188" t="str">
        <f t="shared" si="75"/>
        <v>3'h1</v>
      </c>
      <c r="G528" s="188" t="s">
        <v>132</v>
      </c>
      <c r="H528" s="188" t="s">
        <v>3507</v>
      </c>
      <c r="I528" s="188" t="s">
        <v>3506</v>
      </c>
      <c r="J528" s="188">
        <v>1</v>
      </c>
      <c r="K528" s="188" t="str">
        <f t="shared" si="76"/>
        <v>1</v>
      </c>
      <c r="L528" s="188">
        <f t="shared" si="77"/>
        <v>64</v>
      </c>
      <c r="M528" s="188"/>
    </row>
    <row r="529" spans="1:13" ht="15">
      <c r="A529" s="188"/>
      <c r="B529" s="188"/>
      <c r="C529" s="188">
        <v>5</v>
      </c>
      <c r="D529" s="188">
        <v>5</v>
      </c>
      <c r="E529" s="188">
        <v>1</v>
      </c>
      <c r="F529" s="188" t="str">
        <f t="shared" si="75"/>
        <v>1'h0</v>
      </c>
      <c r="G529" s="188" t="s">
        <v>132</v>
      </c>
      <c r="H529" s="188" t="s">
        <v>3514</v>
      </c>
      <c r="I529" s="188" t="s">
        <v>3515</v>
      </c>
      <c r="J529" s="188">
        <v>0</v>
      </c>
      <c r="K529" s="188" t="str">
        <f t="shared" si="76"/>
        <v>0</v>
      </c>
      <c r="L529" s="188">
        <f t="shared" si="77"/>
        <v>0</v>
      </c>
      <c r="M529" s="188"/>
    </row>
    <row r="530" spans="1:13" ht="15">
      <c r="A530" s="188"/>
      <c r="B530" s="188"/>
      <c r="C530" s="188">
        <v>4</v>
      </c>
      <c r="D530" s="188">
        <v>4</v>
      </c>
      <c r="E530" s="188">
        <v>1</v>
      </c>
      <c r="F530" s="188" t="str">
        <f t="shared" si="75"/>
        <v>1'h0</v>
      </c>
      <c r="G530" s="188" t="s">
        <v>132</v>
      </c>
      <c r="H530" s="188" t="s">
        <v>3516</v>
      </c>
      <c r="I530" s="188" t="s">
        <v>3515</v>
      </c>
      <c r="J530" s="188">
        <v>0</v>
      </c>
      <c r="K530" s="188" t="str">
        <f t="shared" si="76"/>
        <v>0</v>
      </c>
      <c r="L530" s="188">
        <f t="shared" si="77"/>
        <v>0</v>
      </c>
      <c r="M530" s="188"/>
    </row>
    <row r="531" spans="1:13" ht="15">
      <c r="A531" s="188"/>
      <c r="B531" s="188"/>
      <c r="C531" s="188">
        <v>3</v>
      </c>
      <c r="D531" s="188">
        <v>3</v>
      </c>
      <c r="E531" s="188">
        <v>1</v>
      </c>
      <c r="F531" s="188" t="str">
        <f t="shared" si="75"/>
        <v>1'h0</v>
      </c>
      <c r="G531" s="188" t="s">
        <v>132</v>
      </c>
      <c r="H531" s="188" t="s">
        <v>3517</v>
      </c>
      <c r="I531" s="188" t="s">
        <v>3518</v>
      </c>
      <c r="J531" s="188">
        <v>0</v>
      </c>
      <c r="K531" s="188" t="str">
        <f t="shared" si="76"/>
        <v>0</v>
      </c>
      <c r="L531" s="188">
        <f t="shared" si="77"/>
        <v>0</v>
      </c>
      <c r="M531" s="188"/>
    </row>
    <row r="532" spans="1:13" ht="15">
      <c r="A532" s="188"/>
      <c r="B532" s="188"/>
      <c r="C532" s="188">
        <v>2</v>
      </c>
      <c r="D532" s="188">
        <v>2</v>
      </c>
      <c r="E532" s="188">
        <v>1</v>
      </c>
      <c r="F532" s="188" t="str">
        <f t="shared" si="75"/>
        <v>1'h0</v>
      </c>
      <c r="G532" s="188" t="s">
        <v>132</v>
      </c>
      <c r="H532" s="188" t="s">
        <v>3519</v>
      </c>
      <c r="I532" s="188" t="s">
        <v>3518</v>
      </c>
      <c r="J532" s="188">
        <v>0</v>
      </c>
      <c r="K532" s="188" t="str">
        <f t="shared" si="76"/>
        <v>0</v>
      </c>
      <c r="L532" s="188">
        <f t="shared" si="77"/>
        <v>0</v>
      </c>
      <c r="M532" s="188"/>
    </row>
    <row r="533" spans="1:13" ht="15">
      <c r="A533" s="188"/>
      <c r="B533" s="188"/>
      <c r="C533" s="188">
        <v>1</v>
      </c>
      <c r="D533" s="188">
        <v>1</v>
      </c>
      <c r="E533" s="188">
        <v>1</v>
      </c>
      <c r="F533" s="188" t="str">
        <f t="shared" si="75"/>
        <v>1'h0</v>
      </c>
      <c r="G533" s="188" t="s">
        <v>132</v>
      </c>
      <c r="H533" s="188" t="s">
        <v>3978</v>
      </c>
      <c r="I533" s="188" t="s">
        <v>3520</v>
      </c>
      <c r="J533" s="188">
        <v>0</v>
      </c>
      <c r="K533" s="188" t="str">
        <f t="shared" si="76"/>
        <v>0</v>
      </c>
      <c r="L533" s="188">
        <f t="shared" si="77"/>
        <v>0</v>
      </c>
      <c r="M533" s="188"/>
    </row>
    <row r="534" spans="1:13" ht="15">
      <c r="A534" s="188"/>
      <c r="B534" s="188"/>
      <c r="C534" s="188">
        <v>0</v>
      </c>
      <c r="D534" s="188">
        <v>0</v>
      </c>
      <c r="E534" s="188">
        <v>1</v>
      </c>
      <c r="F534" s="188" t="str">
        <f t="shared" si="75"/>
        <v>1'h0</v>
      </c>
      <c r="G534" s="188" t="s">
        <v>132</v>
      </c>
      <c r="H534" s="188" t="s">
        <v>3979</v>
      </c>
      <c r="I534" s="188" t="s">
        <v>3520</v>
      </c>
      <c r="J534" s="188">
        <v>0</v>
      </c>
      <c r="K534" s="188" t="str">
        <f t="shared" si="76"/>
        <v>0</v>
      </c>
      <c r="L534" s="188">
        <f t="shared" si="77"/>
        <v>0</v>
      </c>
      <c r="M534" s="188"/>
    </row>
    <row r="535" spans="1:13" ht="15">
      <c r="A535" s="187"/>
      <c r="B535" s="187" t="s">
        <v>3527</v>
      </c>
      <c r="C535" s="187"/>
      <c r="D535" s="187"/>
      <c r="E535" s="187">
        <f>SUM(E536:E546)</f>
        <v>32</v>
      </c>
      <c r="F535" s="187" t="str">
        <f>CONCATENATE("32'h",K535)</f>
        <v>32'h0333aaa9</v>
      </c>
      <c r="G535" s="187"/>
      <c r="H535" s="187" t="s">
        <v>3509</v>
      </c>
      <c r="I535" s="187"/>
      <c r="J535" s="187"/>
      <c r="K535" s="187" t="str">
        <f>LOWER(DEC2HEX(L535,8))</f>
        <v>0333aaa9</v>
      </c>
      <c r="L535" s="187">
        <f>SUM(L536:L546)</f>
        <v>53717673</v>
      </c>
      <c r="M535" s="187"/>
    </row>
    <row r="536" spans="1:13" ht="15">
      <c r="A536" s="188"/>
      <c r="B536" s="188"/>
      <c r="C536" s="188">
        <v>31</v>
      </c>
      <c r="D536" s="188">
        <v>31</v>
      </c>
      <c r="E536" s="188">
        <v>1</v>
      </c>
      <c r="F536" s="188" t="str">
        <f t="shared" ref="F536:F546" si="78">CONCATENATE(E536,"'h",K536)</f>
        <v>1'h0</v>
      </c>
      <c r="G536" s="188" t="s">
        <v>132</v>
      </c>
      <c r="H536" s="188" t="s">
        <v>3512</v>
      </c>
      <c r="I536" s="188" t="s">
        <v>2591</v>
      </c>
      <c r="J536" s="188">
        <v>0</v>
      </c>
      <c r="K536" s="188" t="str">
        <f t="shared" ref="K536:K546" si="79">LOWER(DEC2HEX(J536))</f>
        <v>0</v>
      </c>
      <c r="L536" s="188">
        <f t="shared" ref="L536:L546" si="80">J536*(2^C536)</f>
        <v>0</v>
      </c>
      <c r="M536" s="188"/>
    </row>
    <row r="537" spans="1:13" ht="15">
      <c r="A537" s="188"/>
      <c r="B537" s="188"/>
      <c r="C537" s="188">
        <v>30</v>
      </c>
      <c r="D537" s="188">
        <v>30</v>
      </c>
      <c r="E537" s="188">
        <v>1</v>
      </c>
      <c r="F537" s="188" t="str">
        <f t="shared" si="78"/>
        <v>1'h0</v>
      </c>
      <c r="G537" s="188" t="s">
        <v>132</v>
      </c>
      <c r="H537" s="188" t="s">
        <v>3513</v>
      </c>
      <c r="I537" s="188" t="s">
        <v>2591</v>
      </c>
      <c r="J537" s="188">
        <v>0</v>
      </c>
      <c r="K537" s="188" t="str">
        <f t="shared" si="79"/>
        <v>0</v>
      </c>
      <c r="L537" s="188">
        <f t="shared" si="80"/>
        <v>0</v>
      </c>
      <c r="M537" s="188"/>
    </row>
    <row r="538" spans="1:13" ht="15">
      <c r="A538" s="188"/>
      <c r="B538" s="188"/>
      <c r="C538" s="188">
        <v>29</v>
      </c>
      <c r="D538" s="188">
        <v>29</v>
      </c>
      <c r="E538" s="188">
        <v>1</v>
      </c>
      <c r="F538" s="188" t="str">
        <f t="shared" si="78"/>
        <v>1'h0</v>
      </c>
      <c r="G538" s="188" t="s">
        <v>132</v>
      </c>
      <c r="H538" s="188" t="s">
        <v>3980</v>
      </c>
      <c r="I538" s="188" t="s">
        <v>2591</v>
      </c>
      <c r="J538" s="188">
        <v>0</v>
      </c>
      <c r="K538" s="188" t="str">
        <f t="shared" si="79"/>
        <v>0</v>
      </c>
      <c r="L538" s="188">
        <f t="shared" si="80"/>
        <v>0</v>
      </c>
      <c r="M538" s="188"/>
    </row>
    <row r="539" spans="1:13" ht="15">
      <c r="A539" s="188"/>
      <c r="B539" s="188"/>
      <c r="C539" s="188">
        <v>28</v>
      </c>
      <c r="D539" s="188">
        <v>28</v>
      </c>
      <c r="E539" s="188">
        <v>1</v>
      </c>
      <c r="F539" s="188" t="str">
        <f t="shared" si="78"/>
        <v>1'h0</v>
      </c>
      <c r="G539" s="188" t="s">
        <v>132</v>
      </c>
      <c r="H539" s="188" t="s">
        <v>3981</v>
      </c>
      <c r="I539" s="188" t="s">
        <v>3520</v>
      </c>
      <c r="J539" s="188">
        <v>0</v>
      </c>
      <c r="K539" s="188" t="str">
        <f t="shared" si="79"/>
        <v>0</v>
      </c>
      <c r="L539" s="188">
        <f t="shared" si="80"/>
        <v>0</v>
      </c>
      <c r="M539" s="188"/>
    </row>
    <row r="540" spans="1:13" ht="15">
      <c r="A540" s="188"/>
      <c r="B540" s="188"/>
      <c r="C540" s="188">
        <v>24</v>
      </c>
      <c r="D540" s="188">
        <v>27</v>
      </c>
      <c r="E540" s="188">
        <v>4</v>
      </c>
      <c r="F540" s="188" t="str">
        <f t="shared" si="78"/>
        <v>4'h3</v>
      </c>
      <c r="G540" s="188" t="s">
        <v>132</v>
      </c>
      <c r="H540" s="188" t="s">
        <v>3521</v>
      </c>
      <c r="I540" s="188" t="s">
        <v>3522</v>
      </c>
      <c r="J540" s="188">
        <v>3</v>
      </c>
      <c r="K540" s="188" t="str">
        <f t="shared" si="79"/>
        <v>3</v>
      </c>
      <c r="L540" s="188">
        <f t="shared" si="80"/>
        <v>50331648</v>
      </c>
      <c r="M540" s="188"/>
    </row>
    <row r="541" spans="1:13" ht="15">
      <c r="A541" s="188"/>
      <c r="B541" s="188"/>
      <c r="C541" s="188">
        <v>20</v>
      </c>
      <c r="D541" s="188">
        <v>23</v>
      </c>
      <c r="E541" s="188">
        <v>4</v>
      </c>
      <c r="F541" s="188" t="str">
        <f t="shared" si="78"/>
        <v>4'h3</v>
      </c>
      <c r="G541" s="188" t="s">
        <v>132</v>
      </c>
      <c r="H541" s="188" t="s">
        <v>3523</v>
      </c>
      <c r="I541" s="188" t="s">
        <v>3522</v>
      </c>
      <c r="J541" s="188">
        <v>3</v>
      </c>
      <c r="K541" s="188" t="str">
        <f t="shared" si="79"/>
        <v>3</v>
      </c>
      <c r="L541" s="188">
        <f t="shared" si="80"/>
        <v>3145728</v>
      </c>
      <c r="M541" s="188"/>
    </row>
    <row r="542" spans="1:13" ht="15">
      <c r="A542" s="188"/>
      <c r="B542" s="188"/>
      <c r="C542" s="188">
        <v>16</v>
      </c>
      <c r="D542" s="188">
        <v>19</v>
      </c>
      <c r="E542" s="188">
        <v>4</v>
      </c>
      <c r="F542" s="188" t="str">
        <f t="shared" si="78"/>
        <v>4'h3</v>
      </c>
      <c r="G542" s="188" t="s">
        <v>132</v>
      </c>
      <c r="H542" s="188" t="s">
        <v>3524</v>
      </c>
      <c r="I542" s="188" t="s">
        <v>3522</v>
      </c>
      <c r="J542" s="188">
        <v>3</v>
      </c>
      <c r="K542" s="188" t="str">
        <f t="shared" si="79"/>
        <v>3</v>
      </c>
      <c r="L542" s="188">
        <f t="shared" si="80"/>
        <v>196608</v>
      </c>
      <c r="M542" s="188"/>
    </row>
    <row r="543" spans="1:13" ht="15">
      <c r="A543" s="188"/>
      <c r="B543" s="188"/>
      <c r="C543" s="188">
        <v>12</v>
      </c>
      <c r="D543" s="188">
        <v>15</v>
      </c>
      <c r="E543" s="188">
        <v>4</v>
      </c>
      <c r="F543" s="188" t="str">
        <f t="shared" si="78"/>
        <v>4'ha</v>
      </c>
      <c r="G543" s="188" t="s">
        <v>132</v>
      </c>
      <c r="H543" s="188" t="s">
        <v>3525</v>
      </c>
      <c r="I543" s="188" t="s">
        <v>3526</v>
      </c>
      <c r="J543" s="188">
        <v>10</v>
      </c>
      <c r="K543" s="188" t="str">
        <f t="shared" si="79"/>
        <v>a</v>
      </c>
      <c r="L543" s="188">
        <f t="shared" si="80"/>
        <v>40960</v>
      </c>
      <c r="M543" s="188"/>
    </row>
    <row r="544" spans="1:13" ht="15">
      <c r="A544" s="188"/>
      <c r="B544" s="188"/>
      <c r="C544" s="188">
        <v>8</v>
      </c>
      <c r="D544" s="188">
        <v>11</v>
      </c>
      <c r="E544" s="188">
        <v>4</v>
      </c>
      <c r="F544" s="188" t="str">
        <f t="shared" si="78"/>
        <v>4'ha</v>
      </c>
      <c r="G544" s="188" t="s">
        <v>132</v>
      </c>
      <c r="H544" s="188" t="s">
        <v>3529</v>
      </c>
      <c r="I544" s="188" t="s">
        <v>3526</v>
      </c>
      <c r="J544" s="188">
        <v>10</v>
      </c>
      <c r="K544" s="188" t="str">
        <f t="shared" si="79"/>
        <v>a</v>
      </c>
      <c r="L544" s="188">
        <f t="shared" si="80"/>
        <v>2560</v>
      </c>
      <c r="M544" s="188"/>
    </row>
    <row r="545" spans="1:13" ht="15">
      <c r="A545" s="188"/>
      <c r="B545" s="188"/>
      <c r="C545" s="188">
        <v>4</v>
      </c>
      <c r="D545" s="188">
        <v>7</v>
      </c>
      <c r="E545" s="188">
        <v>4</v>
      </c>
      <c r="F545" s="188" t="str">
        <f t="shared" si="78"/>
        <v>4'ha</v>
      </c>
      <c r="G545" s="188" t="s">
        <v>132</v>
      </c>
      <c r="H545" s="188" t="s">
        <v>3530</v>
      </c>
      <c r="I545" s="188" t="s">
        <v>3526</v>
      </c>
      <c r="J545" s="188">
        <v>10</v>
      </c>
      <c r="K545" s="188" t="str">
        <f t="shared" si="79"/>
        <v>a</v>
      </c>
      <c r="L545" s="188">
        <f t="shared" si="80"/>
        <v>160</v>
      </c>
      <c r="M545" s="188"/>
    </row>
    <row r="546" spans="1:13" ht="15">
      <c r="A546" s="188"/>
      <c r="B546" s="188"/>
      <c r="C546" s="188">
        <v>0</v>
      </c>
      <c r="D546" s="188">
        <v>3</v>
      </c>
      <c r="E546" s="188">
        <v>4</v>
      </c>
      <c r="F546" s="188" t="str">
        <f t="shared" si="78"/>
        <v>4'h9</v>
      </c>
      <c r="G546" s="188" t="s">
        <v>132</v>
      </c>
      <c r="H546" s="188" t="s">
        <v>3982</v>
      </c>
      <c r="I546" s="188" t="s">
        <v>3983</v>
      </c>
      <c r="J546" s="188">
        <v>9</v>
      </c>
      <c r="K546" s="188" t="str">
        <f t="shared" si="79"/>
        <v>9</v>
      </c>
      <c r="L546" s="188">
        <f t="shared" si="80"/>
        <v>9</v>
      </c>
      <c r="M546" s="188"/>
    </row>
    <row r="547" spans="1:13" ht="15">
      <c r="A547" s="187"/>
      <c r="B547" s="187" t="s">
        <v>3532</v>
      </c>
      <c r="C547" s="187"/>
      <c r="D547" s="187"/>
      <c r="E547" s="187">
        <f>SUM(E548:E556)</f>
        <v>32</v>
      </c>
      <c r="F547" s="187" t="str">
        <f>CONCATENATE("32'h",K547)</f>
        <v>32'h004cc924</v>
      </c>
      <c r="G547" s="187"/>
      <c r="H547" s="187" t="s">
        <v>3528</v>
      </c>
      <c r="I547" s="187"/>
      <c r="J547" s="187"/>
      <c r="K547" s="187" t="str">
        <f>LOWER(DEC2HEX(L547,8))</f>
        <v>004cc924</v>
      </c>
      <c r="L547" s="187">
        <f>SUM(L548:L556)</f>
        <v>5032228</v>
      </c>
      <c r="M547" s="187"/>
    </row>
    <row r="548" spans="1:13" ht="15">
      <c r="A548" s="188"/>
      <c r="B548" s="188"/>
      <c r="C548" s="188">
        <v>24</v>
      </c>
      <c r="D548" s="188">
        <v>31</v>
      </c>
      <c r="E548" s="188">
        <v>8</v>
      </c>
      <c r="F548" s="188" t="str">
        <f t="shared" ref="F548:F556" si="81">CONCATENATE(E548,"'h",K548)</f>
        <v>8'h0</v>
      </c>
      <c r="G548" s="188" t="s">
        <v>129</v>
      </c>
      <c r="H548" s="188" t="s">
        <v>19</v>
      </c>
      <c r="I548" s="188" t="s">
        <v>2591</v>
      </c>
      <c r="J548" s="188">
        <v>0</v>
      </c>
      <c r="K548" s="188" t="str">
        <f t="shared" ref="K548:K556" si="82">LOWER(DEC2HEX(J548))</f>
        <v>0</v>
      </c>
      <c r="L548" s="188">
        <f t="shared" ref="L548:L556" si="83">J548*(2^C548)</f>
        <v>0</v>
      </c>
      <c r="M548" s="188"/>
    </row>
    <row r="549" spans="1:13" ht="15">
      <c r="A549" s="188"/>
      <c r="B549" s="188"/>
      <c r="C549" s="188">
        <v>23</v>
      </c>
      <c r="D549" s="188">
        <v>23</v>
      </c>
      <c r="E549" s="188">
        <v>1</v>
      </c>
      <c r="F549" s="188" t="str">
        <f t="shared" si="81"/>
        <v>1'h0</v>
      </c>
      <c r="G549" s="188" t="s">
        <v>132</v>
      </c>
      <c r="H549" s="188" t="s">
        <v>3984</v>
      </c>
      <c r="I549" s="188" t="s">
        <v>2591</v>
      </c>
      <c r="J549" s="188">
        <v>0</v>
      </c>
      <c r="K549" s="188" t="str">
        <f t="shared" si="82"/>
        <v>0</v>
      </c>
      <c r="L549" s="188">
        <f t="shared" si="83"/>
        <v>0</v>
      </c>
      <c r="M549" s="188"/>
    </row>
    <row r="550" spans="1:13" ht="15">
      <c r="A550" s="188"/>
      <c r="B550" s="188"/>
      <c r="C550" s="188">
        <v>19</v>
      </c>
      <c r="D550" s="188">
        <v>22</v>
      </c>
      <c r="E550" s="188">
        <v>4</v>
      </c>
      <c r="F550" s="188" t="str">
        <f t="shared" si="81"/>
        <v>4'h9</v>
      </c>
      <c r="G550" s="188" t="s">
        <v>132</v>
      </c>
      <c r="H550" s="188" t="s">
        <v>3985</v>
      </c>
      <c r="I550" s="188" t="s">
        <v>3983</v>
      </c>
      <c r="J550" s="188">
        <v>9</v>
      </c>
      <c r="K550" s="188" t="str">
        <f t="shared" si="82"/>
        <v>9</v>
      </c>
      <c r="L550" s="188">
        <f t="shared" si="83"/>
        <v>4718592</v>
      </c>
      <c r="M550" s="188"/>
    </row>
    <row r="551" spans="1:13" ht="15">
      <c r="A551" s="188"/>
      <c r="B551" s="188"/>
      <c r="C551" s="188">
        <v>15</v>
      </c>
      <c r="D551" s="188">
        <v>18</v>
      </c>
      <c r="E551" s="188">
        <v>4</v>
      </c>
      <c r="F551" s="188" t="str">
        <f t="shared" si="81"/>
        <v>4'h9</v>
      </c>
      <c r="G551" s="188" t="s">
        <v>132</v>
      </c>
      <c r="H551" s="188" t="s">
        <v>3986</v>
      </c>
      <c r="I551" s="188" t="s">
        <v>3983</v>
      </c>
      <c r="J551" s="188">
        <v>9</v>
      </c>
      <c r="K551" s="188" t="str">
        <f t="shared" si="82"/>
        <v>9</v>
      </c>
      <c r="L551" s="188">
        <f t="shared" si="83"/>
        <v>294912</v>
      </c>
      <c r="M551" s="188"/>
    </row>
    <row r="552" spans="1:13" ht="15">
      <c r="A552" s="188"/>
      <c r="B552" s="188"/>
      <c r="C552" s="188">
        <v>12</v>
      </c>
      <c r="D552" s="188">
        <v>14</v>
      </c>
      <c r="E552" s="188">
        <v>3</v>
      </c>
      <c r="F552" s="188" t="str">
        <f t="shared" si="81"/>
        <v>3'h4</v>
      </c>
      <c r="G552" s="188" t="s">
        <v>132</v>
      </c>
      <c r="H552" s="188" t="s">
        <v>3987</v>
      </c>
      <c r="I552" s="188" t="s">
        <v>3531</v>
      </c>
      <c r="J552" s="188">
        <v>4</v>
      </c>
      <c r="K552" s="188" t="str">
        <f t="shared" si="82"/>
        <v>4</v>
      </c>
      <c r="L552" s="188">
        <f t="shared" si="83"/>
        <v>16384</v>
      </c>
      <c r="M552" s="188"/>
    </row>
    <row r="553" spans="1:13" ht="15">
      <c r="A553" s="188"/>
      <c r="B553" s="188"/>
      <c r="C553" s="188">
        <v>9</v>
      </c>
      <c r="D553" s="188">
        <v>11</v>
      </c>
      <c r="E553" s="188">
        <v>3</v>
      </c>
      <c r="F553" s="188" t="str">
        <f t="shared" si="81"/>
        <v>3'h4</v>
      </c>
      <c r="G553" s="188" t="s">
        <v>132</v>
      </c>
      <c r="H553" s="188" t="s">
        <v>3988</v>
      </c>
      <c r="I553" s="188" t="s">
        <v>3531</v>
      </c>
      <c r="J553" s="188">
        <v>4</v>
      </c>
      <c r="K553" s="188" t="str">
        <f t="shared" si="82"/>
        <v>4</v>
      </c>
      <c r="L553" s="188">
        <f t="shared" si="83"/>
        <v>2048</v>
      </c>
      <c r="M553" s="188"/>
    </row>
    <row r="554" spans="1:13" ht="15">
      <c r="A554" s="188"/>
      <c r="B554" s="188"/>
      <c r="C554" s="188">
        <v>6</v>
      </c>
      <c r="D554" s="188">
        <v>8</v>
      </c>
      <c r="E554" s="188">
        <v>3</v>
      </c>
      <c r="F554" s="188" t="str">
        <f t="shared" si="81"/>
        <v>3'h4</v>
      </c>
      <c r="G554" s="188" t="s">
        <v>132</v>
      </c>
      <c r="H554" s="188" t="s">
        <v>3989</v>
      </c>
      <c r="I554" s="188" t="s">
        <v>3531</v>
      </c>
      <c r="J554" s="188">
        <v>4</v>
      </c>
      <c r="K554" s="188" t="str">
        <f t="shared" si="82"/>
        <v>4</v>
      </c>
      <c r="L554" s="188">
        <f t="shared" si="83"/>
        <v>256</v>
      </c>
      <c r="M554" s="188"/>
    </row>
    <row r="555" spans="1:13" ht="15">
      <c r="A555" s="188"/>
      <c r="B555" s="188"/>
      <c r="C555" s="188">
        <v>3</v>
      </c>
      <c r="D555" s="188">
        <v>5</v>
      </c>
      <c r="E555" s="188">
        <v>3</v>
      </c>
      <c r="F555" s="188" t="str">
        <f t="shared" si="81"/>
        <v>3'h4</v>
      </c>
      <c r="G555" s="188" t="s">
        <v>132</v>
      </c>
      <c r="H555" s="188" t="s">
        <v>3990</v>
      </c>
      <c r="I555" s="188" t="s">
        <v>3531</v>
      </c>
      <c r="J555" s="188">
        <v>4</v>
      </c>
      <c r="K555" s="188" t="str">
        <f t="shared" si="82"/>
        <v>4</v>
      </c>
      <c r="L555" s="188">
        <f t="shared" si="83"/>
        <v>32</v>
      </c>
      <c r="M555" s="188"/>
    </row>
    <row r="556" spans="1:13" ht="15">
      <c r="A556" s="188"/>
      <c r="B556" s="188"/>
      <c r="C556" s="188">
        <v>0</v>
      </c>
      <c r="D556" s="188">
        <v>2</v>
      </c>
      <c r="E556" s="188">
        <v>3</v>
      </c>
      <c r="F556" s="188" t="str">
        <f t="shared" si="81"/>
        <v>3'h4</v>
      </c>
      <c r="G556" s="188" t="s">
        <v>132</v>
      </c>
      <c r="H556" s="188" t="s">
        <v>3991</v>
      </c>
      <c r="I556" s="188" t="s">
        <v>3531</v>
      </c>
      <c r="J556" s="188">
        <v>4</v>
      </c>
      <c r="K556" s="188" t="str">
        <f t="shared" si="82"/>
        <v>4</v>
      </c>
      <c r="L556" s="188">
        <f t="shared" si="83"/>
        <v>4</v>
      </c>
      <c r="M556" s="188"/>
    </row>
    <row r="557" spans="1:13" ht="15">
      <c r="A557" s="187"/>
      <c r="B557" s="187" t="s">
        <v>3534</v>
      </c>
      <c r="C557" s="187"/>
      <c r="D557" s="187"/>
      <c r="E557" s="187">
        <f>SUM(E558:E566)</f>
        <v>32</v>
      </c>
      <c r="F557" s="187" t="str">
        <f>CONCATENATE("32'h",K557)</f>
        <v>32'h00000000</v>
      </c>
      <c r="G557" s="187"/>
      <c r="H557" s="187" t="s">
        <v>3533</v>
      </c>
      <c r="I557" s="187"/>
      <c r="J557" s="187"/>
      <c r="K557" s="187" t="str">
        <f>LOWER(DEC2HEX(L557,8))</f>
        <v>00000000</v>
      </c>
      <c r="L557" s="187">
        <f>SUM(L558:L566)</f>
        <v>0</v>
      </c>
      <c r="M557" s="187"/>
    </row>
    <row r="558" spans="1:13" ht="15">
      <c r="A558" s="188"/>
      <c r="B558" s="188"/>
      <c r="C558" s="188">
        <v>29</v>
      </c>
      <c r="D558" s="188">
        <v>31</v>
      </c>
      <c r="E558" s="188">
        <v>3</v>
      </c>
      <c r="F558" s="188" t="str">
        <f t="shared" ref="F558:F566" si="84">CONCATENATE(E558,"'h",K558)</f>
        <v>3'h0</v>
      </c>
      <c r="G558" s="188" t="s">
        <v>129</v>
      </c>
      <c r="H558" s="188" t="s">
        <v>19</v>
      </c>
      <c r="I558" s="188" t="s">
        <v>2591</v>
      </c>
      <c r="J558" s="188">
        <v>0</v>
      </c>
      <c r="K558" s="188" t="str">
        <f t="shared" ref="K558:K566" si="85">LOWER(DEC2HEX(J558))</f>
        <v>0</v>
      </c>
      <c r="L558" s="188">
        <f t="shared" ref="L558:L566" si="86">J558*(2^C558)</f>
        <v>0</v>
      </c>
      <c r="M558" s="188"/>
    </row>
    <row r="559" spans="1:13" ht="15">
      <c r="A559" s="188"/>
      <c r="B559" s="188"/>
      <c r="C559" s="188">
        <v>28</v>
      </c>
      <c r="D559" s="188">
        <v>28</v>
      </c>
      <c r="E559" s="188">
        <v>1</v>
      </c>
      <c r="F559" s="188" t="str">
        <f t="shared" si="84"/>
        <v>1'h0</v>
      </c>
      <c r="G559" s="188" t="s">
        <v>132</v>
      </c>
      <c r="H559" s="188" t="s">
        <v>3992</v>
      </c>
      <c r="I559" s="188" t="s">
        <v>2591</v>
      </c>
      <c r="J559" s="188">
        <v>0</v>
      </c>
      <c r="K559" s="188" t="str">
        <f t="shared" si="85"/>
        <v>0</v>
      </c>
      <c r="L559" s="188">
        <f t="shared" si="86"/>
        <v>0</v>
      </c>
      <c r="M559" s="188"/>
    </row>
    <row r="560" spans="1:13" ht="15">
      <c r="A560" s="188"/>
      <c r="B560" s="188"/>
      <c r="C560" s="188">
        <v>24</v>
      </c>
      <c r="D560" s="188">
        <v>27</v>
      </c>
      <c r="E560" s="188">
        <v>4</v>
      </c>
      <c r="F560" s="188" t="str">
        <f t="shared" si="84"/>
        <v>4'h0</v>
      </c>
      <c r="G560" s="188" t="s">
        <v>132</v>
      </c>
      <c r="H560" s="188" t="s">
        <v>3993</v>
      </c>
      <c r="I560" s="188" t="s">
        <v>3994</v>
      </c>
      <c r="J560" s="188">
        <v>0</v>
      </c>
      <c r="K560" s="188" t="str">
        <f t="shared" si="85"/>
        <v>0</v>
      </c>
      <c r="L560" s="188">
        <f t="shared" si="86"/>
        <v>0</v>
      </c>
      <c r="M560" s="188"/>
    </row>
    <row r="561" spans="1:13" ht="15">
      <c r="A561" s="188"/>
      <c r="B561" s="188"/>
      <c r="C561" s="188">
        <v>20</v>
      </c>
      <c r="D561" s="188">
        <v>23</v>
      </c>
      <c r="E561" s="188">
        <v>4</v>
      </c>
      <c r="F561" s="188" t="str">
        <f t="shared" si="84"/>
        <v>4'h0</v>
      </c>
      <c r="G561" s="188" t="s">
        <v>132</v>
      </c>
      <c r="H561" s="188" t="s">
        <v>3995</v>
      </c>
      <c r="I561" s="188" t="s">
        <v>3994</v>
      </c>
      <c r="J561" s="188">
        <v>0</v>
      </c>
      <c r="K561" s="188" t="str">
        <f t="shared" si="85"/>
        <v>0</v>
      </c>
      <c r="L561" s="188">
        <f t="shared" si="86"/>
        <v>0</v>
      </c>
      <c r="M561" s="188"/>
    </row>
    <row r="562" spans="1:13" ht="15">
      <c r="A562" s="188"/>
      <c r="B562" s="188"/>
      <c r="C562" s="188">
        <v>16</v>
      </c>
      <c r="D562" s="188">
        <v>19</v>
      </c>
      <c r="E562" s="188">
        <v>4</v>
      </c>
      <c r="F562" s="188" t="str">
        <f t="shared" si="84"/>
        <v>4'h0</v>
      </c>
      <c r="G562" s="188" t="s">
        <v>132</v>
      </c>
      <c r="H562" s="188" t="s">
        <v>3996</v>
      </c>
      <c r="I562" s="188" t="s">
        <v>3994</v>
      </c>
      <c r="J562" s="188">
        <v>0</v>
      </c>
      <c r="K562" s="188" t="str">
        <f t="shared" si="85"/>
        <v>0</v>
      </c>
      <c r="L562" s="188">
        <f t="shared" si="86"/>
        <v>0</v>
      </c>
      <c r="M562" s="188"/>
    </row>
    <row r="563" spans="1:13" ht="15">
      <c r="A563" s="188"/>
      <c r="B563" s="188"/>
      <c r="C563" s="188">
        <v>12</v>
      </c>
      <c r="D563" s="188">
        <v>15</v>
      </c>
      <c r="E563" s="188">
        <v>4</v>
      </c>
      <c r="F563" s="188" t="str">
        <f t="shared" si="84"/>
        <v>4'h0</v>
      </c>
      <c r="G563" s="188" t="s">
        <v>132</v>
      </c>
      <c r="H563" s="188" t="s">
        <v>3997</v>
      </c>
      <c r="I563" s="188" t="s">
        <v>3994</v>
      </c>
      <c r="J563" s="188">
        <v>0</v>
      </c>
      <c r="K563" s="188" t="str">
        <f t="shared" si="85"/>
        <v>0</v>
      </c>
      <c r="L563" s="188">
        <f t="shared" si="86"/>
        <v>0</v>
      </c>
      <c r="M563" s="188"/>
    </row>
    <row r="564" spans="1:13" ht="15">
      <c r="A564" s="188"/>
      <c r="B564" s="188"/>
      <c r="C564" s="188">
        <v>8</v>
      </c>
      <c r="D564" s="188">
        <v>11</v>
      </c>
      <c r="E564" s="188">
        <v>4</v>
      </c>
      <c r="F564" s="188" t="str">
        <f t="shared" si="84"/>
        <v>4'h0</v>
      </c>
      <c r="G564" s="188" t="s">
        <v>132</v>
      </c>
      <c r="H564" s="188" t="s">
        <v>3998</v>
      </c>
      <c r="I564" s="188" t="s">
        <v>3994</v>
      </c>
      <c r="J564" s="188">
        <v>0</v>
      </c>
      <c r="K564" s="188" t="str">
        <f t="shared" si="85"/>
        <v>0</v>
      </c>
      <c r="L564" s="188">
        <f t="shared" si="86"/>
        <v>0</v>
      </c>
      <c r="M564" s="188"/>
    </row>
    <row r="565" spans="1:13" ht="15">
      <c r="A565" s="188"/>
      <c r="B565" s="188"/>
      <c r="C565" s="188">
        <v>4</v>
      </c>
      <c r="D565" s="188">
        <v>7</v>
      </c>
      <c r="E565" s="188">
        <v>4</v>
      </c>
      <c r="F565" s="188" t="str">
        <f t="shared" si="84"/>
        <v>4'h0</v>
      </c>
      <c r="G565" s="188" t="s">
        <v>132</v>
      </c>
      <c r="H565" s="188" t="s">
        <v>3999</v>
      </c>
      <c r="I565" s="188" t="s">
        <v>3994</v>
      </c>
      <c r="J565" s="188">
        <v>0</v>
      </c>
      <c r="K565" s="188" t="str">
        <f t="shared" si="85"/>
        <v>0</v>
      </c>
      <c r="L565" s="188">
        <f t="shared" si="86"/>
        <v>0</v>
      </c>
      <c r="M565" s="188"/>
    </row>
    <row r="566" spans="1:13" ht="15">
      <c r="A566" s="188"/>
      <c r="B566" s="188"/>
      <c r="C566" s="188">
        <v>0</v>
      </c>
      <c r="D566" s="188">
        <v>3</v>
      </c>
      <c r="E566" s="188">
        <v>4</v>
      </c>
      <c r="F566" s="188" t="str">
        <f t="shared" si="84"/>
        <v>4'h0</v>
      </c>
      <c r="G566" s="188" t="s">
        <v>132</v>
      </c>
      <c r="H566" s="188" t="s">
        <v>4000</v>
      </c>
      <c r="I566" s="188" t="s">
        <v>3994</v>
      </c>
      <c r="J566" s="188">
        <v>0</v>
      </c>
      <c r="K566" s="188" t="str">
        <f t="shared" si="85"/>
        <v>0</v>
      </c>
      <c r="L566" s="188">
        <f t="shared" si="86"/>
        <v>0</v>
      </c>
      <c r="M566" s="188"/>
    </row>
    <row r="567" spans="1:13" ht="15">
      <c r="A567" s="187"/>
      <c r="B567" s="187" t="s">
        <v>3536</v>
      </c>
      <c r="C567" s="187"/>
      <c r="D567" s="187"/>
      <c r="E567" s="187">
        <f>SUM(E568:E570)</f>
        <v>32</v>
      </c>
      <c r="F567" s="187" t="str">
        <f>CONCATENATE("32'h",K567)</f>
        <v>32'h00000000</v>
      </c>
      <c r="G567" s="187"/>
      <c r="H567" s="187" t="s">
        <v>3535</v>
      </c>
      <c r="I567" s="187"/>
      <c r="J567" s="187"/>
      <c r="K567" s="187" t="str">
        <f>LOWER(DEC2HEX(L567,8))</f>
        <v>00000000</v>
      </c>
      <c r="L567" s="187">
        <f>SUM(L568:L570)</f>
        <v>0</v>
      </c>
      <c r="M567" s="187"/>
    </row>
    <row r="568" spans="1:13" ht="15">
      <c r="A568" s="188"/>
      <c r="B568" s="188"/>
      <c r="C568" s="188">
        <v>8</v>
      </c>
      <c r="D568" s="188">
        <v>31</v>
      </c>
      <c r="E568" s="188">
        <v>24</v>
      </c>
      <c r="F568" s="188" t="str">
        <f>CONCATENATE(E568,"'h",K568)</f>
        <v>24'h0</v>
      </c>
      <c r="G568" s="188" t="s">
        <v>129</v>
      </c>
      <c r="H568" s="188" t="s">
        <v>19</v>
      </c>
      <c r="I568" s="188" t="s">
        <v>2591</v>
      </c>
      <c r="J568" s="188">
        <v>0</v>
      </c>
      <c r="K568" s="188" t="str">
        <f>LOWER(DEC2HEX(J568))</f>
        <v>0</v>
      </c>
      <c r="L568" s="188">
        <f>J568*(2^C568)</f>
        <v>0</v>
      </c>
      <c r="M568" s="188"/>
    </row>
    <row r="569" spans="1:13" ht="15">
      <c r="A569" s="188"/>
      <c r="B569" s="188"/>
      <c r="C569" s="188">
        <v>4</v>
      </c>
      <c r="D569" s="188">
        <v>7</v>
      </c>
      <c r="E569" s="188">
        <v>4</v>
      </c>
      <c r="F569" s="188" t="str">
        <f>CONCATENATE(E569,"'h",K569)</f>
        <v>4'h0</v>
      </c>
      <c r="G569" s="188" t="s">
        <v>132</v>
      </c>
      <c r="H569" s="188" t="s">
        <v>4001</v>
      </c>
      <c r="I569" s="188" t="s">
        <v>3994</v>
      </c>
      <c r="J569" s="188">
        <v>0</v>
      </c>
      <c r="K569" s="188" t="str">
        <f>LOWER(DEC2HEX(J569))</f>
        <v>0</v>
      </c>
      <c r="L569" s="188">
        <f>J569*(2^C569)</f>
        <v>0</v>
      </c>
      <c r="M569" s="188"/>
    </row>
    <row r="570" spans="1:13" ht="15">
      <c r="A570" s="188"/>
      <c r="B570" s="188"/>
      <c r="C570" s="188">
        <v>0</v>
      </c>
      <c r="D570" s="188">
        <v>3</v>
      </c>
      <c r="E570" s="188">
        <v>4</v>
      </c>
      <c r="F570" s="188" t="str">
        <f>CONCATENATE(E570,"'h",K570)</f>
        <v>4'h0</v>
      </c>
      <c r="G570" s="188" t="s">
        <v>132</v>
      </c>
      <c r="H570" s="188" t="s">
        <v>4002</v>
      </c>
      <c r="I570" s="188" t="s">
        <v>3994</v>
      </c>
      <c r="J570" s="188">
        <v>0</v>
      </c>
      <c r="K570" s="188" t="str">
        <f>LOWER(DEC2HEX(J570))</f>
        <v>0</v>
      </c>
      <c r="L570" s="188">
        <f>J570*(2^C570)</f>
        <v>0</v>
      </c>
      <c r="M570" s="188"/>
    </row>
    <row r="571" spans="1:13" ht="15">
      <c r="A571" s="187"/>
      <c r="B571" s="187" t="s">
        <v>3538</v>
      </c>
      <c r="C571" s="187"/>
      <c r="D571" s="187"/>
      <c r="E571" s="187">
        <f>SUM(E572:E585)</f>
        <v>32</v>
      </c>
      <c r="F571" s="187" t="str">
        <f>CONCATENATE("32'h",K571)</f>
        <v>32'h40db804a</v>
      </c>
      <c r="G571" s="187"/>
      <c r="H571" s="187" t="s">
        <v>3543</v>
      </c>
      <c r="I571" s="187"/>
      <c r="J571" s="187"/>
      <c r="K571" s="187" t="str">
        <f>LOWER(DEC2HEX(L571,8))</f>
        <v>40db804a</v>
      </c>
      <c r="L571" s="187">
        <f>SUM(L572:L585)</f>
        <v>1088127050</v>
      </c>
      <c r="M571" s="187"/>
    </row>
    <row r="572" spans="1:13" ht="15">
      <c r="A572" s="188"/>
      <c r="B572" s="188"/>
      <c r="C572" s="188">
        <v>31</v>
      </c>
      <c r="D572" s="188">
        <v>31</v>
      </c>
      <c r="E572" s="188">
        <v>1</v>
      </c>
      <c r="F572" s="188" t="str">
        <f t="shared" ref="F572:F585" si="87">CONCATENATE(E572,"'h",K572)</f>
        <v>1'h0</v>
      </c>
      <c r="G572" s="188" t="s">
        <v>132</v>
      </c>
      <c r="H572" s="188" t="s">
        <v>4003</v>
      </c>
      <c r="I572" s="188" t="s">
        <v>3383</v>
      </c>
      <c r="J572" s="188">
        <v>0</v>
      </c>
      <c r="K572" s="188" t="str">
        <f t="shared" ref="K572:K585" si="88">LOWER(DEC2HEX(J572))</f>
        <v>0</v>
      </c>
      <c r="L572" s="188">
        <f t="shared" ref="L572:L585" si="89">J572*(2^C572)</f>
        <v>0</v>
      </c>
      <c r="M572" s="188"/>
    </row>
    <row r="573" spans="1:13" ht="15">
      <c r="A573" s="188"/>
      <c r="B573" s="188"/>
      <c r="C573" s="188">
        <v>27</v>
      </c>
      <c r="D573" s="188">
        <v>30</v>
      </c>
      <c r="E573" s="188">
        <v>4</v>
      </c>
      <c r="F573" s="188" t="str">
        <f t="shared" si="87"/>
        <v>4'h8</v>
      </c>
      <c r="G573" s="188" t="s">
        <v>132</v>
      </c>
      <c r="H573" s="188" t="s">
        <v>4004</v>
      </c>
      <c r="I573" s="188" t="s">
        <v>3544</v>
      </c>
      <c r="J573" s="188">
        <v>8</v>
      </c>
      <c r="K573" s="188" t="str">
        <f t="shared" si="88"/>
        <v>8</v>
      </c>
      <c r="L573" s="188">
        <f t="shared" si="89"/>
        <v>1073741824</v>
      </c>
      <c r="M573" s="188"/>
    </row>
    <row r="574" spans="1:13" ht="15">
      <c r="A574" s="188"/>
      <c r="B574" s="188"/>
      <c r="C574" s="188">
        <v>26</v>
      </c>
      <c r="D574" s="188">
        <v>26</v>
      </c>
      <c r="E574" s="188">
        <v>1</v>
      </c>
      <c r="F574" s="188" t="str">
        <f t="shared" si="87"/>
        <v>1'h0</v>
      </c>
      <c r="G574" s="188" t="s">
        <v>132</v>
      </c>
      <c r="H574" s="188" t="s">
        <v>3545</v>
      </c>
      <c r="I574" s="188" t="s">
        <v>3546</v>
      </c>
      <c r="J574" s="188">
        <v>0</v>
      </c>
      <c r="K574" s="188" t="str">
        <f t="shared" si="88"/>
        <v>0</v>
      </c>
      <c r="L574" s="188">
        <f t="shared" si="89"/>
        <v>0</v>
      </c>
      <c r="M574" s="188"/>
    </row>
    <row r="575" spans="1:13" ht="15">
      <c r="A575" s="188"/>
      <c r="B575" s="188"/>
      <c r="C575" s="188">
        <v>25</v>
      </c>
      <c r="D575" s="188">
        <v>25</v>
      </c>
      <c r="E575" s="188">
        <v>1</v>
      </c>
      <c r="F575" s="188" t="str">
        <f t="shared" si="87"/>
        <v>1'h0</v>
      </c>
      <c r="G575" s="188" t="s">
        <v>132</v>
      </c>
      <c r="H575" s="188" t="s">
        <v>3547</v>
      </c>
      <c r="I575" s="188" t="s">
        <v>3546</v>
      </c>
      <c r="J575" s="188">
        <v>0</v>
      </c>
      <c r="K575" s="188" t="str">
        <f t="shared" si="88"/>
        <v>0</v>
      </c>
      <c r="L575" s="188">
        <f t="shared" si="89"/>
        <v>0</v>
      </c>
      <c r="M575" s="188"/>
    </row>
    <row r="576" spans="1:13" ht="15">
      <c r="A576" s="188"/>
      <c r="B576" s="188"/>
      <c r="C576" s="188">
        <v>24</v>
      </c>
      <c r="D576" s="188">
        <v>24</v>
      </c>
      <c r="E576" s="188">
        <v>1</v>
      </c>
      <c r="F576" s="188" t="str">
        <f t="shared" si="87"/>
        <v>1'h0</v>
      </c>
      <c r="G576" s="188" t="s">
        <v>132</v>
      </c>
      <c r="H576" s="188" t="s">
        <v>3548</v>
      </c>
      <c r="I576" s="188" t="s">
        <v>3546</v>
      </c>
      <c r="J576" s="188">
        <v>0</v>
      </c>
      <c r="K576" s="188" t="str">
        <f t="shared" si="88"/>
        <v>0</v>
      </c>
      <c r="L576" s="188">
        <f t="shared" si="89"/>
        <v>0</v>
      </c>
      <c r="M576" s="188"/>
    </row>
    <row r="577" spans="1:13" ht="15">
      <c r="A577" s="188"/>
      <c r="B577" s="188"/>
      <c r="C577" s="188">
        <v>23</v>
      </c>
      <c r="D577" s="188">
        <v>23</v>
      </c>
      <c r="E577" s="188">
        <v>1</v>
      </c>
      <c r="F577" s="188" t="str">
        <f t="shared" si="87"/>
        <v>1'h1</v>
      </c>
      <c r="G577" s="188" t="s">
        <v>132</v>
      </c>
      <c r="H577" s="188" t="s">
        <v>3549</v>
      </c>
      <c r="I577" s="188" t="s">
        <v>3550</v>
      </c>
      <c r="J577" s="188">
        <v>1</v>
      </c>
      <c r="K577" s="188" t="str">
        <f t="shared" si="88"/>
        <v>1</v>
      </c>
      <c r="L577" s="188">
        <f t="shared" si="89"/>
        <v>8388608</v>
      </c>
      <c r="M577" s="188"/>
    </row>
    <row r="578" spans="1:13" ht="15">
      <c r="A578" s="188"/>
      <c r="B578" s="188"/>
      <c r="C578" s="188">
        <v>22</v>
      </c>
      <c r="D578" s="188">
        <v>22</v>
      </c>
      <c r="E578" s="188">
        <v>1</v>
      </c>
      <c r="F578" s="188" t="str">
        <f t="shared" si="87"/>
        <v>1'h1</v>
      </c>
      <c r="G578" s="188" t="s">
        <v>132</v>
      </c>
      <c r="H578" s="188" t="s">
        <v>3551</v>
      </c>
      <c r="I578" s="188" t="s">
        <v>3552</v>
      </c>
      <c r="J578" s="188">
        <v>1</v>
      </c>
      <c r="K578" s="188" t="str">
        <f t="shared" si="88"/>
        <v>1</v>
      </c>
      <c r="L578" s="188">
        <f t="shared" si="89"/>
        <v>4194304</v>
      </c>
      <c r="M578" s="188"/>
    </row>
    <row r="579" spans="1:13" ht="15">
      <c r="A579" s="188"/>
      <c r="B579" s="188"/>
      <c r="C579" s="188">
        <v>15</v>
      </c>
      <c r="D579" s="188">
        <v>21</v>
      </c>
      <c r="E579" s="188">
        <v>7</v>
      </c>
      <c r="F579" s="188" t="str">
        <f t="shared" si="87"/>
        <v>7'h37</v>
      </c>
      <c r="G579" s="188" t="s">
        <v>132</v>
      </c>
      <c r="H579" s="188" t="s">
        <v>3553</v>
      </c>
      <c r="I579" s="188" t="s">
        <v>3554</v>
      </c>
      <c r="J579" s="188">
        <v>55</v>
      </c>
      <c r="K579" s="188" t="str">
        <f t="shared" si="88"/>
        <v>37</v>
      </c>
      <c r="L579" s="188">
        <f t="shared" si="89"/>
        <v>1802240</v>
      </c>
      <c r="M579" s="188"/>
    </row>
    <row r="580" spans="1:13" ht="15">
      <c r="A580" s="188"/>
      <c r="B580" s="188"/>
      <c r="C580" s="188">
        <v>14</v>
      </c>
      <c r="D580" s="188">
        <v>14</v>
      </c>
      <c r="E580" s="188">
        <v>1</v>
      </c>
      <c r="F580" s="188" t="str">
        <f t="shared" si="87"/>
        <v>1'h0</v>
      </c>
      <c r="G580" s="188" t="s">
        <v>132</v>
      </c>
      <c r="H580" s="188" t="s">
        <v>4005</v>
      </c>
      <c r="I580" s="188" t="s">
        <v>3555</v>
      </c>
      <c r="J580" s="188">
        <v>0</v>
      </c>
      <c r="K580" s="188" t="str">
        <f t="shared" si="88"/>
        <v>0</v>
      </c>
      <c r="L580" s="188">
        <f t="shared" si="89"/>
        <v>0</v>
      </c>
      <c r="M580" s="188"/>
    </row>
    <row r="581" spans="1:13" ht="15">
      <c r="A581" s="188"/>
      <c r="B581" s="188"/>
      <c r="C581" s="188">
        <v>13</v>
      </c>
      <c r="D581" s="188">
        <v>13</v>
      </c>
      <c r="E581" s="188">
        <v>1</v>
      </c>
      <c r="F581" s="188" t="str">
        <f t="shared" si="87"/>
        <v>1'h0</v>
      </c>
      <c r="G581" s="188" t="s">
        <v>132</v>
      </c>
      <c r="H581" s="188" t="s">
        <v>4006</v>
      </c>
      <c r="I581" s="188" t="s">
        <v>3556</v>
      </c>
      <c r="J581" s="188">
        <v>0</v>
      </c>
      <c r="K581" s="188" t="str">
        <f t="shared" si="88"/>
        <v>0</v>
      </c>
      <c r="L581" s="188">
        <f t="shared" si="89"/>
        <v>0</v>
      </c>
      <c r="M581" s="188"/>
    </row>
    <row r="582" spans="1:13" ht="15">
      <c r="A582" s="188"/>
      <c r="B582" s="188"/>
      <c r="C582" s="188">
        <v>8</v>
      </c>
      <c r="D582" s="188">
        <v>12</v>
      </c>
      <c r="E582" s="188">
        <v>5</v>
      </c>
      <c r="F582" s="188" t="str">
        <f t="shared" si="87"/>
        <v>5'h0</v>
      </c>
      <c r="G582" s="188" t="s">
        <v>132</v>
      </c>
      <c r="H582" s="188" t="s">
        <v>4007</v>
      </c>
      <c r="I582" s="188" t="s">
        <v>3557</v>
      </c>
      <c r="J582" s="188">
        <v>0</v>
      </c>
      <c r="K582" s="188" t="str">
        <f t="shared" si="88"/>
        <v>0</v>
      </c>
      <c r="L582" s="188">
        <f t="shared" si="89"/>
        <v>0</v>
      </c>
      <c r="M582" s="188"/>
    </row>
    <row r="583" spans="1:13" ht="15">
      <c r="A583" s="188"/>
      <c r="B583" s="188"/>
      <c r="C583" s="188">
        <v>5</v>
      </c>
      <c r="D583" s="188">
        <v>7</v>
      </c>
      <c r="E583" s="188">
        <v>3</v>
      </c>
      <c r="F583" s="188" t="str">
        <f t="shared" si="87"/>
        <v>3'h2</v>
      </c>
      <c r="G583" s="188" t="s">
        <v>132</v>
      </c>
      <c r="H583" s="188" t="s">
        <v>4008</v>
      </c>
      <c r="I583" s="188" t="s">
        <v>3558</v>
      </c>
      <c r="J583" s="188">
        <v>2</v>
      </c>
      <c r="K583" s="188" t="str">
        <f t="shared" si="88"/>
        <v>2</v>
      </c>
      <c r="L583" s="188">
        <f t="shared" si="89"/>
        <v>64</v>
      </c>
      <c r="M583" s="188"/>
    </row>
    <row r="584" spans="1:13" ht="15">
      <c r="A584" s="188"/>
      <c r="B584" s="188"/>
      <c r="C584" s="188">
        <v>3</v>
      </c>
      <c r="D584" s="188">
        <v>4</v>
      </c>
      <c r="E584" s="188">
        <v>2</v>
      </c>
      <c r="F584" s="188" t="str">
        <f t="shared" si="87"/>
        <v>2'h1</v>
      </c>
      <c r="G584" s="188" t="s">
        <v>132</v>
      </c>
      <c r="H584" s="188" t="s">
        <v>4009</v>
      </c>
      <c r="I584" s="188" t="s">
        <v>3561</v>
      </c>
      <c r="J584" s="188">
        <v>1</v>
      </c>
      <c r="K584" s="188" t="str">
        <f t="shared" si="88"/>
        <v>1</v>
      </c>
      <c r="L584" s="188">
        <f t="shared" si="89"/>
        <v>8</v>
      </c>
      <c r="M584" s="188"/>
    </row>
    <row r="585" spans="1:13" ht="15">
      <c r="A585" s="188"/>
      <c r="B585" s="188"/>
      <c r="C585" s="188">
        <v>0</v>
      </c>
      <c r="D585" s="188">
        <v>2</v>
      </c>
      <c r="E585" s="188">
        <v>3</v>
      </c>
      <c r="F585" s="188" t="str">
        <f t="shared" si="87"/>
        <v>3'h2</v>
      </c>
      <c r="G585" s="188" t="s">
        <v>132</v>
      </c>
      <c r="H585" s="188" t="s">
        <v>4010</v>
      </c>
      <c r="I585" s="188" t="s">
        <v>3562</v>
      </c>
      <c r="J585" s="188">
        <v>2</v>
      </c>
      <c r="K585" s="188" t="str">
        <f t="shared" si="88"/>
        <v>2</v>
      </c>
      <c r="L585" s="188">
        <f t="shared" si="89"/>
        <v>2</v>
      </c>
      <c r="M585" s="188"/>
    </row>
    <row r="586" spans="1:13" ht="15">
      <c r="A586" s="187"/>
      <c r="B586" s="187" t="s">
        <v>3540</v>
      </c>
      <c r="C586" s="187"/>
      <c r="D586" s="187"/>
      <c r="E586" s="187">
        <f>SUM(E587:E598)</f>
        <v>32</v>
      </c>
      <c r="F586" s="187" t="str">
        <f>CONCATENATE("32'h",K586)</f>
        <v>32'h1a112490</v>
      </c>
      <c r="G586" s="187"/>
      <c r="H586" s="187" t="s">
        <v>3560</v>
      </c>
      <c r="I586" s="187"/>
      <c r="J586" s="187"/>
      <c r="K586" s="187" t="str">
        <f>LOWER(DEC2HEX(L586,8))</f>
        <v>1a112490</v>
      </c>
      <c r="L586" s="187">
        <f>SUM(L587:L598)</f>
        <v>437331088</v>
      </c>
      <c r="M586" s="187"/>
    </row>
    <row r="587" spans="1:13" ht="15">
      <c r="A587" s="188"/>
      <c r="B587" s="188"/>
      <c r="C587" s="188">
        <v>31</v>
      </c>
      <c r="D587" s="188">
        <v>31</v>
      </c>
      <c r="E587" s="188">
        <v>1</v>
      </c>
      <c r="F587" s="188" t="str">
        <f t="shared" ref="F587:F598" si="90">CONCATENATE(E587,"'h",K587)</f>
        <v>1'h0</v>
      </c>
      <c r="G587" s="188" t="s">
        <v>129</v>
      </c>
      <c r="H587" s="188" t="s">
        <v>19</v>
      </c>
      <c r="I587" s="188" t="s">
        <v>2591</v>
      </c>
      <c r="J587" s="188">
        <v>0</v>
      </c>
      <c r="K587" s="188" t="str">
        <f t="shared" ref="K587:K598" si="91">LOWER(DEC2HEX(J587))</f>
        <v>0</v>
      </c>
      <c r="L587" s="188">
        <f t="shared" ref="L587:L598" si="92">J587*(2^C587)</f>
        <v>0</v>
      </c>
      <c r="M587" s="188"/>
    </row>
    <row r="588" spans="1:13" ht="15">
      <c r="A588" s="188"/>
      <c r="B588" s="188"/>
      <c r="C588" s="188">
        <v>29</v>
      </c>
      <c r="D588" s="188">
        <v>30</v>
      </c>
      <c r="E588" s="188">
        <v>2</v>
      </c>
      <c r="F588" s="188" t="str">
        <f t="shared" si="90"/>
        <v>2'h0</v>
      </c>
      <c r="G588" s="188" t="s">
        <v>132</v>
      </c>
      <c r="H588" s="188" t="s">
        <v>4011</v>
      </c>
      <c r="I588" s="188" t="s">
        <v>3563</v>
      </c>
      <c r="J588" s="188">
        <v>0</v>
      </c>
      <c r="K588" s="188" t="str">
        <f t="shared" si="91"/>
        <v>0</v>
      </c>
      <c r="L588" s="188">
        <f t="shared" si="92"/>
        <v>0</v>
      </c>
      <c r="M588" s="188"/>
    </row>
    <row r="589" spans="1:13" ht="15">
      <c r="A589" s="188"/>
      <c r="B589" s="188"/>
      <c r="C589" s="188">
        <v>26</v>
      </c>
      <c r="D589" s="188">
        <v>28</v>
      </c>
      <c r="E589" s="188">
        <v>3</v>
      </c>
      <c r="F589" s="188" t="str">
        <f t="shared" si="90"/>
        <v>3'h6</v>
      </c>
      <c r="G589" s="188" t="s">
        <v>132</v>
      </c>
      <c r="H589" s="188" t="s">
        <v>4012</v>
      </c>
      <c r="I589" s="188" t="s">
        <v>3564</v>
      </c>
      <c r="J589" s="188">
        <v>6</v>
      </c>
      <c r="K589" s="188" t="str">
        <f t="shared" si="91"/>
        <v>6</v>
      </c>
      <c r="L589" s="188">
        <f t="shared" si="92"/>
        <v>402653184</v>
      </c>
      <c r="M589" s="188"/>
    </row>
    <row r="590" spans="1:13" ht="15">
      <c r="A590" s="188"/>
      <c r="B590" s="188"/>
      <c r="C590" s="188">
        <v>23</v>
      </c>
      <c r="D590" s="188">
        <v>25</v>
      </c>
      <c r="E590" s="188">
        <v>3</v>
      </c>
      <c r="F590" s="188" t="str">
        <f t="shared" si="90"/>
        <v>3'h4</v>
      </c>
      <c r="G590" s="188" t="s">
        <v>132</v>
      </c>
      <c r="H590" s="188" t="s">
        <v>4013</v>
      </c>
      <c r="I590" s="188" t="s">
        <v>3565</v>
      </c>
      <c r="J590" s="188">
        <v>4</v>
      </c>
      <c r="K590" s="188" t="str">
        <f t="shared" si="91"/>
        <v>4</v>
      </c>
      <c r="L590" s="188">
        <f t="shared" si="92"/>
        <v>33554432</v>
      </c>
      <c r="M590" s="188"/>
    </row>
    <row r="591" spans="1:13" ht="15">
      <c r="A591" s="188"/>
      <c r="B591" s="188"/>
      <c r="C591" s="188">
        <v>22</v>
      </c>
      <c r="D591" s="188">
        <v>22</v>
      </c>
      <c r="E591" s="188">
        <v>1</v>
      </c>
      <c r="F591" s="188" t="str">
        <f t="shared" si="90"/>
        <v>1'h0</v>
      </c>
      <c r="G591" s="188" t="s">
        <v>132</v>
      </c>
      <c r="H591" s="188" t="s">
        <v>3566</v>
      </c>
      <c r="I591" s="188" t="s">
        <v>3567</v>
      </c>
      <c r="J591" s="188">
        <v>0</v>
      </c>
      <c r="K591" s="188" t="str">
        <f t="shared" si="91"/>
        <v>0</v>
      </c>
      <c r="L591" s="188">
        <f t="shared" si="92"/>
        <v>0</v>
      </c>
      <c r="M591" s="188"/>
    </row>
    <row r="592" spans="1:13" ht="15">
      <c r="A592" s="188"/>
      <c r="B592" s="188"/>
      <c r="C592" s="188">
        <v>18</v>
      </c>
      <c r="D592" s="188">
        <v>21</v>
      </c>
      <c r="E592" s="188">
        <v>4</v>
      </c>
      <c r="F592" s="188" t="str">
        <f t="shared" si="90"/>
        <v>4'h4</v>
      </c>
      <c r="G592" s="188" t="s">
        <v>132</v>
      </c>
      <c r="H592" s="188" t="s">
        <v>3568</v>
      </c>
      <c r="I592" s="188" t="s">
        <v>3569</v>
      </c>
      <c r="J592" s="188">
        <v>4</v>
      </c>
      <c r="K592" s="188" t="str">
        <f t="shared" si="91"/>
        <v>4</v>
      </c>
      <c r="L592" s="188">
        <f t="shared" si="92"/>
        <v>1048576</v>
      </c>
      <c r="M592" s="188"/>
    </row>
    <row r="593" spans="1:13" ht="15">
      <c r="A593" s="188"/>
      <c r="B593" s="188"/>
      <c r="C593" s="188">
        <v>14</v>
      </c>
      <c r="D593" s="188">
        <v>17</v>
      </c>
      <c r="E593" s="188">
        <v>4</v>
      </c>
      <c r="F593" s="188" t="str">
        <f t="shared" si="90"/>
        <v>4'h4</v>
      </c>
      <c r="G593" s="188" t="s">
        <v>132</v>
      </c>
      <c r="H593" s="188" t="s">
        <v>3570</v>
      </c>
      <c r="I593" s="188" t="s">
        <v>3571</v>
      </c>
      <c r="J593" s="188">
        <v>4</v>
      </c>
      <c r="K593" s="188" t="str">
        <f t="shared" si="91"/>
        <v>4</v>
      </c>
      <c r="L593" s="188">
        <f t="shared" si="92"/>
        <v>65536</v>
      </c>
      <c r="M593" s="188"/>
    </row>
    <row r="594" spans="1:13" ht="15">
      <c r="A594" s="188"/>
      <c r="B594" s="188"/>
      <c r="C594" s="188">
        <v>11</v>
      </c>
      <c r="D594" s="188">
        <v>13</v>
      </c>
      <c r="E594" s="188">
        <v>3</v>
      </c>
      <c r="F594" s="188" t="str">
        <f t="shared" si="90"/>
        <v>3'h4</v>
      </c>
      <c r="G594" s="188" t="s">
        <v>132</v>
      </c>
      <c r="H594" s="188" t="s">
        <v>3572</v>
      </c>
      <c r="I594" s="188" t="s">
        <v>3573</v>
      </c>
      <c r="J594" s="188">
        <v>4</v>
      </c>
      <c r="K594" s="188" t="str">
        <f t="shared" si="91"/>
        <v>4</v>
      </c>
      <c r="L594" s="188">
        <f t="shared" si="92"/>
        <v>8192</v>
      </c>
      <c r="M594" s="188"/>
    </row>
    <row r="595" spans="1:13" ht="15">
      <c r="A595" s="188"/>
      <c r="B595" s="188"/>
      <c r="C595" s="188">
        <v>8</v>
      </c>
      <c r="D595" s="188">
        <v>10</v>
      </c>
      <c r="E595" s="188">
        <v>3</v>
      </c>
      <c r="F595" s="188" t="str">
        <f t="shared" si="90"/>
        <v>3'h4</v>
      </c>
      <c r="G595" s="188" t="s">
        <v>132</v>
      </c>
      <c r="H595" s="188" t="s">
        <v>3574</v>
      </c>
      <c r="I595" s="188" t="s">
        <v>3575</v>
      </c>
      <c r="J595" s="188">
        <v>4</v>
      </c>
      <c r="K595" s="188" t="str">
        <f t="shared" si="91"/>
        <v>4</v>
      </c>
      <c r="L595" s="188">
        <f t="shared" si="92"/>
        <v>1024</v>
      </c>
      <c r="M595" s="188"/>
    </row>
    <row r="596" spans="1:13" ht="15">
      <c r="A596" s="188"/>
      <c r="B596" s="188"/>
      <c r="C596" s="188">
        <v>5</v>
      </c>
      <c r="D596" s="188">
        <v>7</v>
      </c>
      <c r="E596" s="188">
        <v>3</v>
      </c>
      <c r="F596" s="188" t="str">
        <f t="shared" si="90"/>
        <v>3'h4</v>
      </c>
      <c r="G596" s="188" t="s">
        <v>132</v>
      </c>
      <c r="H596" s="188" t="s">
        <v>3578</v>
      </c>
      <c r="I596" s="188" t="s">
        <v>3579</v>
      </c>
      <c r="J596" s="188">
        <v>4</v>
      </c>
      <c r="K596" s="188" t="str">
        <f t="shared" si="91"/>
        <v>4</v>
      </c>
      <c r="L596" s="188">
        <f t="shared" si="92"/>
        <v>128</v>
      </c>
      <c r="M596" s="188"/>
    </row>
    <row r="597" spans="1:13" ht="15">
      <c r="A597" s="188"/>
      <c r="B597" s="188"/>
      <c r="C597" s="188">
        <v>2</v>
      </c>
      <c r="D597" s="188">
        <v>4</v>
      </c>
      <c r="E597" s="188">
        <v>3</v>
      </c>
      <c r="F597" s="188" t="str">
        <f t="shared" si="90"/>
        <v>3'h4</v>
      </c>
      <c r="G597" s="188" t="s">
        <v>132</v>
      </c>
      <c r="H597" s="188" t="s">
        <v>3580</v>
      </c>
      <c r="I597" s="188" t="s">
        <v>3581</v>
      </c>
      <c r="J597" s="188">
        <v>4</v>
      </c>
      <c r="K597" s="188" t="str">
        <f t="shared" si="91"/>
        <v>4</v>
      </c>
      <c r="L597" s="188">
        <f t="shared" si="92"/>
        <v>16</v>
      </c>
      <c r="M597" s="188"/>
    </row>
    <row r="598" spans="1:13" ht="15">
      <c r="A598" s="188"/>
      <c r="B598" s="188"/>
      <c r="C598" s="188">
        <v>0</v>
      </c>
      <c r="D598" s="188">
        <v>1</v>
      </c>
      <c r="E598" s="188">
        <v>2</v>
      </c>
      <c r="F598" s="188" t="str">
        <f t="shared" si="90"/>
        <v>2'h0</v>
      </c>
      <c r="G598" s="188" t="s">
        <v>132</v>
      </c>
      <c r="H598" s="188" t="s">
        <v>3582</v>
      </c>
      <c r="I598" s="188" t="s">
        <v>3583</v>
      </c>
      <c r="J598" s="188">
        <v>0</v>
      </c>
      <c r="K598" s="188" t="str">
        <f t="shared" si="91"/>
        <v>0</v>
      </c>
      <c r="L598" s="188">
        <f t="shared" si="92"/>
        <v>0</v>
      </c>
      <c r="M598" s="188"/>
    </row>
    <row r="599" spans="1:13" ht="15">
      <c r="A599" s="187"/>
      <c r="B599" s="187" t="s">
        <v>3542</v>
      </c>
      <c r="C599" s="187"/>
      <c r="D599" s="187"/>
      <c r="E599" s="187">
        <f>SUM(E600:E615)</f>
        <v>32</v>
      </c>
      <c r="F599" s="187" t="str">
        <f>CONCATENATE("32'h",K599)</f>
        <v>32'h0b502c0b</v>
      </c>
      <c r="G599" s="187"/>
      <c r="H599" s="187" t="s">
        <v>3577</v>
      </c>
      <c r="I599" s="187"/>
      <c r="J599" s="187"/>
      <c r="K599" s="187" t="str">
        <f>LOWER(DEC2HEX(L599,8))</f>
        <v>0b502c0b</v>
      </c>
      <c r="L599" s="187">
        <f>SUM(L600:L615)</f>
        <v>189803531</v>
      </c>
      <c r="M599" s="187"/>
    </row>
    <row r="600" spans="1:13" ht="15">
      <c r="A600" s="188"/>
      <c r="B600" s="188"/>
      <c r="C600" s="188">
        <v>30</v>
      </c>
      <c r="D600" s="188">
        <v>31</v>
      </c>
      <c r="E600" s="188">
        <v>2</v>
      </c>
      <c r="F600" s="188" t="str">
        <f t="shared" ref="F600:F615" si="93">CONCATENATE(E600,"'h",K600)</f>
        <v>2'h0</v>
      </c>
      <c r="G600" s="188" t="s">
        <v>132</v>
      </c>
      <c r="H600" s="188" t="s">
        <v>3584</v>
      </c>
      <c r="I600" s="188" t="s">
        <v>3585</v>
      </c>
      <c r="J600" s="188">
        <v>0</v>
      </c>
      <c r="K600" s="188" t="str">
        <f t="shared" ref="K600:K615" si="94">LOWER(DEC2HEX(J600))</f>
        <v>0</v>
      </c>
      <c r="L600" s="188">
        <f t="shared" ref="L600:L615" si="95">J600*(2^C600)</f>
        <v>0</v>
      </c>
      <c r="M600" s="188"/>
    </row>
    <row r="601" spans="1:13" ht="15">
      <c r="A601" s="188"/>
      <c r="B601" s="188"/>
      <c r="C601" s="188">
        <v>28</v>
      </c>
      <c r="D601" s="188">
        <v>29</v>
      </c>
      <c r="E601" s="188">
        <v>2</v>
      </c>
      <c r="F601" s="188" t="str">
        <f t="shared" si="93"/>
        <v>2'h0</v>
      </c>
      <c r="G601" s="188" t="s">
        <v>132</v>
      </c>
      <c r="H601" s="188" t="s">
        <v>3586</v>
      </c>
      <c r="I601" s="188" t="s">
        <v>3587</v>
      </c>
      <c r="J601" s="188">
        <v>0</v>
      </c>
      <c r="K601" s="188" t="str">
        <f t="shared" si="94"/>
        <v>0</v>
      </c>
      <c r="L601" s="188">
        <f t="shared" si="95"/>
        <v>0</v>
      </c>
      <c r="M601" s="188"/>
    </row>
    <row r="602" spans="1:13" ht="15">
      <c r="A602" s="188"/>
      <c r="B602" s="188"/>
      <c r="C602" s="188">
        <v>26</v>
      </c>
      <c r="D602" s="188">
        <v>27</v>
      </c>
      <c r="E602" s="188">
        <v>2</v>
      </c>
      <c r="F602" s="188" t="str">
        <f t="shared" si="93"/>
        <v>2'h2</v>
      </c>
      <c r="G602" s="188" t="s">
        <v>132</v>
      </c>
      <c r="H602" s="188" t="s">
        <v>3588</v>
      </c>
      <c r="I602" s="188" t="s">
        <v>3589</v>
      </c>
      <c r="J602" s="188">
        <v>2</v>
      </c>
      <c r="K602" s="188" t="str">
        <f t="shared" si="94"/>
        <v>2</v>
      </c>
      <c r="L602" s="188">
        <f t="shared" si="95"/>
        <v>134217728</v>
      </c>
      <c r="M602" s="188"/>
    </row>
    <row r="603" spans="1:13" ht="15">
      <c r="A603" s="188"/>
      <c r="B603" s="188"/>
      <c r="C603" s="188">
        <v>24</v>
      </c>
      <c r="D603" s="188">
        <v>25</v>
      </c>
      <c r="E603" s="188">
        <v>2</v>
      </c>
      <c r="F603" s="188" t="str">
        <f t="shared" si="93"/>
        <v>2'h3</v>
      </c>
      <c r="G603" s="188" t="s">
        <v>132</v>
      </c>
      <c r="H603" s="188" t="s">
        <v>4014</v>
      </c>
      <c r="I603" s="188" t="s">
        <v>3589</v>
      </c>
      <c r="J603" s="188">
        <v>3</v>
      </c>
      <c r="K603" s="188" t="str">
        <f t="shared" si="94"/>
        <v>3</v>
      </c>
      <c r="L603" s="188">
        <f t="shared" si="95"/>
        <v>50331648</v>
      </c>
      <c r="M603" s="188"/>
    </row>
    <row r="604" spans="1:13" ht="15">
      <c r="A604" s="188"/>
      <c r="B604" s="188"/>
      <c r="C604" s="188">
        <v>22</v>
      </c>
      <c r="D604" s="188">
        <v>23</v>
      </c>
      <c r="E604" s="188">
        <v>2</v>
      </c>
      <c r="F604" s="188" t="str">
        <f t="shared" si="93"/>
        <v>2'h1</v>
      </c>
      <c r="G604" s="188" t="s">
        <v>132</v>
      </c>
      <c r="H604" s="188" t="s">
        <v>3590</v>
      </c>
      <c r="I604" s="188" t="s">
        <v>3591</v>
      </c>
      <c r="J604" s="188">
        <v>1</v>
      </c>
      <c r="K604" s="188" t="str">
        <f t="shared" si="94"/>
        <v>1</v>
      </c>
      <c r="L604" s="188">
        <f t="shared" si="95"/>
        <v>4194304</v>
      </c>
      <c r="M604" s="188"/>
    </row>
    <row r="605" spans="1:13" ht="15">
      <c r="A605" s="188"/>
      <c r="B605" s="188"/>
      <c r="C605" s="188">
        <v>20</v>
      </c>
      <c r="D605" s="188">
        <v>21</v>
      </c>
      <c r="E605" s="188">
        <v>2</v>
      </c>
      <c r="F605" s="188" t="str">
        <f t="shared" si="93"/>
        <v>2'h1</v>
      </c>
      <c r="G605" s="188" t="s">
        <v>132</v>
      </c>
      <c r="H605" s="188" t="s">
        <v>3592</v>
      </c>
      <c r="I605" s="188" t="s">
        <v>3593</v>
      </c>
      <c r="J605" s="188">
        <v>1</v>
      </c>
      <c r="K605" s="188" t="str">
        <f t="shared" si="94"/>
        <v>1</v>
      </c>
      <c r="L605" s="188">
        <f t="shared" si="95"/>
        <v>1048576</v>
      </c>
      <c r="M605" s="188"/>
    </row>
    <row r="606" spans="1:13" ht="15">
      <c r="A606" s="188"/>
      <c r="B606" s="188"/>
      <c r="C606" s="188">
        <v>18</v>
      </c>
      <c r="D606" s="188">
        <v>19</v>
      </c>
      <c r="E606" s="188">
        <v>2</v>
      </c>
      <c r="F606" s="188" t="str">
        <f t="shared" si="93"/>
        <v>2'h0</v>
      </c>
      <c r="G606" s="188" t="s">
        <v>132</v>
      </c>
      <c r="H606" s="188" t="s">
        <v>3594</v>
      </c>
      <c r="I606" s="188" t="s">
        <v>3595</v>
      </c>
      <c r="J606" s="188">
        <v>0</v>
      </c>
      <c r="K606" s="188" t="str">
        <f t="shared" si="94"/>
        <v>0</v>
      </c>
      <c r="L606" s="188">
        <f t="shared" si="95"/>
        <v>0</v>
      </c>
      <c r="M606" s="188"/>
    </row>
    <row r="607" spans="1:13" ht="15">
      <c r="A607" s="188"/>
      <c r="B607" s="188"/>
      <c r="C607" s="188">
        <v>16</v>
      </c>
      <c r="D607" s="188">
        <v>17</v>
      </c>
      <c r="E607" s="188">
        <v>2</v>
      </c>
      <c r="F607" s="188" t="str">
        <f t="shared" si="93"/>
        <v>2'h0</v>
      </c>
      <c r="G607" s="188" t="s">
        <v>132</v>
      </c>
      <c r="H607" s="188" t="s">
        <v>3596</v>
      </c>
      <c r="I607" s="188" t="s">
        <v>3597</v>
      </c>
      <c r="J607" s="188">
        <v>0</v>
      </c>
      <c r="K607" s="188" t="str">
        <f t="shared" si="94"/>
        <v>0</v>
      </c>
      <c r="L607" s="188">
        <f t="shared" si="95"/>
        <v>0</v>
      </c>
      <c r="M607" s="188"/>
    </row>
    <row r="608" spans="1:13" ht="15">
      <c r="A608" s="188"/>
      <c r="B608" s="188"/>
      <c r="C608" s="188">
        <v>14</v>
      </c>
      <c r="D608" s="188">
        <v>15</v>
      </c>
      <c r="E608" s="188">
        <v>2</v>
      </c>
      <c r="F608" s="188" t="str">
        <f t="shared" si="93"/>
        <v>2'h0</v>
      </c>
      <c r="G608" s="188" t="s">
        <v>132</v>
      </c>
      <c r="H608" s="188" t="s">
        <v>3598</v>
      </c>
      <c r="I608" s="188" t="s">
        <v>3599</v>
      </c>
      <c r="J608" s="188">
        <v>0</v>
      </c>
      <c r="K608" s="188" t="str">
        <f t="shared" si="94"/>
        <v>0</v>
      </c>
      <c r="L608" s="188">
        <f t="shared" si="95"/>
        <v>0</v>
      </c>
      <c r="M608" s="188"/>
    </row>
    <row r="609" spans="1:13" ht="15">
      <c r="A609" s="188"/>
      <c r="B609" s="188"/>
      <c r="C609" s="188">
        <v>12</v>
      </c>
      <c r="D609" s="188">
        <v>13</v>
      </c>
      <c r="E609" s="188">
        <v>2</v>
      </c>
      <c r="F609" s="188" t="str">
        <f t="shared" si="93"/>
        <v>2'h2</v>
      </c>
      <c r="G609" s="188" t="s">
        <v>132</v>
      </c>
      <c r="H609" s="188" t="s">
        <v>3600</v>
      </c>
      <c r="I609" s="188" t="s">
        <v>3601</v>
      </c>
      <c r="J609" s="188">
        <v>2</v>
      </c>
      <c r="K609" s="188" t="str">
        <f t="shared" si="94"/>
        <v>2</v>
      </c>
      <c r="L609" s="188">
        <f t="shared" si="95"/>
        <v>8192</v>
      </c>
      <c r="M609" s="188"/>
    </row>
    <row r="610" spans="1:13" ht="15">
      <c r="A610" s="188"/>
      <c r="B610" s="188"/>
      <c r="C610" s="188">
        <v>10</v>
      </c>
      <c r="D610" s="188">
        <v>11</v>
      </c>
      <c r="E610" s="188">
        <v>2</v>
      </c>
      <c r="F610" s="188" t="str">
        <f t="shared" si="93"/>
        <v>2'h3</v>
      </c>
      <c r="G610" s="188" t="s">
        <v>132</v>
      </c>
      <c r="H610" s="188" t="s">
        <v>4015</v>
      </c>
      <c r="I610" s="188" t="s">
        <v>3601</v>
      </c>
      <c r="J610" s="188">
        <v>3</v>
      </c>
      <c r="K610" s="188" t="str">
        <f t="shared" si="94"/>
        <v>3</v>
      </c>
      <c r="L610" s="188">
        <f t="shared" si="95"/>
        <v>3072</v>
      </c>
      <c r="M610" s="188"/>
    </row>
    <row r="611" spans="1:13" ht="15">
      <c r="A611" s="188"/>
      <c r="B611" s="188"/>
      <c r="C611" s="188">
        <v>8</v>
      </c>
      <c r="D611" s="188">
        <v>9</v>
      </c>
      <c r="E611" s="188">
        <v>2</v>
      </c>
      <c r="F611" s="188" t="str">
        <f t="shared" si="93"/>
        <v>2'h0</v>
      </c>
      <c r="G611" s="188" t="s">
        <v>132</v>
      </c>
      <c r="H611" s="188" t="s">
        <v>3602</v>
      </c>
      <c r="I611" s="188" t="s">
        <v>3603</v>
      </c>
      <c r="J611" s="188">
        <v>0</v>
      </c>
      <c r="K611" s="188" t="str">
        <f t="shared" si="94"/>
        <v>0</v>
      </c>
      <c r="L611" s="188">
        <f t="shared" si="95"/>
        <v>0</v>
      </c>
      <c r="M611" s="188"/>
    </row>
    <row r="612" spans="1:13" ht="15">
      <c r="A612" s="188"/>
      <c r="B612" s="188"/>
      <c r="C612" s="188">
        <v>6</v>
      </c>
      <c r="D612" s="188">
        <v>7</v>
      </c>
      <c r="E612" s="188">
        <v>2</v>
      </c>
      <c r="F612" s="188" t="str">
        <f t="shared" si="93"/>
        <v>2'h0</v>
      </c>
      <c r="G612" s="188" t="s">
        <v>132</v>
      </c>
      <c r="H612" s="188" t="s">
        <v>3604</v>
      </c>
      <c r="I612" s="188" t="s">
        <v>3605</v>
      </c>
      <c r="J612" s="188">
        <v>0</v>
      </c>
      <c r="K612" s="188" t="str">
        <f t="shared" si="94"/>
        <v>0</v>
      </c>
      <c r="L612" s="188">
        <f t="shared" si="95"/>
        <v>0</v>
      </c>
      <c r="M612" s="188"/>
    </row>
    <row r="613" spans="1:13" ht="15">
      <c r="A613" s="188"/>
      <c r="B613" s="188"/>
      <c r="C613" s="188">
        <v>4</v>
      </c>
      <c r="D613" s="188">
        <v>5</v>
      </c>
      <c r="E613" s="188">
        <v>2</v>
      </c>
      <c r="F613" s="188" t="str">
        <f t="shared" si="93"/>
        <v>2'h0</v>
      </c>
      <c r="G613" s="188" t="s">
        <v>132</v>
      </c>
      <c r="H613" s="188" t="s">
        <v>3606</v>
      </c>
      <c r="I613" s="188" t="s">
        <v>3607</v>
      </c>
      <c r="J613" s="188">
        <v>0</v>
      </c>
      <c r="K613" s="188" t="str">
        <f t="shared" si="94"/>
        <v>0</v>
      </c>
      <c r="L613" s="188">
        <f t="shared" si="95"/>
        <v>0</v>
      </c>
      <c r="M613" s="188"/>
    </row>
    <row r="614" spans="1:13" ht="15">
      <c r="A614" s="188"/>
      <c r="B614" s="188"/>
      <c r="C614" s="188">
        <v>2</v>
      </c>
      <c r="D614" s="188">
        <v>3</v>
      </c>
      <c r="E614" s="188">
        <v>2</v>
      </c>
      <c r="F614" s="188" t="str">
        <f t="shared" si="93"/>
        <v>2'h2</v>
      </c>
      <c r="G614" s="188" t="s">
        <v>132</v>
      </c>
      <c r="H614" s="188" t="s">
        <v>3610</v>
      </c>
      <c r="I614" s="188" t="s">
        <v>3611</v>
      </c>
      <c r="J614" s="188">
        <v>2</v>
      </c>
      <c r="K614" s="188" t="str">
        <f t="shared" si="94"/>
        <v>2</v>
      </c>
      <c r="L614" s="188">
        <f t="shared" si="95"/>
        <v>8</v>
      </c>
      <c r="M614" s="188"/>
    </row>
    <row r="615" spans="1:13" ht="15">
      <c r="A615" s="188"/>
      <c r="B615" s="188"/>
      <c r="C615" s="188">
        <v>0</v>
      </c>
      <c r="D615" s="188">
        <v>1</v>
      </c>
      <c r="E615" s="188">
        <v>2</v>
      </c>
      <c r="F615" s="188" t="str">
        <f t="shared" si="93"/>
        <v>2'h3</v>
      </c>
      <c r="G615" s="188" t="s">
        <v>132</v>
      </c>
      <c r="H615" s="188" t="s">
        <v>4016</v>
      </c>
      <c r="I615" s="188" t="s">
        <v>3611</v>
      </c>
      <c r="J615" s="188">
        <v>3</v>
      </c>
      <c r="K615" s="188" t="str">
        <f t="shared" si="94"/>
        <v>3</v>
      </c>
      <c r="L615" s="188">
        <f t="shared" si="95"/>
        <v>3</v>
      </c>
      <c r="M615" s="188"/>
    </row>
    <row r="616" spans="1:13" ht="15">
      <c r="A616" s="187"/>
      <c r="B616" s="187" t="s">
        <v>3559</v>
      </c>
      <c r="C616" s="187"/>
      <c r="D616" s="187"/>
      <c r="E616" s="187">
        <f>SUM(E617:E629)</f>
        <v>32</v>
      </c>
      <c r="F616" s="187" t="str">
        <f>CONCATENATE("32'h",K616)</f>
        <v>32'h05412400</v>
      </c>
      <c r="G616" s="187"/>
      <c r="H616" s="187" t="s">
        <v>3609</v>
      </c>
      <c r="I616" s="187"/>
      <c r="J616" s="187"/>
      <c r="K616" s="187" t="str">
        <f>LOWER(DEC2HEX(L616,8))</f>
        <v>05412400</v>
      </c>
      <c r="L616" s="187">
        <f>SUM(L617:L629)</f>
        <v>88155136</v>
      </c>
      <c r="M616" s="187"/>
    </row>
    <row r="617" spans="1:13" ht="15">
      <c r="A617" s="188"/>
      <c r="B617" s="188"/>
      <c r="C617" s="188">
        <v>28</v>
      </c>
      <c r="D617" s="188">
        <v>31</v>
      </c>
      <c r="E617" s="188">
        <v>4</v>
      </c>
      <c r="F617" s="188" t="str">
        <f t="shared" ref="F617:F629" si="96">CONCATENATE(E617,"'h",K617)</f>
        <v>4'h0</v>
      </c>
      <c r="G617" s="188" t="s">
        <v>129</v>
      </c>
      <c r="H617" s="188" t="s">
        <v>19</v>
      </c>
      <c r="I617" s="188" t="s">
        <v>2591</v>
      </c>
      <c r="J617" s="188">
        <v>0</v>
      </c>
      <c r="K617" s="188" t="str">
        <f t="shared" ref="K617:K629" si="97">LOWER(DEC2HEX(J617))</f>
        <v>0</v>
      </c>
      <c r="L617" s="188">
        <f t="shared" ref="L617:L629" si="98">J617*(2^C617)</f>
        <v>0</v>
      </c>
      <c r="M617" s="188"/>
    </row>
    <row r="618" spans="1:13" ht="15">
      <c r="A618" s="188"/>
      <c r="B618" s="188"/>
      <c r="C618" s="188">
        <v>26</v>
      </c>
      <c r="D618" s="188">
        <v>27</v>
      </c>
      <c r="E618" s="188">
        <v>2</v>
      </c>
      <c r="F618" s="188" t="str">
        <f t="shared" si="96"/>
        <v>2'h1</v>
      </c>
      <c r="G618" s="188" t="s">
        <v>132</v>
      </c>
      <c r="H618" s="188" t="s">
        <v>3612</v>
      </c>
      <c r="I618" s="188" t="s">
        <v>3613</v>
      </c>
      <c r="J618" s="188">
        <v>1</v>
      </c>
      <c r="K618" s="188" t="str">
        <f t="shared" si="97"/>
        <v>1</v>
      </c>
      <c r="L618" s="188">
        <f t="shared" si="98"/>
        <v>67108864</v>
      </c>
      <c r="M618" s="188"/>
    </row>
    <row r="619" spans="1:13" ht="15">
      <c r="A619" s="188"/>
      <c r="B619" s="188"/>
      <c r="C619" s="188">
        <v>24</v>
      </c>
      <c r="D619" s="188">
        <v>25</v>
      </c>
      <c r="E619" s="188">
        <v>2</v>
      </c>
      <c r="F619" s="188" t="str">
        <f t="shared" si="96"/>
        <v>2'h1</v>
      </c>
      <c r="G619" s="188" t="s">
        <v>132</v>
      </c>
      <c r="H619" s="188" t="s">
        <v>3614</v>
      </c>
      <c r="I619" s="188" t="s">
        <v>3615</v>
      </c>
      <c r="J619" s="188">
        <v>1</v>
      </c>
      <c r="K619" s="188" t="str">
        <f t="shared" si="97"/>
        <v>1</v>
      </c>
      <c r="L619" s="188">
        <f t="shared" si="98"/>
        <v>16777216</v>
      </c>
      <c r="M619" s="188"/>
    </row>
    <row r="620" spans="1:13" ht="15">
      <c r="A620" s="188"/>
      <c r="B620" s="188"/>
      <c r="C620" s="188">
        <v>22</v>
      </c>
      <c r="D620" s="188">
        <v>23</v>
      </c>
      <c r="E620" s="188">
        <v>2</v>
      </c>
      <c r="F620" s="188" t="str">
        <f t="shared" si="96"/>
        <v>2'h1</v>
      </c>
      <c r="G620" s="188" t="s">
        <v>132</v>
      </c>
      <c r="H620" s="188" t="s">
        <v>3616</v>
      </c>
      <c r="I620" s="188" t="s">
        <v>3561</v>
      </c>
      <c r="J620" s="188">
        <v>1</v>
      </c>
      <c r="K620" s="188" t="str">
        <f t="shared" si="97"/>
        <v>1</v>
      </c>
      <c r="L620" s="188">
        <f t="shared" si="98"/>
        <v>4194304</v>
      </c>
      <c r="M620" s="188"/>
    </row>
    <row r="621" spans="1:13" ht="15">
      <c r="A621" s="188"/>
      <c r="B621" s="188"/>
      <c r="C621" s="188">
        <v>21</v>
      </c>
      <c r="D621" s="188">
        <v>21</v>
      </c>
      <c r="E621" s="188">
        <v>1</v>
      </c>
      <c r="F621" s="188" t="str">
        <f t="shared" si="96"/>
        <v>1'h0</v>
      </c>
      <c r="G621" s="188" t="s">
        <v>132</v>
      </c>
      <c r="H621" s="188" t="s">
        <v>3617</v>
      </c>
      <c r="I621" s="188" t="s">
        <v>3618</v>
      </c>
      <c r="J621" s="188">
        <v>0</v>
      </c>
      <c r="K621" s="188" t="str">
        <f t="shared" si="97"/>
        <v>0</v>
      </c>
      <c r="L621" s="188">
        <f t="shared" si="98"/>
        <v>0</v>
      </c>
      <c r="M621" s="188"/>
    </row>
    <row r="622" spans="1:13" ht="15">
      <c r="A622" s="188"/>
      <c r="B622" s="188"/>
      <c r="C622" s="188">
        <v>20</v>
      </c>
      <c r="D622" s="188">
        <v>20</v>
      </c>
      <c r="E622" s="188">
        <v>1</v>
      </c>
      <c r="F622" s="188" t="str">
        <f t="shared" si="96"/>
        <v>1'h0</v>
      </c>
      <c r="G622" s="188" t="s">
        <v>132</v>
      </c>
      <c r="H622" s="188" t="s">
        <v>3619</v>
      </c>
      <c r="I622" s="188" t="s">
        <v>3620</v>
      </c>
      <c r="J622" s="188">
        <v>0</v>
      </c>
      <c r="K622" s="188" t="str">
        <f t="shared" si="97"/>
        <v>0</v>
      </c>
      <c r="L622" s="188">
        <f t="shared" si="98"/>
        <v>0</v>
      </c>
      <c r="M622" s="188"/>
    </row>
    <row r="623" spans="1:13" ht="15">
      <c r="A623" s="188"/>
      <c r="B623" s="188"/>
      <c r="C623" s="188">
        <v>19</v>
      </c>
      <c r="D623" s="188">
        <v>19</v>
      </c>
      <c r="E623" s="188">
        <v>1</v>
      </c>
      <c r="F623" s="188" t="str">
        <f t="shared" si="96"/>
        <v>1'h0</v>
      </c>
      <c r="G623" s="188" t="s">
        <v>132</v>
      </c>
      <c r="H623" s="188" t="s">
        <v>3621</v>
      </c>
      <c r="I623" s="188" t="s">
        <v>3622</v>
      </c>
      <c r="J623" s="188">
        <v>0</v>
      </c>
      <c r="K623" s="188" t="str">
        <f t="shared" si="97"/>
        <v>0</v>
      </c>
      <c r="L623" s="188">
        <f t="shared" si="98"/>
        <v>0</v>
      </c>
      <c r="M623" s="188"/>
    </row>
    <row r="624" spans="1:13" ht="15">
      <c r="A624" s="188"/>
      <c r="B624" s="188"/>
      <c r="C624" s="188">
        <v>18</v>
      </c>
      <c r="D624" s="188">
        <v>18</v>
      </c>
      <c r="E624" s="188">
        <v>1</v>
      </c>
      <c r="F624" s="188" t="str">
        <f t="shared" si="96"/>
        <v>1'h0</v>
      </c>
      <c r="G624" s="188" t="s">
        <v>132</v>
      </c>
      <c r="H624" s="188" t="s">
        <v>3623</v>
      </c>
      <c r="I624" s="188" t="s">
        <v>3624</v>
      </c>
      <c r="J624" s="188">
        <v>0</v>
      </c>
      <c r="K624" s="188" t="str">
        <f t="shared" si="97"/>
        <v>0</v>
      </c>
      <c r="L624" s="188">
        <f t="shared" si="98"/>
        <v>0</v>
      </c>
      <c r="M624" s="188"/>
    </row>
    <row r="625" spans="1:13" ht="15">
      <c r="A625" s="188"/>
      <c r="B625" s="188"/>
      <c r="C625" s="188">
        <v>15</v>
      </c>
      <c r="D625" s="188">
        <v>17</v>
      </c>
      <c r="E625" s="188">
        <v>3</v>
      </c>
      <c r="F625" s="188" t="str">
        <f t="shared" si="96"/>
        <v>3'h2</v>
      </c>
      <c r="G625" s="188" t="s">
        <v>132</v>
      </c>
      <c r="H625" s="188" t="s">
        <v>3625</v>
      </c>
      <c r="I625" s="188" t="s">
        <v>3626</v>
      </c>
      <c r="J625" s="188">
        <v>2</v>
      </c>
      <c r="K625" s="188" t="str">
        <f t="shared" si="97"/>
        <v>2</v>
      </c>
      <c r="L625" s="188">
        <f t="shared" si="98"/>
        <v>65536</v>
      </c>
      <c r="M625" s="188"/>
    </row>
    <row r="626" spans="1:13" ht="15">
      <c r="A626" s="188"/>
      <c r="B626" s="188"/>
      <c r="C626" s="188">
        <v>12</v>
      </c>
      <c r="D626" s="188">
        <v>14</v>
      </c>
      <c r="E626" s="188">
        <v>3</v>
      </c>
      <c r="F626" s="188" t="str">
        <f t="shared" si="96"/>
        <v>3'h2</v>
      </c>
      <c r="G626" s="188" t="s">
        <v>132</v>
      </c>
      <c r="H626" s="188" t="s">
        <v>3627</v>
      </c>
      <c r="I626" s="188" t="s">
        <v>3628</v>
      </c>
      <c r="J626" s="188">
        <v>2</v>
      </c>
      <c r="K626" s="188" t="str">
        <f t="shared" si="97"/>
        <v>2</v>
      </c>
      <c r="L626" s="188">
        <f t="shared" si="98"/>
        <v>8192</v>
      </c>
      <c r="M626" s="188"/>
    </row>
    <row r="627" spans="1:13" ht="15">
      <c r="A627" s="188"/>
      <c r="B627" s="188"/>
      <c r="C627" s="188">
        <v>9</v>
      </c>
      <c r="D627" s="188">
        <v>11</v>
      </c>
      <c r="E627" s="188">
        <v>3</v>
      </c>
      <c r="F627" s="188" t="str">
        <f t="shared" si="96"/>
        <v>3'h2</v>
      </c>
      <c r="G627" s="188" t="s">
        <v>132</v>
      </c>
      <c r="H627" s="188" t="s">
        <v>3629</v>
      </c>
      <c r="I627" s="188" t="s">
        <v>3630</v>
      </c>
      <c r="J627" s="188">
        <v>2</v>
      </c>
      <c r="K627" s="188" t="str">
        <f t="shared" si="97"/>
        <v>2</v>
      </c>
      <c r="L627" s="188">
        <f t="shared" si="98"/>
        <v>1024</v>
      </c>
      <c r="M627" s="188"/>
    </row>
    <row r="628" spans="1:13" ht="15">
      <c r="A628" s="188"/>
      <c r="B628" s="188"/>
      <c r="C628" s="188">
        <v>8</v>
      </c>
      <c r="D628" s="188">
        <v>8</v>
      </c>
      <c r="E628" s="188">
        <v>1</v>
      </c>
      <c r="F628" s="188" t="str">
        <f t="shared" si="96"/>
        <v>1'h0</v>
      </c>
      <c r="G628" s="188" t="s">
        <v>132</v>
      </c>
      <c r="H628" s="188" t="s">
        <v>3631</v>
      </c>
      <c r="I628" s="188" t="s">
        <v>3632</v>
      </c>
      <c r="J628" s="188">
        <v>0</v>
      </c>
      <c r="K628" s="188" t="str">
        <f t="shared" si="97"/>
        <v>0</v>
      </c>
      <c r="L628" s="188">
        <f t="shared" si="98"/>
        <v>0</v>
      </c>
      <c r="M628" s="188"/>
    </row>
    <row r="629" spans="1:13" ht="15">
      <c r="A629" s="188"/>
      <c r="B629" s="188"/>
      <c r="C629" s="188">
        <v>0</v>
      </c>
      <c r="D629" s="188">
        <v>7</v>
      </c>
      <c r="E629" s="188">
        <v>8</v>
      </c>
      <c r="F629" s="188" t="str">
        <f t="shared" si="96"/>
        <v>8'h0</v>
      </c>
      <c r="G629" s="188" t="s">
        <v>132</v>
      </c>
      <c r="H629" s="188" t="s">
        <v>3633</v>
      </c>
      <c r="I629" s="188" t="s">
        <v>3634</v>
      </c>
      <c r="J629" s="188">
        <v>0</v>
      </c>
      <c r="K629" s="188" t="str">
        <f t="shared" si="97"/>
        <v>0</v>
      </c>
      <c r="L629" s="188">
        <f t="shared" si="98"/>
        <v>0</v>
      </c>
      <c r="M629" s="188"/>
    </row>
    <row r="630" spans="1:13" ht="15">
      <c r="A630" s="187"/>
      <c r="B630" s="187" t="s">
        <v>3576</v>
      </c>
      <c r="C630" s="187"/>
      <c r="D630" s="187"/>
      <c r="E630" s="187">
        <f>SUM(E631:E642)</f>
        <v>32</v>
      </c>
      <c r="F630" s="187" t="str">
        <f>CONCATENATE("32'h",K630)</f>
        <v>32'h00011a2c</v>
      </c>
      <c r="G630" s="187"/>
      <c r="H630" s="187" t="s">
        <v>3636</v>
      </c>
      <c r="I630" s="187"/>
      <c r="J630" s="187"/>
      <c r="K630" s="187" t="str">
        <f>LOWER(DEC2HEX(L630,8))</f>
        <v>00011a2c</v>
      </c>
      <c r="L630" s="187">
        <f>SUM(L631:L642)</f>
        <v>72236</v>
      </c>
      <c r="M630" s="187"/>
    </row>
    <row r="631" spans="1:13" ht="15">
      <c r="A631" s="188"/>
      <c r="B631" s="188"/>
      <c r="C631" s="188">
        <v>31</v>
      </c>
      <c r="D631" s="188">
        <v>31</v>
      </c>
      <c r="E631" s="188">
        <v>1</v>
      </c>
      <c r="F631" s="188" t="str">
        <f t="shared" ref="F631:F642" si="99">CONCATENATE(E631,"'h",K631)</f>
        <v>1'h0</v>
      </c>
      <c r="G631" s="188" t="s">
        <v>129</v>
      </c>
      <c r="H631" s="188" t="s">
        <v>19</v>
      </c>
      <c r="I631" s="188" t="s">
        <v>2591</v>
      </c>
      <c r="J631" s="188">
        <v>0</v>
      </c>
      <c r="K631" s="188" t="str">
        <f t="shared" ref="K631:K642" si="100">LOWER(DEC2HEX(J631))</f>
        <v>0</v>
      </c>
      <c r="L631" s="188">
        <f t="shared" ref="L631:L642" si="101">J631*(2^C631)</f>
        <v>0</v>
      </c>
      <c r="M631" s="188"/>
    </row>
    <row r="632" spans="1:13" ht="15">
      <c r="A632" s="188"/>
      <c r="B632" s="188"/>
      <c r="C632" s="188">
        <v>23</v>
      </c>
      <c r="D632" s="188">
        <v>30</v>
      </c>
      <c r="E632" s="188">
        <v>8</v>
      </c>
      <c r="F632" s="188" t="str">
        <f t="shared" si="99"/>
        <v>8'h0</v>
      </c>
      <c r="G632" s="188" t="s">
        <v>132</v>
      </c>
      <c r="H632" s="188" t="s">
        <v>3637</v>
      </c>
      <c r="I632" s="188" t="s">
        <v>3638</v>
      </c>
      <c r="J632" s="188">
        <v>0</v>
      </c>
      <c r="K632" s="188" t="str">
        <f t="shared" si="100"/>
        <v>0</v>
      </c>
      <c r="L632" s="188">
        <f t="shared" si="101"/>
        <v>0</v>
      </c>
      <c r="M632" s="188"/>
    </row>
    <row r="633" spans="1:13" ht="15">
      <c r="A633" s="188"/>
      <c r="B633" s="188"/>
      <c r="C633" s="188">
        <v>20</v>
      </c>
      <c r="D633" s="188">
        <v>22</v>
      </c>
      <c r="E633" s="188">
        <v>3</v>
      </c>
      <c r="F633" s="188" t="str">
        <f t="shared" si="99"/>
        <v>3'h0</v>
      </c>
      <c r="G633" s="188" t="s">
        <v>132</v>
      </c>
      <c r="H633" s="188" t="s">
        <v>3639</v>
      </c>
      <c r="I633" s="188" t="s">
        <v>3640</v>
      </c>
      <c r="J633" s="188">
        <v>0</v>
      </c>
      <c r="K633" s="188" t="str">
        <f t="shared" si="100"/>
        <v>0</v>
      </c>
      <c r="L633" s="188">
        <f t="shared" si="101"/>
        <v>0</v>
      </c>
      <c r="M633" s="188"/>
    </row>
    <row r="634" spans="1:13" ht="15">
      <c r="A634" s="188"/>
      <c r="B634" s="188"/>
      <c r="C634" s="188">
        <v>19</v>
      </c>
      <c r="D634" s="188">
        <v>19</v>
      </c>
      <c r="E634" s="188">
        <v>1</v>
      </c>
      <c r="F634" s="188" t="str">
        <f t="shared" si="99"/>
        <v>1'h0</v>
      </c>
      <c r="G634" s="188" t="s">
        <v>132</v>
      </c>
      <c r="H634" s="188" t="s">
        <v>3641</v>
      </c>
      <c r="I634" s="188" t="s">
        <v>3642</v>
      </c>
      <c r="J634" s="188">
        <v>0</v>
      </c>
      <c r="K634" s="188" t="str">
        <f t="shared" si="100"/>
        <v>0</v>
      </c>
      <c r="L634" s="188">
        <f t="shared" si="101"/>
        <v>0</v>
      </c>
      <c r="M634" s="188"/>
    </row>
    <row r="635" spans="1:13" ht="15">
      <c r="A635" s="188"/>
      <c r="B635" s="188"/>
      <c r="C635" s="188">
        <v>18</v>
      </c>
      <c r="D635" s="188">
        <v>18</v>
      </c>
      <c r="E635" s="188">
        <v>1</v>
      </c>
      <c r="F635" s="188" t="str">
        <f t="shared" si="99"/>
        <v>1'h0</v>
      </c>
      <c r="G635" s="188" t="s">
        <v>132</v>
      </c>
      <c r="H635" s="188" t="s">
        <v>3643</v>
      </c>
      <c r="I635" s="188" t="s">
        <v>3644</v>
      </c>
      <c r="J635" s="188">
        <v>0</v>
      </c>
      <c r="K635" s="188" t="str">
        <f t="shared" si="100"/>
        <v>0</v>
      </c>
      <c r="L635" s="188">
        <f t="shared" si="101"/>
        <v>0</v>
      </c>
      <c r="M635" s="188"/>
    </row>
    <row r="636" spans="1:13" ht="15">
      <c r="A636" s="188"/>
      <c r="B636" s="188"/>
      <c r="C636" s="188">
        <v>14</v>
      </c>
      <c r="D636" s="188">
        <v>17</v>
      </c>
      <c r="E636" s="188">
        <v>4</v>
      </c>
      <c r="F636" s="188" t="str">
        <f t="shared" si="99"/>
        <v>4'h4</v>
      </c>
      <c r="G636" s="188" t="s">
        <v>132</v>
      </c>
      <c r="H636" s="188" t="s">
        <v>3645</v>
      </c>
      <c r="I636" s="188" t="s">
        <v>3646</v>
      </c>
      <c r="J636" s="188">
        <v>4</v>
      </c>
      <c r="K636" s="188" t="str">
        <f t="shared" si="100"/>
        <v>4</v>
      </c>
      <c r="L636" s="188">
        <f t="shared" si="101"/>
        <v>65536</v>
      </c>
      <c r="M636" s="188"/>
    </row>
    <row r="637" spans="1:13" ht="15">
      <c r="A637" s="188"/>
      <c r="B637" s="188"/>
      <c r="C637" s="188">
        <v>11</v>
      </c>
      <c r="D637" s="188">
        <v>13</v>
      </c>
      <c r="E637" s="188">
        <v>3</v>
      </c>
      <c r="F637" s="188" t="str">
        <f t="shared" si="99"/>
        <v>3'h3</v>
      </c>
      <c r="G637" s="188" t="s">
        <v>132</v>
      </c>
      <c r="H637" s="188" t="s">
        <v>3647</v>
      </c>
      <c r="I637" s="188" t="s">
        <v>3648</v>
      </c>
      <c r="J637" s="188">
        <v>3</v>
      </c>
      <c r="K637" s="188" t="str">
        <f t="shared" si="100"/>
        <v>3</v>
      </c>
      <c r="L637" s="188">
        <f t="shared" si="101"/>
        <v>6144</v>
      </c>
      <c r="M637" s="188"/>
    </row>
    <row r="638" spans="1:13" ht="15">
      <c r="A638" s="188"/>
      <c r="B638" s="188"/>
      <c r="C638" s="188">
        <v>8</v>
      </c>
      <c r="D638" s="188">
        <v>10</v>
      </c>
      <c r="E638" s="188">
        <v>3</v>
      </c>
      <c r="F638" s="188" t="str">
        <f t="shared" si="99"/>
        <v>3'h2</v>
      </c>
      <c r="G638" s="188" t="s">
        <v>132</v>
      </c>
      <c r="H638" s="188" t="s">
        <v>3649</v>
      </c>
      <c r="I638" s="188" t="s">
        <v>3650</v>
      </c>
      <c r="J638" s="188">
        <v>2</v>
      </c>
      <c r="K638" s="188" t="str">
        <f t="shared" si="100"/>
        <v>2</v>
      </c>
      <c r="L638" s="188">
        <f t="shared" si="101"/>
        <v>512</v>
      </c>
      <c r="M638" s="188"/>
    </row>
    <row r="639" spans="1:13" ht="15">
      <c r="A639" s="188"/>
      <c r="B639" s="188"/>
      <c r="C639" s="188">
        <v>6</v>
      </c>
      <c r="D639" s="188">
        <v>7</v>
      </c>
      <c r="E639" s="188">
        <v>2</v>
      </c>
      <c r="F639" s="188" t="str">
        <f t="shared" si="99"/>
        <v>2'h0</v>
      </c>
      <c r="G639" s="188" t="s">
        <v>132</v>
      </c>
      <c r="H639" s="188" t="s">
        <v>3651</v>
      </c>
      <c r="I639" s="188" t="s">
        <v>3652</v>
      </c>
      <c r="J639" s="188">
        <v>0</v>
      </c>
      <c r="K639" s="188" t="str">
        <f t="shared" si="100"/>
        <v>0</v>
      </c>
      <c r="L639" s="188">
        <f t="shared" si="101"/>
        <v>0</v>
      </c>
      <c r="M639" s="188"/>
    </row>
    <row r="640" spans="1:13" ht="15">
      <c r="A640" s="188"/>
      <c r="B640" s="188"/>
      <c r="C640" s="188">
        <v>4</v>
      </c>
      <c r="D640" s="188">
        <v>5</v>
      </c>
      <c r="E640" s="188">
        <v>2</v>
      </c>
      <c r="F640" s="188" t="str">
        <f t="shared" si="99"/>
        <v>2'h2</v>
      </c>
      <c r="G640" s="188" t="s">
        <v>132</v>
      </c>
      <c r="H640" s="188" t="s">
        <v>3653</v>
      </c>
      <c r="I640" s="188" t="s">
        <v>3654</v>
      </c>
      <c r="J640" s="188">
        <v>2</v>
      </c>
      <c r="K640" s="188" t="str">
        <f t="shared" si="100"/>
        <v>2</v>
      </c>
      <c r="L640" s="188">
        <f t="shared" si="101"/>
        <v>32</v>
      </c>
      <c r="M640" s="188"/>
    </row>
    <row r="641" spans="1:13" ht="15">
      <c r="A641" s="188"/>
      <c r="B641" s="188"/>
      <c r="C641" s="188">
        <v>2</v>
      </c>
      <c r="D641" s="188">
        <v>3</v>
      </c>
      <c r="E641" s="188">
        <v>2</v>
      </c>
      <c r="F641" s="188" t="str">
        <f t="shared" si="99"/>
        <v>2'h3</v>
      </c>
      <c r="G641" s="188" t="s">
        <v>132</v>
      </c>
      <c r="H641" s="188" t="s">
        <v>4017</v>
      </c>
      <c r="I641" s="188" t="s">
        <v>3654</v>
      </c>
      <c r="J641" s="188">
        <v>3</v>
      </c>
      <c r="K641" s="188" t="str">
        <f t="shared" si="100"/>
        <v>3</v>
      </c>
      <c r="L641" s="188">
        <f t="shared" si="101"/>
        <v>12</v>
      </c>
      <c r="M641" s="188"/>
    </row>
    <row r="642" spans="1:13" ht="15">
      <c r="A642" s="188"/>
      <c r="B642" s="188"/>
      <c r="C642" s="188">
        <v>0</v>
      </c>
      <c r="D642" s="188">
        <v>1</v>
      </c>
      <c r="E642" s="188">
        <v>2</v>
      </c>
      <c r="F642" s="188" t="str">
        <f t="shared" si="99"/>
        <v>2'h0</v>
      </c>
      <c r="G642" s="188" t="s">
        <v>132</v>
      </c>
      <c r="H642" s="188" t="s">
        <v>3655</v>
      </c>
      <c r="I642" s="188" t="s">
        <v>3656</v>
      </c>
      <c r="J642" s="188">
        <v>0</v>
      </c>
      <c r="K642" s="188" t="str">
        <f t="shared" si="100"/>
        <v>0</v>
      </c>
      <c r="L642" s="188">
        <f t="shared" si="101"/>
        <v>0</v>
      </c>
      <c r="M642" s="188"/>
    </row>
    <row r="643" spans="1:13" ht="15">
      <c r="A643" s="187"/>
      <c r="B643" s="187" t="s">
        <v>3608</v>
      </c>
      <c r="C643" s="187"/>
      <c r="D643" s="187"/>
      <c r="E643" s="187">
        <f>SUM(E644:E649)</f>
        <v>32</v>
      </c>
      <c r="F643" s="187" t="str">
        <f>CONCATENATE("32'h",K643)</f>
        <v>32'h0000aaaa</v>
      </c>
      <c r="G643" s="187"/>
      <c r="H643" s="187" t="s">
        <v>3537</v>
      </c>
      <c r="I643" s="187"/>
      <c r="J643" s="187"/>
      <c r="K643" s="187" t="str">
        <f>LOWER(DEC2HEX(L643,8))</f>
        <v>0000aaaa</v>
      </c>
      <c r="L643" s="187">
        <f>SUM(L644:L649)</f>
        <v>43690</v>
      </c>
      <c r="M643" s="187"/>
    </row>
    <row r="644" spans="1:13" ht="15">
      <c r="A644" s="188"/>
      <c r="B644" s="188"/>
      <c r="C644" s="188">
        <v>17</v>
      </c>
      <c r="D644" s="188">
        <v>31</v>
      </c>
      <c r="E644" s="188">
        <v>15</v>
      </c>
      <c r="F644" s="188" t="str">
        <f t="shared" ref="F644:F649" si="102">CONCATENATE(E644,"'h",K644)</f>
        <v>15'h0</v>
      </c>
      <c r="G644" s="188" t="s">
        <v>129</v>
      </c>
      <c r="H644" s="188" t="s">
        <v>19</v>
      </c>
      <c r="I644" s="188" t="s">
        <v>2591</v>
      </c>
      <c r="J644" s="188">
        <v>0</v>
      </c>
      <c r="K644" s="188" t="str">
        <f t="shared" ref="K644:K649" si="103">LOWER(DEC2HEX(J644))</f>
        <v>0</v>
      </c>
      <c r="L644" s="188">
        <f t="shared" ref="L644:L649" si="104">J644*(2^C644)</f>
        <v>0</v>
      </c>
      <c r="M644" s="188"/>
    </row>
    <row r="645" spans="1:13" ht="15">
      <c r="A645" s="188"/>
      <c r="B645" s="188"/>
      <c r="C645" s="188">
        <v>16</v>
      </c>
      <c r="D645" s="188">
        <v>16</v>
      </c>
      <c r="E645" s="188">
        <v>1</v>
      </c>
      <c r="F645" s="188" t="str">
        <f t="shared" si="102"/>
        <v>1'h0</v>
      </c>
      <c r="G645" s="188" t="s">
        <v>132</v>
      </c>
      <c r="H645" s="188" t="s">
        <v>4018</v>
      </c>
      <c r="I645" s="188" t="s">
        <v>2591</v>
      </c>
      <c r="J645" s="188">
        <v>0</v>
      </c>
      <c r="K645" s="188" t="str">
        <f t="shared" si="103"/>
        <v>0</v>
      </c>
      <c r="L645" s="188">
        <f t="shared" si="104"/>
        <v>0</v>
      </c>
      <c r="M645" s="188"/>
    </row>
    <row r="646" spans="1:13" ht="15">
      <c r="A646" s="188"/>
      <c r="B646" s="188"/>
      <c r="C646" s="188">
        <v>12</v>
      </c>
      <c r="D646" s="188">
        <v>15</v>
      </c>
      <c r="E646" s="188">
        <v>4</v>
      </c>
      <c r="F646" s="188" t="str">
        <f t="shared" si="102"/>
        <v>4'ha</v>
      </c>
      <c r="G646" s="188" t="s">
        <v>132</v>
      </c>
      <c r="H646" s="188" t="s">
        <v>4019</v>
      </c>
      <c r="I646" s="188" t="s">
        <v>3659</v>
      </c>
      <c r="J646" s="188">
        <v>10</v>
      </c>
      <c r="K646" s="188" t="str">
        <f t="shared" si="103"/>
        <v>a</v>
      </c>
      <c r="L646" s="188">
        <f t="shared" si="104"/>
        <v>40960</v>
      </c>
      <c r="M646" s="188"/>
    </row>
    <row r="647" spans="1:13" ht="15">
      <c r="A647" s="188"/>
      <c r="B647" s="188"/>
      <c r="C647" s="188">
        <v>8</v>
      </c>
      <c r="D647" s="188">
        <v>11</v>
      </c>
      <c r="E647" s="188">
        <v>4</v>
      </c>
      <c r="F647" s="188" t="str">
        <f t="shared" si="102"/>
        <v>4'ha</v>
      </c>
      <c r="G647" s="188" t="s">
        <v>132</v>
      </c>
      <c r="H647" s="188" t="s">
        <v>4020</v>
      </c>
      <c r="I647" s="188" t="s">
        <v>3659</v>
      </c>
      <c r="J647" s="188">
        <v>10</v>
      </c>
      <c r="K647" s="188" t="str">
        <f t="shared" si="103"/>
        <v>a</v>
      </c>
      <c r="L647" s="188">
        <f t="shared" si="104"/>
        <v>2560</v>
      </c>
      <c r="M647" s="188"/>
    </row>
    <row r="648" spans="1:13" ht="15">
      <c r="A648" s="188"/>
      <c r="B648" s="188"/>
      <c r="C648" s="188">
        <v>4</v>
      </c>
      <c r="D648" s="188">
        <v>7</v>
      </c>
      <c r="E648" s="188">
        <v>4</v>
      </c>
      <c r="F648" s="188" t="str">
        <f t="shared" si="102"/>
        <v>4'ha</v>
      </c>
      <c r="G648" s="188" t="s">
        <v>132</v>
      </c>
      <c r="H648" s="188" t="s">
        <v>4021</v>
      </c>
      <c r="I648" s="188" t="s">
        <v>3659</v>
      </c>
      <c r="J648" s="188">
        <v>10</v>
      </c>
      <c r="K648" s="188" t="str">
        <f t="shared" si="103"/>
        <v>a</v>
      </c>
      <c r="L648" s="188">
        <f t="shared" si="104"/>
        <v>160</v>
      </c>
      <c r="M648" s="188"/>
    </row>
    <row r="649" spans="1:13" ht="15">
      <c r="A649" s="188"/>
      <c r="B649" s="188"/>
      <c r="C649" s="188">
        <v>0</v>
      </c>
      <c r="D649" s="188">
        <v>3</v>
      </c>
      <c r="E649" s="188">
        <v>4</v>
      </c>
      <c r="F649" s="188" t="str">
        <f t="shared" si="102"/>
        <v>4'ha</v>
      </c>
      <c r="G649" s="188" t="s">
        <v>132</v>
      </c>
      <c r="H649" s="188" t="s">
        <v>4022</v>
      </c>
      <c r="I649" s="188" t="s">
        <v>3659</v>
      </c>
      <c r="J649" s="188">
        <v>10</v>
      </c>
      <c r="K649" s="188" t="str">
        <f t="shared" si="103"/>
        <v>a</v>
      </c>
      <c r="L649" s="188">
        <f t="shared" si="104"/>
        <v>10</v>
      </c>
      <c r="M649" s="188"/>
    </row>
    <row r="650" spans="1:13" ht="15">
      <c r="A650" s="187"/>
      <c r="B650" s="187" t="s">
        <v>3635</v>
      </c>
      <c r="C650" s="187"/>
      <c r="D650" s="187"/>
      <c r="E650" s="187">
        <f>SUM(E651:E661)</f>
        <v>32</v>
      </c>
      <c r="F650" s="187" t="str">
        <f>CONCATENATE("32'h",K650)</f>
        <v>32'h00000000</v>
      </c>
      <c r="G650" s="187"/>
      <c r="H650" s="187" t="s">
        <v>3539</v>
      </c>
      <c r="I650" s="187"/>
      <c r="J650" s="187"/>
      <c r="K650" s="187" t="str">
        <f>LOWER(DEC2HEX(L650,8))</f>
        <v>00000000</v>
      </c>
      <c r="L650" s="187">
        <f>SUM(L651:L661)</f>
        <v>0</v>
      </c>
      <c r="M650" s="187"/>
    </row>
    <row r="651" spans="1:13" ht="15">
      <c r="A651" s="188"/>
      <c r="B651" s="188"/>
      <c r="C651" s="188">
        <v>31</v>
      </c>
      <c r="D651" s="188">
        <v>31</v>
      </c>
      <c r="E651" s="188">
        <v>1</v>
      </c>
      <c r="F651" s="188" t="str">
        <f t="shared" ref="F651:F661" si="105">CONCATENATE(E651,"'h",K651)</f>
        <v>1'h0</v>
      </c>
      <c r="G651" s="188" t="s">
        <v>129</v>
      </c>
      <c r="H651" s="188" t="s">
        <v>19</v>
      </c>
      <c r="I651" s="188" t="s">
        <v>2591</v>
      </c>
      <c r="J651" s="188">
        <v>0</v>
      </c>
      <c r="K651" s="188" t="str">
        <f t="shared" ref="K651:K661" si="106">LOWER(DEC2HEX(J651))</f>
        <v>0</v>
      </c>
      <c r="L651" s="188">
        <f t="shared" ref="L651:L661" si="107">J651*(2^C651)</f>
        <v>0</v>
      </c>
      <c r="M651" s="188"/>
    </row>
    <row r="652" spans="1:13" ht="15">
      <c r="A652" s="188"/>
      <c r="B652" s="188"/>
      <c r="C652" s="188">
        <v>30</v>
      </c>
      <c r="D652" s="188">
        <v>30</v>
      </c>
      <c r="E652" s="188">
        <v>1</v>
      </c>
      <c r="F652" s="188" t="str">
        <f t="shared" si="105"/>
        <v>1'h0</v>
      </c>
      <c r="G652" s="188" t="s">
        <v>132</v>
      </c>
      <c r="H652" s="188" t="s">
        <v>3661</v>
      </c>
      <c r="I652" s="188" t="s">
        <v>2591</v>
      </c>
      <c r="J652" s="188">
        <v>0</v>
      </c>
      <c r="K652" s="188" t="str">
        <f t="shared" si="106"/>
        <v>0</v>
      </c>
      <c r="L652" s="188">
        <f t="shared" si="107"/>
        <v>0</v>
      </c>
      <c r="M652" s="188"/>
    </row>
    <row r="653" spans="1:13" ht="15">
      <c r="A653" s="188"/>
      <c r="B653" s="188"/>
      <c r="C653" s="188">
        <v>29</v>
      </c>
      <c r="D653" s="188">
        <v>29</v>
      </c>
      <c r="E653" s="188">
        <v>1</v>
      </c>
      <c r="F653" s="188" t="str">
        <f t="shared" si="105"/>
        <v>1'h0</v>
      </c>
      <c r="G653" s="188" t="s">
        <v>132</v>
      </c>
      <c r="H653" s="188" t="s">
        <v>4023</v>
      </c>
      <c r="I653" s="188" t="s">
        <v>2591</v>
      </c>
      <c r="J653" s="188">
        <v>0</v>
      </c>
      <c r="K653" s="188" t="str">
        <f t="shared" si="106"/>
        <v>0</v>
      </c>
      <c r="L653" s="188">
        <f t="shared" si="107"/>
        <v>0</v>
      </c>
      <c r="M653" s="188"/>
    </row>
    <row r="654" spans="1:13" ht="15">
      <c r="A654" s="188"/>
      <c r="B654" s="188"/>
      <c r="C654" s="188">
        <v>28</v>
      </c>
      <c r="D654" s="188">
        <v>28</v>
      </c>
      <c r="E654" s="188">
        <v>1</v>
      </c>
      <c r="F654" s="188" t="str">
        <f t="shared" si="105"/>
        <v>1'h0</v>
      </c>
      <c r="G654" s="188" t="s">
        <v>132</v>
      </c>
      <c r="H654" s="188" t="s">
        <v>3662</v>
      </c>
      <c r="I654" s="188" t="s">
        <v>3663</v>
      </c>
      <c r="J654" s="188">
        <v>0</v>
      </c>
      <c r="K654" s="188" t="str">
        <f t="shared" si="106"/>
        <v>0</v>
      </c>
      <c r="L654" s="188">
        <f t="shared" si="107"/>
        <v>0</v>
      </c>
      <c r="M654" s="188"/>
    </row>
    <row r="655" spans="1:13" ht="15">
      <c r="A655" s="188"/>
      <c r="B655" s="188"/>
      <c r="C655" s="188">
        <v>24</v>
      </c>
      <c r="D655" s="188">
        <v>27</v>
      </c>
      <c r="E655" s="188">
        <v>4</v>
      </c>
      <c r="F655" s="188" t="str">
        <f t="shared" si="105"/>
        <v>4'h0</v>
      </c>
      <c r="G655" s="188" t="s">
        <v>132</v>
      </c>
      <c r="H655" s="188" t="s">
        <v>4024</v>
      </c>
      <c r="I655" s="188" t="s">
        <v>4025</v>
      </c>
      <c r="J655" s="188">
        <v>0</v>
      </c>
      <c r="K655" s="188" t="str">
        <f t="shared" si="106"/>
        <v>0</v>
      </c>
      <c r="L655" s="188">
        <f t="shared" si="107"/>
        <v>0</v>
      </c>
      <c r="M655" s="188"/>
    </row>
    <row r="656" spans="1:13" ht="15">
      <c r="A656" s="188"/>
      <c r="B656" s="188"/>
      <c r="C656" s="188">
        <v>20</v>
      </c>
      <c r="D656" s="188">
        <v>23</v>
      </c>
      <c r="E656" s="188">
        <v>4</v>
      </c>
      <c r="F656" s="188" t="str">
        <f t="shared" si="105"/>
        <v>4'h0</v>
      </c>
      <c r="G656" s="188" t="s">
        <v>132</v>
      </c>
      <c r="H656" s="188" t="s">
        <v>4026</v>
      </c>
      <c r="I656" s="188" t="s">
        <v>4025</v>
      </c>
      <c r="J656" s="188">
        <v>0</v>
      </c>
      <c r="K656" s="188" t="str">
        <f t="shared" si="106"/>
        <v>0</v>
      </c>
      <c r="L656" s="188">
        <f t="shared" si="107"/>
        <v>0</v>
      </c>
      <c r="M656" s="188"/>
    </row>
    <row r="657" spans="1:13" ht="15">
      <c r="A657" s="188"/>
      <c r="B657" s="188"/>
      <c r="C657" s="188">
        <v>16</v>
      </c>
      <c r="D657" s="188">
        <v>19</v>
      </c>
      <c r="E657" s="188">
        <v>4</v>
      </c>
      <c r="F657" s="188" t="str">
        <f t="shared" si="105"/>
        <v>4'h0</v>
      </c>
      <c r="G657" s="188" t="s">
        <v>132</v>
      </c>
      <c r="H657" s="188" t="s">
        <v>4027</v>
      </c>
      <c r="I657" s="188" t="s">
        <v>4025</v>
      </c>
      <c r="J657" s="188">
        <v>0</v>
      </c>
      <c r="K657" s="188" t="str">
        <f t="shared" si="106"/>
        <v>0</v>
      </c>
      <c r="L657" s="188">
        <f t="shared" si="107"/>
        <v>0</v>
      </c>
      <c r="M657" s="188"/>
    </row>
    <row r="658" spans="1:13" ht="15">
      <c r="A658" s="188"/>
      <c r="B658" s="188"/>
      <c r="C658" s="188">
        <v>12</v>
      </c>
      <c r="D658" s="188">
        <v>15</v>
      </c>
      <c r="E658" s="188">
        <v>4</v>
      </c>
      <c r="F658" s="188" t="str">
        <f t="shared" si="105"/>
        <v>4'h0</v>
      </c>
      <c r="G658" s="188" t="s">
        <v>132</v>
      </c>
      <c r="H658" s="188" t="s">
        <v>4028</v>
      </c>
      <c r="I658" s="188" t="s">
        <v>4025</v>
      </c>
      <c r="J658" s="188">
        <v>0</v>
      </c>
      <c r="K658" s="188" t="str">
        <f t="shared" si="106"/>
        <v>0</v>
      </c>
      <c r="L658" s="188">
        <f t="shared" si="107"/>
        <v>0</v>
      </c>
      <c r="M658" s="188"/>
    </row>
    <row r="659" spans="1:13" ht="15">
      <c r="A659" s="188"/>
      <c r="B659" s="188"/>
      <c r="C659" s="188">
        <v>8</v>
      </c>
      <c r="D659" s="188">
        <v>11</v>
      </c>
      <c r="E659" s="188">
        <v>4</v>
      </c>
      <c r="F659" s="188" t="str">
        <f t="shared" si="105"/>
        <v>4'h0</v>
      </c>
      <c r="G659" s="188" t="s">
        <v>132</v>
      </c>
      <c r="H659" s="188" t="s">
        <v>4029</v>
      </c>
      <c r="I659" s="188" t="s">
        <v>4025</v>
      </c>
      <c r="J659" s="188">
        <v>0</v>
      </c>
      <c r="K659" s="188" t="str">
        <f t="shared" si="106"/>
        <v>0</v>
      </c>
      <c r="L659" s="188">
        <f t="shared" si="107"/>
        <v>0</v>
      </c>
      <c r="M659" s="188"/>
    </row>
    <row r="660" spans="1:13" ht="15">
      <c r="A660" s="188"/>
      <c r="B660" s="188"/>
      <c r="C660" s="188">
        <v>4</v>
      </c>
      <c r="D660" s="188">
        <v>7</v>
      </c>
      <c r="E660" s="188">
        <v>4</v>
      </c>
      <c r="F660" s="188" t="str">
        <f t="shared" si="105"/>
        <v>4'h0</v>
      </c>
      <c r="G660" s="188" t="s">
        <v>132</v>
      </c>
      <c r="H660" s="188" t="s">
        <v>4030</v>
      </c>
      <c r="I660" s="188" t="s">
        <v>4025</v>
      </c>
      <c r="J660" s="188">
        <v>0</v>
      </c>
      <c r="K660" s="188" t="str">
        <f t="shared" si="106"/>
        <v>0</v>
      </c>
      <c r="L660" s="188">
        <f t="shared" si="107"/>
        <v>0</v>
      </c>
      <c r="M660" s="188"/>
    </row>
    <row r="661" spans="1:13" ht="15">
      <c r="A661" s="188"/>
      <c r="B661" s="188"/>
      <c r="C661" s="188">
        <v>0</v>
      </c>
      <c r="D661" s="188">
        <v>3</v>
      </c>
      <c r="E661" s="188">
        <v>4</v>
      </c>
      <c r="F661" s="188" t="str">
        <f t="shared" si="105"/>
        <v>4'h0</v>
      </c>
      <c r="G661" s="188" t="s">
        <v>132</v>
      </c>
      <c r="H661" s="188" t="s">
        <v>4031</v>
      </c>
      <c r="I661" s="188" t="s">
        <v>4025</v>
      </c>
      <c r="J661" s="188">
        <v>0</v>
      </c>
      <c r="K661" s="188" t="str">
        <f t="shared" si="106"/>
        <v>0</v>
      </c>
      <c r="L661" s="188">
        <f t="shared" si="107"/>
        <v>0</v>
      </c>
      <c r="M661" s="188"/>
    </row>
    <row r="662" spans="1:13" ht="15">
      <c r="A662" s="187"/>
      <c r="B662" s="187" t="s">
        <v>3658</v>
      </c>
      <c r="C662" s="187"/>
      <c r="D662" s="187"/>
      <c r="E662" s="187">
        <f>SUM(E663:E682)</f>
        <v>32</v>
      </c>
      <c r="F662" s="187" t="str">
        <f>CONCATENATE("32'h",K662)</f>
        <v>32'h00000310</v>
      </c>
      <c r="G662" s="187"/>
      <c r="H662" s="187" t="s">
        <v>3541</v>
      </c>
      <c r="I662" s="187"/>
      <c r="J662" s="187"/>
      <c r="K662" s="187" t="str">
        <f>LOWER(DEC2HEX(L662,8))</f>
        <v>00000310</v>
      </c>
      <c r="L662" s="187">
        <f>SUM(L663:L682)</f>
        <v>784</v>
      </c>
      <c r="M662" s="187"/>
    </row>
    <row r="663" spans="1:13" ht="15">
      <c r="A663" s="188"/>
      <c r="B663" s="188"/>
      <c r="C663" s="188">
        <v>29</v>
      </c>
      <c r="D663" s="188">
        <v>31</v>
      </c>
      <c r="E663" s="188">
        <v>3</v>
      </c>
      <c r="F663" s="188" t="str">
        <f t="shared" ref="F663:F682" si="108">CONCATENATE(E663,"'h",K663)</f>
        <v>3'h0</v>
      </c>
      <c r="G663" s="188" t="s">
        <v>129</v>
      </c>
      <c r="H663" s="188" t="s">
        <v>19</v>
      </c>
      <c r="I663" s="188" t="s">
        <v>2591</v>
      </c>
      <c r="J663" s="188">
        <v>0</v>
      </c>
      <c r="K663" s="188" t="str">
        <f t="shared" ref="K663:K682" si="109">LOWER(DEC2HEX(J663))</f>
        <v>0</v>
      </c>
      <c r="L663" s="188">
        <f t="shared" ref="L663:L682" si="110">J663*(2^C663)</f>
        <v>0</v>
      </c>
      <c r="M663" s="188"/>
    </row>
    <row r="664" spans="1:13" ht="15">
      <c r="A664" s="188"/>
      <c r="B664" s="188"/>
      <c r="C664" s="188">
        <v>28</v>
      </c>
      <c r="D664" s="188">
        <v>28</v>
      </c>
      <c r="E664" s="188">
        <v>1</v>
      </c>
      <c r="F664" s="188" t="str">
        <f t="shared" si="108"/>
        <v>1'h0</v>
      </c>
      <c r="G664" s="188" t="s">
        <v>132</v>
      </c>
      <c r="H664" s="188" t="s">
        <v>4032</v>
      </c>
      <c r="I664" s="188" t="s">
        <v>2591</v>
      </c>
      <c r="J664" s="188">
        <v>0</v>
      </c>
      <c r="K664" s="188" t="str">
        <f t="shared" si="109"/>
        <v>0</v>
      </c>
      <c r="L664" s="188">
        <f t="shared" si="110"/>
        <v>0</v>
      </c>
      <c r="M664" s="188"/>
    </row>
    <row r="665" spans="1:13" ht="15">
      <c r="A665" s="188"/>
      <c r="B665" s="188"/>
      <c r="C665" s="188">
        <v>27</v>
      </c>
      <c r="D665" s="188">
        <v>27</v>
      </c>
      <c r="E665" s="188">
        <v>1</v>
      </c>
      <c r="F665" s="188" t="str">
        <f t="shared" si="108"/>
        <v>1'h0</v>
      </c>
      <c r="G665" s="188" t="s">
        <v>132</v>
      </c>
      <c r="H665" s="188" t="s">
        <v>4033</v>
      </c>
      <c r="I665" s="188" t="s">
        <v>2591</v>
      </c>
      <c r="J665" s="188">
        <v>0</v>
      </c>
      <c r="K665" s="188" t="str">
        <f t="shared" si="109"/>
        <v>0</v>
      </c>
      <c r="L665" s="188">
        <f t="shared" si="110"/>
        <v>0</v>
      </c>
      <c r="M665" s="188"/>
    </row>
    <row r="666" spans="1:13" ht="15">
      <c r="A666" s="188"/>
      <c r="B666" s="188"/>
      <c r="C666" s="188">
        <v>26</v>
      </c>
      <c r="D666" s="188">
        <v>26</v>
      </c>
      <c r="E666" s="188">
        <v>1</v>
      </c>
      <c r="F666" s="188" t="str">
        <f t="shared" si="108"/>
        <v>1'h0</v>
      </c>
      <c r="G666" s="188" t="s">
        <v>132</v>
      </c>
      <c r="H666" s="188" t="s">
        <v>4034</v>
      </c>
      <c r="I666" s="188" t="s">
        <v>2591</v>
      </c>
      <c r="J666" s="188">
        <v>0</v>
      </c>
      <c r="K666" s="188" t="str">
        <f t="shared" si="109"/>
        <v>0</v>
      </c>
      <c r="L666" s="188">
        <f t="shared" si="110"/>
        <v>0</v>
      </c>
      <c r="M666" s="188"/>
    </row>
    <row r="667" spans="1:13" ht="15">
      <c r="A667" s="188"/>
      <c r="B667" s="188"/>
      <c r="C667" s="188">
        <v>25</v>
      </c>
      <c r="D667" s="188">
        <v>25</v>
      </c>
      <c r="E667" s="188">
        <v>1</v>
      </c>
      <c r="F667" s="188" t="str">
        <f t="shared" si="108"/>
        <v>1'h0</v>
      </c>
      <c r="G667" s="188" t="s">
        <v>132</v>
      </c>
      <c r="H667" s="188" t="s">
        <v>4035</v>
      </c>
      <c r="I667" s="188" t="s">
        <v>2591</v>
      </c>
      <c r="J667" s="188">
        <v>0</v>
      </c>
      <c r="K667" s="188" t="str">
        <f t="shared" si="109"/>
        <v>0</v>
      </c>
      <c r="L667" s="188">
        <f t="shared" si="110"/>
        <v>0</v>
      </c>
      <c r="M667" s="188"/>
    </row>
    <row r="668" spans="1:13" ht="15">
      <c r="A668" s="188"/>
      <c r="B668" s="188"/>
      <c r="C668" s="188">
        <v>24</v>
      </c>
      <c r="D668" s="188">
        <v>24</v>
      </c>
      <c r="E668" s="188">
        <v>1</v>
      </c>
      <c r="F668" s="188" t="str">
        <f t="shared" si="108"/>
        <v>1'h0</v>
      </c>
      <c r="G668" s="188" t="s">
        <v>132</v>
      </c>
      <c r="H668" s="188" t="s">
        <v>3666</v>
      </c>
      <c r="I668" s="188" t="s">
        <v>2591</v>
      </c>
      <c r="J668" s="188">
        <v>0</v>
      </c>
      <c r="K668" s="188" t="str">
        <f t="shared" si="109"/>
        <v>0</v>
      </c>
      <c r="L668" s="188">
        <f t="shared" si="110"/>
        <v>0</v>
      </c>
      <c r="M668" s="188"/>
    </row>
    <row r="669" spans="1:13" ht="15">
      <c r="A669" s="188"/>
      <c r="B669" s="188"/>
      <c r="C669" s="188">
        <v>23</v>
      </c>
      <c r="D669" s="188">
        <v>23</v>
      </c>
      <c r="E669" s="188">
        <v>1</v>
      </c>
      <c r="F669" s="188" t="str">
        <f t="shared" si="108"/>
        <v>1'h0</v>
      </c>
      <c r="G669" s="188" t="s">
        <v>132</v>
      </c>
      <c r="H669" s="188" t="s">
        <v>3667</v>
      </c>
      <c r="I669" s="188" t="s">
        <v>2591</v>
      </c>
      <c r="J669" s="188">
        <v>0</v>
      </c>
      <c r="K669" s="188" t="str">
        <f t="shared" si="109"/>
        <v>0</v>
      </c>
      <c r="L669" s="188">
        <f t="shared" si="110"/>
        <v>0</v>
      </c>
      <c r="M669" s="188"/>
    </row>
    <row r="670" spans="1:13" ht="15">
      <c r="A670" s="188"/>
      <c r="B670" s="188"/>
      <c r="C670" s="188">
        <v>22</v>
      </c>
      <c r="D670" s="188">
        <v>22</v>
      </c>
      <c r="E670" s="188">
        <v>1</v>
      </c>
      <c r="F670" s="188" t="str">
        <f t="shared" si="108"/>
        <v>1'h0</v>
      </c>
      <c r="G670" s="188" t="s">
        <v>132</v>
      </c>
      <c r="H670" s="188" t="s">
        <v>3668</v>
      </c>
      <c r="I670" s="188" t="s">
        <v>2591</v>
      </c>
      <c r="J670" s="188">
        <v>0</v>
      </c>
      <c r="K670" s="188" t="str">
        <f t="shared" si="109"/>
        <v>0</v>
      </c>
      <c r="L670" s="188">
        <f t="shared" si="110"/>
        <v>0</v>
      </c>
      <c r="M670" s="188"/>
    </row>
    <row r="671" spans="1:13" ht="15">
      <c r="A671" s="188"/>
      <c r="B671" s="188"/>
      <c r="C671" s="188">
        <v>18</v>
      </c>
      <c r="D671" s="188">
        <v>21</v>
      </c>
      <c r="E671" s="188">
        <v>4</v>
      </c>
      <c r="F671" s="188" t="str">
        <f t="shared" si="108"/>
        <v>4'h0</v>
      </c>
      <c r="G671" s="188" t="s">
        <v>132</v>
      </c>
      <c r="H671" s="188" t="s">
        <v>4036</v>
      </c>
      <c r="I671" s="188" t="s">
        <v>4025</v>
      </c>
      <c r="J671" s="188">
        <v>0</v>
      </c>
      <c r="K671" s="188" t="str">
        <f t="shared" si="109"/>
        <v>0</v>
      </c>
      <c r="L671" s="188">
        <f t="shared" si="110"/>
        <v>0</v>
      </c>
      <c r="M671" s="188"/>
    </row>
    <row r="672" spans="1:13" ht="15">
      <c r="A672" s="188"/>
      <c r="B672" s="188"/>
      <c r="C672" s="188">
        <v>14</v>
      </c>
      <c r="D672" s="188">
        <v>17</v>
      </c>
      <c r="E672" s="188">
        <v>4</v>
      </c>
      <c r="F672" s="188" t="str">
        <f t="shared" si="108"/>
        <v>4'h0</v>
      </c>
      <c r="G672" s="188" t="s">
        <v>132</v>
      </c>
      <c r="H672" s="188" t="s">
        <v>4037</v>
      </c>
      <c r="I672" s="188" t="s">
        <v>4025</v>
      </c>
      <c r="J672" s="188">
        <v>0</v>
      </c>
      <c r="K672" s="188" t="str">
        <f t="shared" si="109"/>
        <v>0</v>
      </c>
      <c r="L672" s="188">
        <f t="shared" si="110"/>
        <v>0</v>
      </c>
      <c r="M672" s="188"/>
    </row>
    <row r="673" spans="1:13" ht="15">
      <c r="A673" s="188"/>
      <c r="B673" s="188"/>
      <c r="C673" s="188">
        <v>13</v>
      </c>
      <c r="D673" s="188">
        <v>13</v>
      </c>
      <c r="E673" s="188">
        <v>1</v>
      </c>
      <c r="F673" s="188" t="str">
        <f t="shared" si="108"/>
        <v>1'h0</v>
      </c>
      <c r="G673" s="188" t="s">
        <v>132</v>
      </c>
      <c r="H673" s="188" t="s">
        <v>4038</v>
      </c>
      <c r="I673" s="188" t="s">
        <v>3669</v>
      </c>
      <c r="J673" s="188">
        <v>0</v>
      </c>
      <c r="K673" s="188" t="str">
        <f t="shared" si="109"/>
        <v>0</v>
      </c>
      <c r="L673" s="188">
        <f t="shared" si="110"/>
        <v>0</v>
      </c>
      <c r="M673" s="188"/>
    </row>
    <row r="674" spans="1:13" ht="15">
      <c r="A674" s="188"/>
      <c r="B674" s="188"/>
      <c r="C674" s="188">
        <v>12</v>
      </c>
      <c r="D674" s="188">
        <v>12</v>
      </c>
      <c r="E674" s="188">
        <v>1</v>
      </c>
      <c r="F674" s="188" t="str">
        <f t="shared" si="108"/>
        <v>1'h0</v>
      </c>
      <c r="G674" s="188" t="s">
        <v>132</v>
      </c>
      <c r="H674" s="188" t="s">
        <v>4039</v>
      </c>
      <c r="I674" s="188" t="s">
        <v>4040</v>
      </c>
      <c r="J674" s="188">
        <v>0</v>
      </c>
      <c r="K674" s="188" t="str">
        <f t="shared" si="109"/>
        <v>0</v>
      </c>
      <c r="L674" s="188">
        <f t="shared" si="110"/>
        <v>0</v>
      </c>
      <c r="M674" s="188"/>
    </row>
    <row r="675" spans="1:13" ht="15">
      <c r="A675" s="188"/>
      <c r="B675" s="188"/>
      <c r="C675" s="188">
        <v>11</v>
      </c>
      <c r="D675" s="188">
        <v>11</v>
      </c>
      <c r="E675" s="188">
        <v>1</v>
      </c>
      <c r="F675" s="188" t="str">
        <f t="shared" si="108"/>
        <v>1'h0</v>
      </c>
      <c r="G675" s="188" t="s">
        <v>132</v>
      </c>
      <c r="H675" s="188" t="s">
        <v>4041</v>
      </c>
      <c r="I675" s="188" t="s">
        <v>3670</v>
      </c>
      <c r="J675" s="188">
        <v>0</v>
      </c>
      <c r="K675" s="188" t="str">
        <f t="shared" si="109"/>
        <v>0</v>
      </c>
      <c r="L675" s="188">
        <f t="shared" si="110"/>
        <v>0</v>
      </c>
      <c r="M675" s="188"/>
    </row>
    <row r="676" spans="1:13" ht="15">
      <c r="A676" s="188"/>
      <c r="B676" s="188"/>
      <c r="C676" s="188">
        <v>10</v>
      </c>
      <c r="D676" s="188">
        <v>10</v>
      </c>
      <c r="E676" s="188">
        <v>1</v>
      </c>
      <c r="F676" s="188" t="str">
        <f t="shared" si="108"/>
        <v>1'h0</v>
      </c>
      <c r="G676" s="188" t="s">
        <v>132</v>
      </c>
      <c r="H676" s="188" t="s">
        <v>4042</v>
      </c>
      <c r="I676" s="188" t="s">
        <v>3671</v>
      </c>
      <c r="J676" s="188">
        <v>0</v>
      </c>
      <c r="K676" s="188" t="str">
        <f t="shared" si="109"/>
        <v>0</v>
      </c>
      <c r="L676" s="188">
        <f t="shared" si="110"/>
        <v>0</v>
      </c>
      <c r="M676" s="188"/>
    </row>
    <row r="677" spans="1:13" ht="15">
      <c r="A677" s="188"/>
      <c r="B677" s="188"/>
      <c r="C677" s="188">
        <v>7</v>
      </c>
      <c r="D677" s="188">
        <v>9</v>
      </c>
      <c r="E677" s="188">
        <v>3</v>
      </c>
      <c r="F677" s="188" t="str">
        <f t="shared" si="108"/>
        <v>3'h6</v>
      </c>
      <c r="G677" s="188" t="s">
        <v>132</v>
      </c>
      <c r="H677" s="188" t="s">
        <v>3672</v>
      </c>
      <c r="I677" s="188" t="s">
        <v>3673</v>
      </c>
      <c r="J677" s="188">
        <v>6</v>
      </c>
      <c r="K677" s="188" t="str">
        <f t="shared" si="109"/>
        <v>6</v>
      </c>
      <c r="L677" s="188">
        <f t="shared" si="110"/>
        <v>768</v>
      </c>
      <c r="M677" s="188"/>
    </row>
    <row r="678" spans="1:13" ht="15">
      <c r="A678" s="188"/>
      <c r="B678" s="188"/>
      <c r="C678" s="188">
        <v>4</v>
      </c>
      <c r="D678" s="188">
        <v>6</v>
      </c>
      <c r="E678" s="188">
        <v>3</v>
      </c>
      <c r="F678" s="188" t="str">
        <f t="shared" si="108"/>
        <v>3'h1</v>
      </c>
      <c r="G678" s="188" t="s">
        <v>132</v>
      </c>
      <c r="H678" s="188" t="s">
        <v>3674</v>
      </c>
      <c r="I678" s="188" t="s">
        <v>3673</v>
      </c>
      <c r="J678" s="188">
        <v>1</v>
      </c>
      <c r="K678" s="188" t="str">
        <f t="shared" si="109"/>
        <v>1</v>
      </c>
      <c r="L678" s="188">
        <f t="shared" si="110"/>
        <v>16</v>
      </c>
      <c r="M678" s="188"/>
    </row>
    <row r="679" spans="1:13" ht="15">
      <c r="A679" s="188"/>
      <c r="B679" s="188"/>
      <c r="C679" s="188">
        <v>3</v>
      </c>
      <c r="D679" s="188">
        <v>3</v>
      </c>
      <c r="E679" s="188">
        <v>1</v>
      </c>
      <c r="F679" s="188" t="str">
        <f t="shared" si="108"/>
        <v>1'h0</v>
      </c>
      <c r="G679" s="188" t="s">
        <v>132</v>
      </c>
      <c r="H679" s="188" t="s">
        <v>3675</v>
      </c>
      <c r="I679" s="188" t="s">
        <v>3673</v>
      </c>
      <c r="J679" s="188">
        <v>0</v>
      </c>
      <c r="K679" s="188" t="str">
        <f t="shared" si="109"/>
        <v>0</v>
      </c>
      <c r="L679" s="188">
        <f t="shared" si="110"/>
        <v>0</v>
      </c>
      <c r="M679" s="188"/>
    </row>
    <row r="680" spans="1:13" ht="15">
      <c r="A680" s="188"/>
      <c r="B680" s="188"/>
      <c r="C680" s="188">
        <v>2</v>
      </c>
      <c r="D680" s="188">
        <v>2</v>
      </c>
      <c r="E680" s="188">
        <v>1</v>
      </c>
      <c r="F680" s="188" t="str">
        <f t="shared" si="108"/>
        <v>1'h0</v>
      </c>
      <c r="G680" s="188" t="s">
        <v>132</v>
      </c>
      <c r="H680" s="188" t="s">
        <v>3676</v>
      </c>
      <c r="I680" s="188" t="s">
        <v>3673</v>
      </c>
      <c r="J680" s="188">
        <v>0</v>
      </c>
      <c r="K680" s="188" t="str">
        <f t="shared" si="109"/>
        <v>0</v>
      </c>
      <c r="L680" s="188">
        <f t="shared" si="110"/>
        <v>0</v>
      </c>
      <c r="M680" s="188"/>
    </row>
    <row r="681" spans="1:13" ht="15">
      <c r="A681" s="188"/>
      <c r="B681" s="188"/>
      <c r="C681" s="188">
        <v>1</v>
      </c>
      <c r="D681" s="188">
        <v>1</v>
      </c>
      <c r="E681" s="188">
        <v>1</v>
      </c>
      <c r="F681" s="188" t="str">
        <f t="shared" si="108"/>
        <v>1'h0</v>
      </c>
      <c r="G681" s="188" t="s">
        <v>132</v>
      </c>
      <c r="H681" s="188" t="s">
        <v>3677</v>
      </c>
      <c r="I681" s="188" t="s">
        <v>3673</v>
      </c>
      <c r="J681" s="188">
        <v>0</v>
      </c>
      <c r="K681" s="188" t="str">
        <f t="shared" si="109"/>
        <v>0</v>
      </c>
      <c r="L681" s="188">
        <f t="shared" si="110"/>
        <v>0</v>
      </c>
      <c r="M681" s="188"/>
    </row>
    <row r="682" spans="1:13" ht="15">
      <c r="A682" s="188"/>
      <c r="B682" s="188"/>
      <c r="C682" s="188">
        <v>0</v>
      </c>
      <c r="D682" s="188">
        <v>0</v>
      </c>
      <c r="E682" s="188">
        <v>1</v>
      </c>
      <c r="F682" s="188" t="str">
        <f t="shared" si="108"/>
        <v>1'h0</v>
      </c>
      <c r="G682" s="188" t="s">
        <v>132</v>
      </c>
      <c r="H682" s="188" t="s">
        <v>3678</v>
      </c>
      <c r="I682" s="188" t="s">
        <v>3673</v>
      </c>
      <c r="J682" s="188">
        <v>0</v>
      </c>
      <c r="K682" s="188" t="str">
        <f t="shared" si="109"/>
        <v>0</v>
      </c>
      <c r="L682" s="188">
        <f t="shared" si="110"/>
        <v>0</v>
      </c>
      <c r="M682" s="188"/>
    </row>
    <row r="683" spans="1:13" ht="15">
      <c r="A683" s="187"/>
      <c r="B683" s="187" t="s">
        <v>3660</v>
      </c>
      <c r="C683" s="187"/>
      <c r="D683" s="187"/>
      <c r="E683" s="187">
        <f>SUM(E684:E699)</f>
        <v>32</v>
      </c>
      <c r="F683" s="187" t="str">
        <f>CONCATENATE("32'h",K683)</f>
        <v>32'h014000a0</v>
      </c>
      <c r="G683" s="187"/>
      <c r="H683" s="187" t="s">
        <v>3680</v>
      </c>
      <c r="I683" s="187"/>
      <c r="J683" s="187"/>
      <c r="K683" s="187" t="str">
        <f>LOWER(DEC2HEX(L683,8))</f>
        <v>014000a0</v>
      </c>
      <c r="L683" s="187">
        <f>SUM(L684:L699)</f>
        <v>20971680</v>
      </c>
      <c r="M683" s="187"/>
    </row>
    <row r="684" spans="1:13" ht="15">
      <c r="A684" s="188"/>
      <c r="B684" s="188"/>
      <c r="C684" s="188">
        <v>28</v>
      </c>
      <c r="D684" s="188">
        <v>31</v>
      </c>
      <c r="E684" s="188">
        <v>4</v>
      </c>
      <c r="F684" s="188" t="str">
        <f t="shared" ref="F684:F699" si="111">CONCATENATE(E684,"'h",K684)</f>
        <v>4'h0</v>
      </c>
      <c r="G684" s="188" t="s">
        <v>129</v>
      </c>
      <c r="H684" s="188" t="s">
        <v>19</v>
      </c>
      <c r="I684" s="188" t="s">
        <v>2591</v>
      </c>
      <c r="J684" s="188">
        <v>0</v>
      </c>
      <c r="K684" s="188" t="str">
        <f t="shared" ref="K684:K699" si="112">LOWER(DEC2HEX(J684))</f>
        <v>0</v>
      </c>
      <c r="L684" s="188">
        <f t="shared" ref="L684:L699" si="113">J684*(2^C684)</f>
        <v>0</v>
      </c>
      <c r="M684" s="188"/>
    </row>
    <row r="685" spans="1:13" ht="15">
      <c r="A685" s="188"/>
      <c r="B685" s="188"/>
      <c r="C685" s="188">
        <v>26</v>
      </c>
      <c r="D685" s="188">
        <v>27</v>
      </c>
      <c r="E685" s="188">
        <v>2</v>
      </c>
      <c r="F685" s="188" t="str">
        <f t="shared" si="111"/>
        <v>2'h0</v>
      </c>
      <c r="G685" s="188" t="s">
        <v>132</v>
      </c>
      <c r="H685" s="188" t="s">
        <v>3657</v>
      </c>
      <c r="I685" s="188" t="s">
        <v>3656</v>
      </c>
      <c r="J685" s="188">
        <v>0</v>
      </c>
      <c r="K685" s="188" t="str">
        <f t="shared" si="112"/>
        <v>0</v>
      </c>
      <c r="L685" s="188">
        <f t="shared" si="113"/>
        <v>0</v>
      </c>
      <c r="M685" s="188"/>
    </row>
    <row r="686" spans="1:13" ht="15">
      <c r="A686" s="188"/>
      <c r="B686" s="188"/>
      <c r="C686" s="188">
        <v>24</v>
      </c>
      <c r="D686" s="188">
        <v>25</v>
      </c>
      <c r="E686" s="188">
        <v>2</v>
      </c>
      <c r="F686" s="188" t="str">
        <f t="shared" si="111"/>
        <v>2'h1</v>
      </c>
      <c r="G686" s="188" t="s">
        <v>132</v>
      </c>
      <c r="H686" s="188" t="s">
        <v>3681</v>
      </c>
      <c r="I686" s="188" t="s">
        <v>3682</v>
      </c>
      <c r="J686" s="188">
        <v>1</v>
      </c>
      <c r="K686" s="188" t="str">
        <f t="shared" si="112"/>
        <v>1</v>
      </c>
      <c r="L686" s="188">
        <f t="shared" si="113"/>
        <v>16777216</v>
      </c>
      <c r="M686" s="188"/>
    </row>
    <row r="687" spans="1:13" ht="15">
      <c r="A687" s="188"/>
      <c r="B687" s="188"/>
      <c r="C687" s="188">
        <v>22</v>
      </c>
      <c r="D687" s="188">
        <v>23</v>
      </c>
      <c r="E687" s="188">
        <v>2</v>
      </c>
      <c r="F687" s="188" t="str">
        <f t="shared" si="111"/>
        <v>2'h1</v>
      </c>
      <c r="G687" s="188" t="s">
        <v>132</v>
      </c>
      <c r="H687" s="188" t="s">
        <v>3683</v>
      </c>
      <c r="I687" s="188" t="s">
        <v>3684</v>
      </c>
      <c r="J687" s="188">
        <v>1</v>
      </c>
      <c r="K687" s="188" t="str">
        <f t="shared" si="112"/>
        <v>1</v>
      </c>
      <c r="L687" s="188">
        <f t="shared" si="113"/>
        <v>4194304</v>
      </c>
      <c r="M687" s="188"/>
    </row>
    <row r="688" spans="1:13" ht="15">
      <c r="A688" s="188"/>
      <c r="B688" s="188"/>
      <c r="C688" s="188">
        <v>21</v>
      </c>
      <c r="D688" s="188">
        <v>21</v>
      </c>
      <c r="E688" s="188">
        <v>1</v>
      </c>
      <c r="F688" s="188" t="str">
        <f t="shared" si="111"/>
        <v>1'h0</v>
      </c>
      <c r="G688" s="188" t="s">
        <v>132</v>
      </c>
      <c r="H688" s="188" t="s">
        <v>3685</v>
      </c>
      <c r="I688" s="188" t="s">
        <v>3686</v>
      </c>
      <c r="J688" s="188">
        <v>0</v>
      </c>
      <c r="K688" s="188" t="str">
        <f t="shared" si="112"/>
        <v>0</v>
      </c>
      <c r="L688" s="188">
        <f t="shared" si="113"/>
        <v>0</v>
      </c>
      <c r="M688" s="188"/>
    </row>
    <row r="689" spans="1:13" ht="15">
      <c r="A689" s="188"/>
      <c r="B689" s="188"/>
      <c r="C689" s="188">
        <v>20</v>
      </c>
      <c r="D689" s="188">
        <v>20</v>
      </c>
      <c r="E689" s="188">
        <v>1</v>
      </c>
      <c r="F689" s="188" t="str">
        <f t="shared" si="111"/>
        <v>1'h0</v>
      </c>
      <c r="G689" s="188" t="s">
        <v>132</v>
      </c>
      <c r="H689" s="188" t="s">
        <v>4043</v>
      </c>
      <c r="I689" s="188" t="s">
        <v>4044</v>
      </c>
      <c r="J689" s="188">
        <v>0</v>
      </c>
      <c r="K689" s="188" t="str">
        <f t="shared" si="112"/>
        <v>0</v>
      </c>
      <c r="L689" s="188">
        <f t="shared" si="113"/>
        <v>0</v>
      </c>
      <c r="M689" s="188"/>
    </row>
    <row r="690" spans="1:13" ht="15">
      <c r="A690" s="188"/>
      <c r="B690" s="188"/>
      <c r="C690" s="188">
        <v>19</v>
      </c>
      <c r="D690" s="188">
        <v>19</v>
      </c>
      <c r="E690" s="188">
        <v>1</v>
      </c>
      <c r="F690" s="188" t="str">
        <f t="shared" si="111"/>
        <v>1'h0</v>
      </c>
      <c r="G690" s="188" t="s">
        <v>132</v>
      </c>
      <c r="H690" s="188" t="s">
        <v>4045</v>
      </c>
      <c r="I690" s="188" t="s">
        <v>4044</v>
      </c>
      <c r="J690" s="188">
        <v>0</v>
      </c>
      <c r="K690" s="188" t="str">
        <f t="shared" si="112"/>
        <v>0</v>
      </c>
      <c r="L690" s="188">
        <f t="shared" si="113"/>
        <v>0</v>
      </c>
      <c r="M690" s="188"/>
    </row>
    <row r="691" spans="1:13" ht="15">
      <c r="A691" s="188"/>
      <c r="B691" s="188"/>
      <c r="C691" s="188">
        <v>18</v>
      </c>
      <c r="D691" s="188">
        <v>18</v>
      </c>
      <c r="E691" s="188">
        <v>1</v>
      </c>
      <c r="F691" s="188" t="str">
        <f t="shared" si="111"/>
        <v>1'h0</v>
      </c>
      <c r="G691" s="188" t="s">
        <v>132</v>
      </c>
      <c r="H691" s="188" t="s">
        <v>3687</v>
      </c>
      <c r="I691" s="188" t="s">
        <v>3688</v>
      </c>
      <c r="J691" s="188">
        <v>0</v>
      </c>
      <c r="K691" s="188" t="str">
        <f t="shared" si="112"/>
        <v>0</v>
      </c>
      <c r="L691" s="188">
        <f t="shared" si="113"/>
        <v>0</v>
      </c>
      <c r="M691" s="188"/>
    </row>
    <row r="692" spans="1:13" ht="15">
      <c r="A692" s="188"/>
      <c r="B692" s="188"/>
      <c r="C692" s="188">
        <v>17</v>
      </c>
      <c r="D692" s="188">
        <v>17</v>
      </c>
      <c r="E692" s="188">
        <v>1</v>
      </c>
      <c r="F692" s="188" t="str">
        <f t="shared" si="111"/>
        <v>1'h0</v>
      </c>
      <c r="G692" s="188" t="s">
        <v>132</v>
      </c>
      <c r="H692" s="188" t="s">
        <v>3689</v>
      </c>
      <c r="I692" s="188" t="s">
        <v>3690</v>
      </c>
      <c r="J692" s="188">
        <v>0</v>
      </c>
      <c r="K692" s="188" t="str">
        <f t="shared" si="112"/>
        <v>0</v>
      </c>
      <c r="L692" s="188">
        <f t="shared" si="113"/>
        <v>0</v>
      </c>
      <c r="M692" s="188"/>
    </row>
    <row r="693" spans="1:13" ht="15">
      <c r="A693" s="188"/>
      <c r="B693" s="188"/>
      <c r="C693" s="188">
        <v>14</v>
      </c>
      <c r="D693" s="188">
        <v>16</v>
      </c>
      <c r="E693" s="188">
        <v>3</v>
      </c>
      <c r="F693" s="188" t="str">
        <f t="shared" si="111"/>
        <v>3'h0</v>
      </c>
      <c r="G693" s="188" t="s">
        <v>132</v>
      </c>
      <c r="H693" s="188" t="s">
        <v>3691</v>
      </c>
      <c r="I693" s="188" t="s">
        <v>3640</v>
      </c>
      <c r="J693" s="188">
        <v>0</v>
      </c>
      <c r="K693" s="188" t="str">
        <f t="shared" si="112"/>
        <v>0</v>
      </c>
      <c r="L693" s="188">
        <f t="shared" si="113"/>
        <v>0</v>
      </c>
      <c r="M693" s="188"/>
    </row>
    <row r="694" spans="1:13" ht="15">
      <c r="A694" s="188"/>
      <c r="B694" s="188"/>
      <c r="C694" s="188">
        <v>13</v>
      </c>
      <c r="D694" s="188">
        <v>13</v>
      </c>
      <c r="E694" s="188">
        <v>1</v>
      </c>
      <c r="F694" s="188" t="str">
        <f t="shared" si="111"/>
        <v>1'h0</v>
      </c>
      <c r="G694" s="188" t="s">
        <v>132</v>
      </c>
      <c r="H694" s="188" t="s">
        <v>3692</v>
      </c>
      <c r="I694" s="188" t="s">
        <v>3644</v>
      </c>
      <c r="J694" s="188">
        <v>0</v>
      </c>
      <c r="K694" s="188" t="str">
        <f t="shared" si="112"/>
        <v>0</v>
      </c>
      <c r="L694" s="188">
        <f t="shared" si="113"/>
        <v>0</v>
      </c>
      <c r="M694" s="188"/>
    </row>
    <row r="695" spans="1:13" ht="15">
      <c r="A695" s="188"/>
      <c r="B695" s="188"/>
      <c r="C695" s="188">
        <v>12</v>
      </c>
      <c r="D695" s="188">
        <v>12</v>
      </c>
      <c r="E695" s="188">
        <v>1</v>
      </c>
      <c r="F695" s="188" t="str">
        <f t="shared" si="111"/>
        <v>1'h0</v>
      </c>
      <c r="G695" s="188" t="s">
        <v>132</v>
      </c>
      <c r="H695" s="188" t="s">
        <v>3693</v>
      </c>
      <c r="I695" s="188" t="s">
        <v>3694</v>
      </c>
      <c r="J695" s="188">
        <v>0</v>
      </c>
      <c r="K695" s="188" t="str">
        <f t="shared" si="112"/>
        <v>0</v>
      </c>
      <c r="L695" s="188">
        <f t="shared" si="113"/>
        <v>0</v>
      </c>
      <c r="M695" s="188"/>
    </row>
    <row r="696" spans="1:13" ht="15">
      <c r="A696" s="188"/>
      <c r="B696" s="188"/>
      <c r="C696" s="188">
        <v>8</v>
      </c>
      <c r="D696" s="188">
        <v>11</v>
      </c>
      <c r="E696" s="188">
        <v>4</v>
      </c>
      <c r="F696" s="188" t="str">
        <f t="shared" si="111"/>
        <v>4'h0</v>
      </c>
      <c r="G696" s="188" t="s">
        <v>132</v>
      </c>
      <c r="H696" s="188" t="s">
        <v>3695</v>
      </c>
      <c r="I696" s="188" t="s">
        <v>3696</v>
      </c>
      <c r="J696" s="188">
        <v>0</v>
      </c>
      <c r="K696" s="188" t="str">
        <f t="shared" si="112"/>
        <v>0</v>
      </c>
      <c r="L696" s="188">
        <f t="shared" si="113"/>
        <v>0</v>
      </c>
      <c r="M696" s="188"/>
    </row>
    <row r="697" spans="1:13" ht="15">
      <c r="A697" s="188"/>
      <c r="B697" s="188"/>
      <c r="C697" s="188">
        <v>4</v>
      </c>
      <c r="D697" s="188">
        <v>7</v>
      </c>
      <c r="E697" s="188">
        <v>4</v>
      </c>
      <c r="F697" s="188" t="str">
        <f t="shared" si="111"/>
        <v>4'ha</v>
      </c>
      <c r="G697" s="188" t="s">
        <v>132</v>
      </c>
      <c r="H697" s="188" t="s">
        <v>4046</v>
      </c>
      <c r="I697" s="188" t="s">
        <v>4047</v>
      </c>
      <c r="J697" s="188">
        <v>10</v>
      </c>
      <c r="K697" s="188" t="str">
        <f t="shared" si="112"/>
        <v>a</v>
      </c>
      <c r="L697" s="188">
        <f t="shared" si="113"/>
        <v>160</v>
      </c>
      <c r="M697" s="188"/>
    </row>
    <row r="698" spans="1:13" ht="15">
      <c r="A698" s="188"/>
      <c r="B698" s="188"/>
      <c r="C698" s="188">
        <v>2</v>
      </c>
      <c r="D698" s="188">
        <v>3</v>
      </c>
      <c r="E698" s="188">
        <v>2</v>
      </c>
      <c r="F698" s="188" t="str">
        <f t="shared" si="111"/>
        <v>2'h0</v>
      </c>
      <c r="G698" s="188" t="s">
        <v>132</v>
      </c>
      <c r="H698" s="188" t="s">
        <v>3697</v>
      </c>
      <c r="I698" s="188" t="s">
        <v>3698</v>
      </c>
      <c r="J698" s="188">
        <v>0</v>
      </c>
      <c r="K698" s="188" t="str">
        <f t="shared" si="112"/>
        <v>0</v>
      </c>
      <c r="L698" s="188">
        <f t="shared" si="113"/>
        <v>0</v>
      </c>
      <c r="M698" s="188"/>
    </row>
    <row r="699" spans="1:13" ht="15">
      <c r="A699" s="188"/>
      <c r="B699" s="188"/>
      <c r="C699" s="188">
        <v>0</v>
      </c>
      <c r="D699" s="188">
        <v>1</v>
      </c>
      <c r="E699" s="188">
        <v>2</v>
      </c>
      <c r="F699" s="188" t="str">
        <f t="shared" si="111"/>
        <v>2'h0</v>
      </c>
      <c r="G699" s="188" t="s">
        <v>132</v>
      </c>
      <c r="H699" s="188" t="s">
        <v>4048</v>
      </c>
      <c r="I699" s="188" t="s">
        <v>4049</v>
      </c>
      <c r="J699" s="188">
        <v>0</v>
      </c>
      <c r="K699" s="188" t="str">
        <f t="shared" si="112"/>
        <v>0</v>
      </c>
      <c r="L699" s="188">
        <f t="shared" si="113"/>
        <v>0</v>
      </c>
      <c r="M699" s="188"/>
    </row>
    <row r="700" spans="1:13" ht="15">
      <c r="A700" s="187"/>
      <c r="B700" s="187" t="s">
        <v>3664</v>
      </c>
      <c r="C700" s="187"/>
      <c r="D700" s="187"/>
      <c r="E700" s="187">
        <f>SUM(E701:E708)</f>
        <v>32</v>
      </c>
      <c r="F700" s="187" t="str">
        <f>CONCATENATE("32'h",K700)</f>
        <v>32'h00514514</v>
      </c>
      <c r="G700" s="187"/>
      <c r="H700" s="187" t="s">
        <v>3700</v>
      </c>
      <c r="I700" s="187"/>
      <c r="J700" s="187"/>
      <c r="K700" s="187" t="str">
        <f>LOWER(DEC2HEX(L700,8))</f>
        <v>00514514</v>
      </c>
      <c r="L700" s="187">
        <f>SUM(L701:L708)</f>
        <v>5326100</v>
      </c>
      <c r="M700" s="187"/>
    </row>
    <row r="701" spans="1:13" ht="15">
      <c r="A701" s="188"/>
      <c r="B701" s="188"/>
      <c r="C701" s="188">
        <v>27</v>
      </c>
      <c r="D701" s="188">
        <v>31</v>
      </c>
      <c r="E701" s="188">
        <v>5</v>
      </c>
      <c r="F701" s="188" t="str">
        <f t="shared" ref="F701:F708" si="114">CONCATENATE(E701,"'h",K701)</f>
        <v>5'h0</v>
      </c>
      <c r="G701" s="188" t="s">
        <v>129</v>
      </c>
      <c r="H701" s="188" t="s">
        <v>19</v>
      </c>
      <c r="I701" s="188" t="s">
        <v>2591</v>
      </c>
      <c r="J701" s="188">
        <v>0</v>
      </c>
      <c r="K701" s="188" t="str">
        <f t="shared" ref="K701:K708" si="115">LOWER(DEC2HEX(J701))</f>
        <v>0</v>
      </c>
      <c r="L701" s="188">
        <f t="shared" ref="L701:L708" si="116">J701*(2^C701)</f>
        <v>0</v>
      </c>
      <c r="M701" s="188"/>
    </row>
    <row r="702" spans="1:13" ht="15">
      <c r="A702" s="188"/>
      <c r="B702" s="188"/>
      <c r="C702" s="188">
        <v>26</v>
      </c>
      <c r="D702" s="188">
        <v>26</v>
      </c>
      <c r="E702" s="188">
        <v>1</v>
      </c>
      <c r="F702" s="188" t="str">
        <f t="shared" si="114"/>
        <v>1'h0</v>
      </c>
      <c r="G702" s="188" t="s">
        <v>132</v>
      </c>
      <c r="H702" s="188" t="s">
        <v>4050</v>
      </c>
      <c r="I702" s="188" t="s">
        <v>2591</v>
      </c>
      <c r="J702" s="188">
        <v>0</v>
      </c>
      <c r="K702" s="188" t="str">
        <f t="shared" si="115"/>
        <v>0</v>
      </c>
      <c r="L702" s="188">
        <f t="shared" si="116"/>
        <v>0</v>
      </c>
      <c r="M702" s="188"/>
    </row>
    <row r="703" spans="1:13" ht="15">
      <c r="A703" s="188"/>
      <c r="B703" s="188"/>
      <c r="C703" s="188">
        <v>25</v>
      </c>
      <c r="D703" s="188">
        <v>25</v>
      </c>
      <c r="E703" s="188">
        <v>1</v>
      </c>
      <c r="F703" s="188" t="str">
        <f t="shared" si="114"/>
        <v>1'h0</v>
      </c>
      <c r="G703" s="188" t="s">
        <v>132</v>
      </c>
      <c r="H703" s="188" t="s">
        <v>4051</v>
      </c>
      <c r="I703" s="188" t="s">
        <v>2591</v>
      </c>
      <c r="J703" s="188">
        <v>0</v>
      </c>
      <c r="K703" s="188" t="str">
        <f t="shared" si="115"/>
        <v>0</v>
      </c>
      <c r="L703" s="188">
        <f t="shared" si="116"/>
        <v>0</v>
      </c>
      <c r="M703" s="188"/>
    </row>
    <row r="704" spans="1:13" ht="15">
      <c r="A704" s="188"/>
      <c r="B704" s="188"/>
      <c r="C704" s="188">
        <v>24</v>
      </c>
      <c r="D704" s="188">
        <v>24</v>
      </c>
      <c r="E704" s="188">
        <v>1</v>
      </c>
      <c r="F704" s="188" t="str">
        <f t="shared" si="114"/>
        <v>1'h0</v>
      </c>
      <c r="G704" s="188" t="s">
        <v>132</v>
      </c>
      <c r="H704" s="188" t="s">
        <v>4052</v>
      </c>
      <c r="I704" s="188" t="s">
        <v>3701</v>
      </c>
      <c r="J704" s="188">
        <v>0</v>
      </c>
      <c r="K704" s="188" t="str">
        <f t="shared" si="115"/>
        <v>0</v>
      </c>
      <c r="L704" s="188">
        <f t="shared" si="116"/>
        <v>0</v>
      </c>
      <c r="M704" s="188"/>
    </row>
    <row r="705" spans="1:13" ht="15">
      <c r="A705" s="188"/>
      <c r="B705" s="188"/>
      <c r="C705" s="188">
        <v>18</v>
      </c>
      <c r="D705" s="188">
        <v>23</v>
      </c>
      <c r="E705" s="188">
        <v>6</v>
      </c>
      <c r="F705" s="188" t="str">
        <f t="shared" si="114"/>
        <v>6'h14</v>
      </c>
      <c r="G705" s="188" t="s">
        <v>132</v>
      </c>
      <c r="H705" s="188" t="s">
        <v>4053</v>
      </c>
      <c r="I705" s="188" t="s">
        <v>4054</v>
      </c>
      <c r="J705" s="188">
        <v>20</v>
      </c>
      <c r="K705" s="188" t="str">
        <f t="shared" si="115"/>
        <v>14</v>
      </c>
      <c r="L705" s="188">
        <f t="shared" si="116"/>
        <v>5242880</v>
      </c>
      <c r="M705" s="188"/>
    </row>
    <row r="706" spans="1:13" ht="15">
      <c r="A706" s="188"/>
      <c r="B706" s="188"/>
      <c r="C706" s="188">
        <v>12</v>
      </c>
      <c r="D706" s="188">
        <v>17</v>
      </c>
      <c r="E706" s="188">
        <v>6</v>
      </c>
      <c r="F706" s="188" t="str">
        <f t="shared" si="114"/>
        <v>6'h14</v>
      </c>
      <c r="G706" s="188" t="s">
        <v>132</v>
      </c>
      <c r="H706" s="188" t="s">
        <v>4055</v>
      </c>
      <c r="I706" s="188" t="s">
        <v>4054</v>
      </c>
      <c r="J706" s="188">
        <v>20</v>
      </c>
      <c r="K706" s="188" t="str">
        <f t="shared" si="115"/>
        <v>14</v>
      </c>
      <c r="L706" s="188">
        <f t="shared" si="116"/>
        <v>81920</v>
      </c>
      <c r="M706" s="188"/>
    </row>
    <row r="707" spans="1:13" ht="15">
      <c r="A707" s="188"/>
      <c r="B707" s="188"/>
      <c r="C707" s="188">
        <v>6</v>
      </c>
      <c r="D707" s="188">
        <v>11</v>
      </c>
      <c r="E707" s="188">
        <v>6</v>
      </c>
      <c r="F707" s="188" t="str">
        <f t="shared" si="114"/>
        <v>6'h14</v>
      </c>
      <c r="G707" s="188" t="s">
        <v>132</v>
      </c>
      <c r="H707" s="188" t="s">
        <v>4056</v>
      </c>
      <c r="I707" s="188" t="s">
        <v>4054</v>
      </c>
      <c r="J707" s="188">
        <v>20</v>
      </c>
      <c r="K707" s="188" t="str">
        <f t="shared" si="115"/>
        <v>14</v>
      </c>
      <c r="L707" s="188">
        <f t="shared" si="116"/>
        <v>1280</v>
      </c>
      <c r="M707" s="188"/>
    </row>
    <row r="708" spans="1:13" ht="15">
      <c r="A708" s="188"/>
      <c r="B708" s="188"/>
      <c r="C708" s="188">
        <v>0</v>
      </c>
      <c r="D708" s="188">
        <v>5</v>
      </c>
      <c r="E708" s="188">
        <v>6</v>
      </c>
      <c r="F708" s="188" t="str">
        <f t="shared" si="114"/>
        <v>6'h14</v>
      </c>
      <c r="G708" s="188" t="s">
        <v>132</v>
      </c>
      <c r="H708" s="188" t="s">
        <v>4057</v>
      </c>
      <c r="I708" s="188" t="s">
        <v>4054</v>
      </c>
      <c r="J708" s="188">
        <v>20</v>
      </c>
      <c r="K708" s="188" t="str">
        <f t="shared" si="115"/>
        <v>14</v>
      </c>
      <c r="L708" s="188">
        <f t="shared" si="116"/>
        <v>20</v>
      </c>
      <c r="M708" s="188"/>
    </row>
    <row r="709" spans="1:13" ht="15">
      <c r="A709" s="187"/>
      <c r="B709" s="187" t="s">
        <v>3665</v>
      </c>
      <c r="C709" s="187"/>
      <c r="D709" s="187"/>
      <c r="E709" s="187">
        <f>SUM(E710:E715)</f>
        <v>32</v>
      </c>
      <c r="F709" s="187" t="str">
        <f>CONCATENATE("32'h",K709)</f>
        <v>32'h14514514</v>
      </c>
      <c r="G709" s="187"/>
      <c r="H709" s="187" t="s">
        <v>3703</v>
      </c>
      <c r="I709" s="187"/>
      <c r="J709" s="187"/>
      <c r="K709" s="187" t="str">
        <f>LOWER(DEC2HEX(L709,8))</f>
        <v>14514514</v>
      </c>
      <c r="L709" s="187">
        <f>SUM(L710:L715)</f>
        <v>340870420</v>
      </c>
      <c r="M709" s="187"/>
    </row>
    <row r="710" spans="1:13" ht="15">
      <c r="A710" s="188"/>
      <c r="B710" s="188"/>
      <c r="C710" s="188">
        <v>30</v>
      </c>
      <c r="D710" s="188">
        <v>31</v>
      </c>
      <c r="E710" s="188">
        <v>2</v>
      </c>
      <c r="F710" s="188" t="str">
        <f t="shared" ref="F710:F715" si="117">CONCATENATE(E710,"'h",K710)</f>
        <v>2'h0</v>
      </c>
      <c r="G710" s="188" t="s">
        <v>129</v>
      </c>
      <c r="H710" s="188" t="s">
        <v>19</v>
      </c>
      <c r="I710" s="188" t="s">
        <v>2591</v>
      </c>
      <c r="J710" s="188">
        <v>0</v>
      </c>
      <c r="K710" s="188" t="str">
        <f t="shared" ref="K710:K715" si="118">LOWER(DEC2HEX(J710))</f>
        <v>0</v>
      </c>
      <c r="L710" s="188">
        <f t="shared" ref="L710:L715" si="119">J710*(2^C710)</f>
        <v>0</v>
      </c>
      <c r="M710" s="188"/>
    </row>
    <row r="711" spans="1:13" ht="15">
      <c r="A711" s="188"/>
      <c r="B711" s="188"/>
      <c r="C711" s="188">
        <v>24</v>
      </c>
      <c r="D711" s="188">
        <v>29</v>
      </c>
      <c r="E711" s="188">
        <v>6</v>
      </c>
      <c r="F711" s="188" t="str">
        <f t="shared" si="117"/>
        <v>6'h14</v>
      </c>
      <c r="G711" s="188" t="s">
        <v>132</v>
      </c>
      <c r="H711" s="188" t="s">
        <v>4058</v>
      </c>
      <c r="I711" s="188" t="s">
        <v>4054</v>
      </c>
      <c r="J711" s="188">
        <v>20</v>
      </c>
      <c r="K711" s="188" t="str">
        <f t="shared" si="118"/>
        <v>14</v>
      </c>
      <c r="L711" s="188">
        <f t="shared" si="119"/>
        <v>335544320</v>
      </c>
      <c r="M711" s="188"/>
    </row>
    <row r="712" spans="1:13" ht="15">
      <c r="A712" s="188"/>
      <c r="B712" s="188"/>
      <c r="C712" s="188">
        <v>18</v>
      </c>
      <c r="D712" s="188">
        <v>23</v>
      </c>
      <c r="E712" s="188">
        <v>6</v>
      </c>
      <c r="F712" s="188" t="str">
        <f t="shared" si="117"/>
        <v>6'h14</v>
      </c>
      <c r="G712" s="188" t="s">
        <v>132</v>
      </c>
      <c r="H712" s="188" t="s">
        <v>4059</v>
      </c>
      <c r="I712" s="188" t="s">
        <v>4054</v>
      </c>
      <c r="J712" s="188">
        <v>20</v>
      </c>
      <c r="K712" s="188" t="str">
        <f t="shared" si="118"/>
        <v>14</v>
      </c>
      <c r="L712" s="188">
        <f t="shared" si="119"/>
        <v>5242880</v>
      </c>
      <c r="M712" s="188"/>
    </row>
    <row r="713" spans="1:13" ht="15">
      <c r="A713" s="188"/>
      <c r="B713" s="188"/>
      <c r="C713" s="188">
        <v>12</v>
      </c>
      <c r="D713" s="188">
        <v>17</v>
      </c>
      <c r="E713" s="188">
        <v>6</v>
      </c>
      <c r="F713" s="188" t="str">
        <f t="shared" si="117"/>
        <v>6'h14</v>
      </c>
      <c r="G713" s="188" t="s">
        <v>132</v>
      </c>
      <c r="H713" s="188" t="s">
        <v>4060</v>
      </c>
      <c r="I713" s="188" t="s">
        <v>4054</v>
      </c>
      <c r="J713" s="188">
        <v>20</v>
      </c>
      <c r="K713" s="188" t="str">
        <f t="shared" si="118"/>
        <v>14</v>
      </c>
      <c r="L713" s="188">
        <f t="shared" si="119"/>
        <v>81920</v>
      </c>
      <c r="M713" s="188"/>
    </row>
    <row r="714" spans="1:13" ht="15">
      <c r="A714" s="188"/>
      <c r="B714" s="188"/>
      <c r="C714" s="188">
        <v>6</v>
      </c>
      <c r="D714" s="188">
        <v>11</v>
      </c>
      <c r="E714" s="188">
        <v>6</v>
      </c>
      <c r="F714" s="188" t="str">
        <f t="shared" si="117"/>
        <v>6'h14</v>
      </c>
      <c r="G714" s="188" t="s">
        <v>132</v>
      </c>
      <c r="H714" s="188" t="s">
        <v>4061</v>
      </c>
      <c r="I714" s="188" t="s">
        <v>4054</v>
      </c>
      <c r="J714" s="188">
        <v>20</v>
      </c>
      <c r="K714" s="188" t="str">
        <f t="shared" si="118"/>
        <v>14</v>
      </c>
      <c r="L714" s="188">
        <f t="shared" si="119"/>
        <v>1280</v>
      </c>
      <c r="M714" s="188"/>
    </row>
    <row r="715" spans="1:13" ht="15">
      <c r="A715" s="188"/>
      <c r="B715" s="188"/>
      <c r="C715" s="188">
        <v>0</v>
      </c>
      <c r="D715" s="188">
        <v>5</v>
      </c>
      <c r="E715" s="188">
        <v>6</v>
      </c>
      <c r="F715" s="188" t="str">
        <f t="shared" si="117"/>
        <v>6'h14</v>
      </c>
      <c r="G715" s="188" t="s">
        <v>132</v>
      </c>
      <c r="H715" s="188" t="s">
        <v>4062</v>
      </c>
      <c r="I715" s="188" t="s">
        <v>4054</v>
      </c>
      <c r="J715" s="188">
        <v>20</v>
      </c>
      <c r="K715" s="188" t="str">
        <f t="shared" si="118"/>
        <v>14</v>
      </c>
      <c r="L715" s="188">
        <f t="shared" si="119"/>
        <v>20</v>
      </c>
      <c r="M715" s="188"/>
    </row>
    <row r="716" spans="1:13" ht="15">
      <c r="A716" s="187"/>
      <c r="B716" s="187" t="s">
        <v>3679</v>
      </c>
      <c r="C716" s="187"/>
      <c r="D716" s="187"/>
      <c r="E716" s="187">
        <f>SUM(E717:E722)</f>
        <v>32</v>
      </c>
      <c r="F716" s="187" t="str">
        <f>CONCATENATE("32'h",K716)</f>
        <v>32'h01451401</v>
      </c>
      <c r="G716" s="187"/>
      <c r="H716" s="187" t="s">
        <v>3705</v>
      </c>
      <c r="I716" s="187"/>
      <c r="J716" s="187"/>
      <c r="K716" s="187" t="str">
        <f>LOWER(DEC2HEX(L716,8))</f>
        <v>01451401</v>
      </c>
      <c r="L716" s="187">
        <f>SUM(L717:L722)</f>
        <v>21304321</v>
      </c>
      <c r="M716" s="187"/>
    </row>
    <row r="717" spans="1:13" ht="15">
      <c r="A717" s="188"/>
      <c r="B717" s="188"/>
      <c r="C717" s="188">
        <v>27</v>
      </c>
      <c r="D717" s="188">
        <v>31</v>
      </c>
      <c r="E717" s="188">
        <v>5</v>
      </c>
      <c r="F717" s="188" t="str">
        <f t="shared" ref="F717:F722" si="120">CONCATENATE(E717,"'h",K717)</f>
        <v>5'h0</v>
      </c>
      <c r="G717" s="188" t="s">
        <v>129</v>
      </c>
      <c r="H717" s="188" t="s">
        <v>19</v>
      </c>
      <c r="I717" s="188" t="s">
        <v>2591</v>
      </c>
      <c r="J717" s="188">
        <v>0</v>
      </c>
      <c r="K717" s="188" t="str">
        <f t="shared" ref="K717:K722" si="121">LOWER(DEC2HEX(J717))</f>
        <v>0</v>
      </c>
      <c r="L717" s="188">
        <f t="shared" ref="L717:L722" si="122">J717*(2^C717)</f>
        <v>0</v>
      </c>
      <c r="M717" s="188"/>
    </row>
    <row r="718" spans="1:13" ht="15">
      <c r="A718" s="188"/>
      <c r="B718" s="188"/>
      <c r="C718" s="188">
        <v>26</v>
      </c>
      <c r="D718" s="188">
        <v>26</v>
      </c>
      <c r="E718" s="188">
        <v>1</v>
      </c>
      <c r="F718" s="188" t="str">
        <f t="shared" si="120"/>
        <v>1'h0</v>
      </c>
      <c r="G718" s="188" t="s">
        <v>132</v>
      </c>
      <c r="H718" s="188" t="s">
        <v>4063</v>
      </c>
      <c r="I718" s="188" t="s">
        <v>2591</v>
      </c>
      <c r="J718" s="188">
        <v>0</v>
      </c>
      <c r="K718" s="188" t="str">
        <f t="shared" si="121"/>
        <v>0</v>
      </c>
      <c r="L718" s="188">
        <f t="shared" si="122"/>
        <v>0</v>
      </c>
      <c r="M718" s="188"/>
    </row>
    <row r="719" spans="1:13" ht="15">
      <c r="A719" s="188"/>
      <c r="B719" s="188"/>
      <c r="C719" s="188">
        <v>20</v>
      </c>
      <c r="D719" s="188">
        <v>25</v>
      </c>
      <c r="E719" s="188">
        <v>6</v>
      </c>
      <c r="F719" s="188" t="str">
        <f t="shared" si="120"/>
        <v>6'h14</v>
      </c>
      <c r="G719" s="188" t="s">
        <v>132</v>
      </c>
      <c r="H719" s="188" t="s">
        <v>4064</v>
      </c>
      <c r="I719" s="188" t="s">
        <v>4054</v>
      </c>
      <c r="J719" s="188">
        <v>20</v>
      </c>
      <c r="K719" s="188" t="str">
        <f t="shared" si="121"/>
        <v>14</v>
      </c>
      <c r="L719" s="188">
        <f t="shared" si="122"/>
        <v>20971520</v>
      </c>
      <c r="M719" s="188"/>
    </row>
    <row r="720" spans="1:13" ht="15">
      <c r="A720" s="188"/>
      <c r="B720" s="188"/>
      <c r="C720" s="188">
        <v>14</v>
      </c>
      <c r="D720" s="188">
        <v>19</v>
      </c>
      <c r="E720" s="188">
        <v>6</v>
      </c>
      <c r="F720" s="188" t="str">
        <f t="shared" si="120"/>
        <v>6'h14</v>
      </c>
      <c r="G720" s="188" t="s">
        <v>132</v>
      </c>
      <c r="H720" s="188" t="s">
        <v>4065</v>
      </c>
      <c r="I720" s="188" t="s">
        <v>4054</v>
      </c>
      <c r="J720" s="188">
        <v>20</v>
      </c>
      <c r="K720" s="188" t="str">
        <f t="shared" si="121"/>
        <v>14</v>
      </c>
      <c r="L720" s="188">
        <f t="shared" si="122"/>
        <v>327680</v>
      </c>
      <c r="M720" s="188"/>
    </row>
    <row r="721" spans="1:13" ht="15">
      <c r="A721" s="188"/>
      <c r="B721" s="188"/>
      <c r="C721" s="188">
        <v>8</v>
      </c>
      <c r="D721" s="188">
        <v>13</v>
      </c>
      <c r="E721" s="188">
        <v>6</v>
      </c>
      <c r="F721" s="188" t="str">
        <f t="shared" si="120"/>
        <v>6'h14</v>
      </c>
      <c r="G721" s="188" t="s">
        <v>132</v>
      </c>
      <c r="H721" s="188" t="s">
        <v>4066</v>
      </c>
      <c r="I721" s="188" t="s">
        <v>4054</v>
      </c>
      <c r="J721" s="188">
        <v>20</v>
      </c>
      <c r="K721" s="188" t="str">
        <f t="shared" si="121"/>
        <v>14</v>
      </c>
      <c r="L721" s="188">
        <f t="shared" si="122"/>
        <v>5120</v>
      </c>
      <c r="M721" s="188"/>
    </row>
    <row r="722" spans="1:13" ht="15">
      <c r="A722" s="188"/>
      <c r="B722" s="188"/>
      <c r="C722" s="188">
        <v>0</v>
      </c>
      <c r="D722" s="188">
        <v>7</v>
      </c>
      <c r="E722" s="188">
        <v>8</v>
      </c>
      <c r="F722" s="188" t="str">
        <f t="shared" si="120"/>
        <v>8'h1</v>
      </c>
      <c r="G722" s="188" t="s">
        <v>132</v>
      </c>
      <c r="H722" s="188" t="s">
        <v>4067</v>
      </c>
      <c r="I722" s="188" t="s">
        <v>3708</v>
      </c>
      <c r="J722" s="188">
        <v>1</v>
      </c>
      <c r="K722" s="188" t="str">
        <f t="shared" si="121"/>
        <v>1</v>
      </c>
      <c r="L722" s="188">
        <f t="shared" si="122"/>
        <v>1</v>
      </c>
      <c r="M722" s="188"/>
    </row>
    <row r="723" spans="1:13" ht="15">
      <c r="A723" s="187"/>
      <c r="B723" s="187" t="s">
        <v>3699</v>
      </c>
      <c r="C723" s="187"/>
      <c r="D723" s="187"/>
      <c r="E723" s="187">
        <f>SUM(E724:E727)</f>
        <v>32</v>
      </c>
      <c r="F723" s="187" t="str">
        <f>CONCATENATE("32'h",K723)</f>
        <v>32'h0203060b</v>
      </c>
      <c r="G723" s="187"/>
      <c r="H723" s="187" t="s">
        <v>3707</v>
      </c>
      <c r="I723" s="187"/>
      <c r="J723" s="187"/>
      <c r="K723" s="187" t="str">
        <f>LOWER(DEC2HEX(L723,8))</f>
        <v>0203060b</v>
      </c>
      <c r="L723" s="187">
        <f>SUM(L724:L727)</f>
        <v>33752587</v>
      </c>
      <c r="M723" s="187"/>
    </row>
    <row r="724" spans="1:13" ht="15">
      <c r="A724" s="188"/>
      <c r="B724" s="188"/>
      <c r="C724" s="188">
        <v>24</v>
      </c>
      <c r="D724" s="188">
        <v>31</v>
      </c>
      <c r="E724" s="188">
        <v>8</v>
      </c>
      <c r="F724" s="188" t="str">
        <f>CONCATENATE(E724,"'h",K724)</f>
        <v>8'h2</v>
      </c>
      <c r="G724" s="188" t="s">
        <v>132</v>
      </c>
      <c r="H724" s="188" t="s">
        <v>4068</v>
      </c>
      <c r="I724" s="188" t="s">
        <v>3708</v>
      </c>
      <c r="J724" s="188">
        <v>2</v>
      </c>
      <c r="K724" s="188" t="str">
        <f>LOWER(DEC2HEX(J724))</f>
        <v>2</v>
      </c>
      <c r="L724" s="188">
        <f>J724*(2^C724)</f>
        <v>33554432</v>
      </c>
      <c r="M724" s="188"/>
    </row>
    <row r="725" spans="1:13" ht="15">
      <c r="A725" s="188"/>
      <c r="B725" s="188"/>
      <c r="C725" s="188">
        <v>16</v>
      </c>
      <c r="D725" s="188">
        <v>23</v>
      </c>
      <c r="E725" s="188">
        <v>8</v>
      </c>
      <c r="F725" s="188" t="str">
        <f>CONCATENATE(E725,"'h",K725)</f>
        <v>8'h3</v>
      </c>
      <c r="G725" s="188" t="s">
        <v>132</v>
      </c>
      <c r="H725" s="188" t="s">
        <v>4069</v>
      </c>
      <c r="I725" s="188" t="s">
        <v>3708</v>
      </c>
      <c r="J725" s="188">
        <v>3</v>
      </c>
      <c r="K725" s="188" t="str">
        <f>LOWER(DEC2HEX(J725))</f>
        <v>3</v>
      </c>
      <c r="L725" s="188">
        <f>J725*(2^C725)</f>
        <v>196608</v>
      </c>
      <c r="M725" s="188"/>
    </row>
    <row r="726" spans="1:13" ht="15">
      <c r="A726" s="188"/>
      <c r="B726" s="188"/>
      <c r="C726" s="188">
        <v>8</v>
      </c>
      <c r="D726" s="188">
        <v>15</v>
      </c>
      <c r="E726" s="188">
        <v>8</v>
      </c>
      <c r="F726" s="188" t="str">
        <f>CONCATENATE(E726,"'h",K726)</f>
        <v>8'h6</v>
      </c>
      <c r="G726" s="188" t="s">
        <v>132</v>
      </c>
      <c r="H726" s="188" t="s">
        <v>4070</v>
      </c>
      <c r="I726" s="188" t="s">
        <v>3708</v>
      </c>
      <c r="J726" s="188">
        <v>6</v>
      </c>
      <c r="K726" s="188" t="str">
        <f>LOWER(DEC2HEX(J726))</f>
        <v>6</v>
      </c>
      <c r="L726" s="188">
        <f>J726*(2^C726)</f>
        <v>1536</v>
      </c>
      <c r="M726" s="188"/>
    </row>
    <row r="727" spans="1:13" ht="15">
      <c r="A727" s="188"/>
      <c r="B727" s="188"/>
      <c r="C727" s="188">
        <v>0</v>
      </c>
      <c r="D727" s="188">
        <v>7</v>
      </c>
      <c r="E727" s="188">
        <v>8</v>
      </c>
      <c r="F727" s="188" t="str">
        <f>CONCATENATE(E727,"'h",K727)</f>
        <v>8'hb</v>
      </c>
      <c r="G727" s="188" t="s">
        <v>132</v>
      </c>
      <c r="H727" s="188" t="s">
        <v>4071</v>
      </c>
      <c r="I727" s="188" t="s">
        <v>3708</v>
      </c>
      <c r="J727" s="188">
        <v>11</v>
      </c>
      <c r="K727" s="188" t="str">
        <f>LOWER(DEC2HEX(J727))</f>
        <v>b</v>
      </c>
      <c r="L727" s="188">
        <f>J727*(2^C727)</f>
        <v>11</v>
      </c>
      <c r="M727" s="188"/>
    </row>
    <row r="728" spans="1:13" ht="15">
      <c r="A728" s="187"/>
      <c r="B728" s="187" t="s">
        <v>3702</v>
      </c>
      <c r="C728" s="187"/>
      <c r="D728" s="187"/>
      <c r="E728" s="187">
        <f>SUM(E729:E732)</f>
        <v>32</v>
      </c>
      <c r="F728" s="187" t="str">
        <f>CONCATENATE("32'h",K728)</f>
        <v>32'h0d10141a</v>
      </c>
      <c r="G728" s="187"/>
      <c r="H728" s="187" t="s">
        <v>3710</v>
      </c>
      <c r="I728" s="187"/>
      <c r="J728" s="187"/>
      <c r="K728" s="187" t="str">
        <f>LOWER(DEC2HEX(L728,8))</f>
        <v>0d10141a</v>
      </c>
      <c r="L728" s="187">
        <f>SUM(L729:L732)</f>
        <v>219157530</v>
      </c>
      <c r="M728" s="187"/>
    </row>
    <row r="729" spans="1:13" ht="15">
      <c r="A729" s="188"/>
      <c r="B729" s="188"/>
      <c r="C729" s="188">
        <v>24</v>
      </c>
      <c r="D729" s="188">
        <v>31</v>
      </c>
      <c r="E729" s="188">
        <v>8</v>
      </c>
      <c r="F729" s="188" t="str">
        <f>CONCATENATE(E729,"'h",K729)</f>
        <v>8'hd</v>
      </c>
      <c r="G729" s="188" t="s">
        <v>132</v>
      </c>
      <c r="H729" s="188" t="s">
        <v>4072</v>
      </c>
      <c r="I729" s="188" t="s">
        <v>3708</v>
      </c>
      <c r="J729" s="188">
        <v>13</v>
      </c>
      <c r="K729" s="188" t="str">
        <f>LOWER(DEC2HEX(J729))</f>
        <v>d</v>
      </c>
      <c r="L729" s="188">
        <f>J729*(2^C729)</f>
        <v>218103808</v>
      </c>
      <c r="M729" s="188"/>
    </row>
    <row r="730" spans="1:13" ht="15">
      <c r="A730" s="188"/>
      <c r="B730" s="188"/>
      <c r="C730" s="188">
        <v>16</v>
      </c>
      <c r="D730" s="188">
        <v>23</v>
      </c>
      <c r="E730" s="188">
        <v>8</v>
      </c>
      <c r="F730" s="188" t="str">
        <f>CONCATENATE(E730,"'h",K730)</f>
        <v>8'h10</v>
      </c>
      <c r="G730" s="188" t="s">
        <v>132</v>
      </c>
      <c r="H730" s="188" t="s">
        <v>4073</v>
      </c>
      <c r="I730" s="188" t="s">
        <v>3708</v>
      </c>
      <c r="J730" s="188">
        <v>16</v>
      </c>
      <c r="K730" s="188" t="str">
        <f>LOWER(DEC2HEX(J730))</f>
        <v>10</v>
      </c>
      <c r="L730" s="188">
        <f>J730*(2^C730)</f>
        <v>1048576</v>
      </c>
      <c r="M730" s="188"/>
    </row>
    <row r="731" spans="1:13" ht="15">
      <c r="A731" s="188"/>
      <c r="B731" s="188"/>
      <c r="C731" s="188">
        <v>8</v>
      </c>
      <c r="D731" s="188">
        <v>15</v>
      </c>
      <c r="E731" s="188">
        <v>8</v>
      </c>
      <c r="F731" s="188" t="str">
        <f>CONCATENATE(E731,"'h",K731)</f>
        <v>8'h14</v>
      </c>
      <c r="G731" s="188" t="s">
        <v>132</v>
      </c>
      <c r="H731" s="188" t="s">
        <v>4074</v>
      </c>
      <c r="I731" s="188" t="s">
        <v>3708</v>
      </c>
      <c r="J731" s="188">
        <v>20</v>
      </c>
      <c r="K731" s="188" t="str">
        <f>LOWER(DEC2HEX(J731))</f>
        <v>14</v>
      </c>
      <c r="L731" s="188">
        <f>J731*(2^C731)</f>
        <v>5120</v>
      </c>
      <c r="M731" s="188"/>
    </row>
    <row r="732" spans="1:13" ht="15">
      <c r="A732" s="188"/>
      <c r="B732" s="188"/>
      <c r="C732" s="188">
        <v>0</v>
      </c>
      <c r="D732" s="188">
        <v>7</v>
      </c>
      <c r="E732" s="188">
        <v>8</v>
      </c>
      <c r="F732" s="188" t="str">
        <f>CONCATENATE(E732,"'h",K732)</f>
        <v>8'h1a</v>
      </c>
      <c r="G732" s="188" t="s">
        <v>132</v>
      </c>
      <c r="H732" s="188" t="s">
        <v>4075</v>
      </c>
      <c r="I732" s="188" t="s">
        <v>3708</v>
      </c>
      <c r="J732" s="188">
        <v>26</v>
      </c>
      <c r="K732" s="188" t="str">
        <f>LOWER(DEC2HEX(J732))</f>
        <v>1a</v>
      </c>
      <c r="L732" s="188">
        <f>J732*(2^C732)</f>
        <v>26</v>
      </c>
      <c r="M732" s="188"/>
    </row>
    <row r="733" spans="1:13" ht="15">
      <c r="A733" s="187"/>
      <c r="B733" s="187" t="s">
        <v>3704</v>
      </c>
      <c r="C733" s="187"/>
      <c r="D733" s="187"/>
      <c r="E733" s="187">
        <f>SUM(E734:E737)</f>
        <v>32</v>
      </c>
      <c r="F733" s="187" t="str">
        <f>CONCATENATE("32'h",K733)</f>
        <v>32'h20293340</v>
      </c>
      <c r="G733" s="187"/>
      <c r="H733" s="187" t="s">
        <v>3712</v>
      </c>
      <c r="I733" s="187"/>
      <c r="J733" s="187"/>
      <c r="K733" s="187" t="str">
        <f>LOWER(DEC2HEX(L733,8))</f>
        <v>20293340</v>
      </c>
      <c r="L733" s="187">
        <f>SUM(L734:L737)</f>
        <v>539571008</v>
      </c>
      <c r="M733" s="187"/>
    </row>
    <row r="734" spans="1:13" ht="15">
      <c r="A734" s="188"/>
      <c r="B734" s="188"/>
      <c r="C734" s="188">
        <v>24</v>
      </c>
      <c r="D734" s="188">
        <v>31</v>
      </c>
      <c r="E734" s="188">
        <v>8</v>
      </c>
      <c r="F734" s="188" t="str">
        <f>CONCATENATE(E734,"'h",K734)</f>
        <v>8'h20</v>
      </c>
      <c r="G734" s="188" t="s">
        <v>132</v>
      </c>
      <c r="H734" s="188" t="s">
        <v>4076</v>
      </c>
      <c r="I734" s="188" t="s">
        <v>3708</v>
      </c>
      <c r="J734" s="188">
        <v>32</v>
      </c>
      <c r="K734" s="188" t="str">
        <f>LOWER(DEC2HEX(J734))</f>
        <v>20</v>
      </c>
      <c r="L734" s="188">
        <f>J734*(2^C734)</f>
        <v>536870912</v>
      </c>
      <c r="M734" s="188"/>
    </row>
    <row r="735" spans="1:13" ht="15">
      <c r="A735" s="188"/>
      <c r="B735" s="188"/>
      <c r="C735" s="188">
        <v>16</v>
      </c>
      <c r="D735" s="188">
        <v>23</v>
      </c>
      <c r="E735" s="188">
        <v>8</v>
      </c>
      <c r="F735" s="188" t="str">
        <f>CONCATENATE(E735,"'h",K735)</f>
        <v>8'h29</v>
      </c>
      <c r="G735" s="188" t="s">
        <v>132</v>
      </c>
      <c r="H735" s="188" t="s">
        <v>4077</v>
      </c>
      <c r="I735" s="188" t="s">
        <v>3708</v>
      </c>
      <c r="J735" s="188">
        <v>41</v>
      </c>
      <c r="K735" s="188" t="str">
        <f>LOWER(DEC2HEX(J735))</f>
        <v>29</v>
      </c>
      <c r="L735" s="188">
        <f>J735*(2^C735)</f>
        <v>2686976</v>
      </c>
      <c r="M735" s="188"/>
    </row>
    <row r="736" spans="1:13" ht="15">
      <c r="A736" s="188"/>
      <c r="B736" s="188"/>
      <c r="C736" s="188">
        <v>8</v>
      </c>
      <c r="D736" s="188">
        <v>15</v>
      </c>
      <c r="E736" s="188">
        <v>8</v>
      </c>
      <c r="F736" s="188" t="str">
        <f>CONCATENATE(E736,"'h",K736)</f>
        <v>8'h33</v>
      </c>
      <c r="G736" s="188" t="s">
        <v>132</v>
      </c>
      <c r="H736" s="188" t="s">
        <v>4078</v>
      </c>
      <c r="I736" s="188" t="s">
        <v>3708</v>
      </c>
      <c r="J736" s="188">
        <v>51</v>
      </c>
      <c r="K736" s="188" t="str">
        <f>LOWER(DEC2HEX(J736))</f>
        <v>33</v>
      </c>
      <c r="L736" s="188">
        <f>J736*(2^C736)</f>
        <v>13056</v>
      </c>
      <c r="M736" s="188"/>
    </row>
    <row r="737" spans="1:13" ht="15">
      <c r="A737" s="188"/>
      <c r="B737" s="188"/>
      <c r="C737" s="188">
        <v>0</v>
      </c>
      <c r="D737" s="188">
        <v>7</v>
      </c>
      <c r="E737" s="188">
        <v>8</v>
      </c>
      <c r="F737" s="188" t="str">
        <f>CONCATENATE(E737,"'h",K737)</f>
        <v>8'h40</v>
      </c>
      <c r="G737" s="188" t="s">
        <v>132</v>
      </c>
      <c r="H737" s="188" t="s">
        <v>4079</v>
      </c>
      <c r="I737" s="188" t="s">
        <v>3708</v>
      </c>
      <c r="J737" s="188">
        <v>64</v>
      </c>
      <c r="K737" s="188" t="str">
        <f>LOWER(DEC2HEX(J737))</f>
        <v>40</v>
      </c>
      <c r="L737" s="188">
        <f>J737*(2^C737)</f>
        <v>64</v>
      </c>
      <c r="M737" s="188"/>
    </row>
    <row r="738" spans="1:13" ht="15">
      <c r="A738" s="187"/>
      <c r="B738" s="187" t="s">
        <v>3706</v>
      </c>
      <c r="C738" s="187"/>
      <c r="D738" s="187"/>
      <c r="E738" s="187">
        <f>SUM(E739:E742)</f>
        <v>32</v>
      </c>
      <c r="F738" s="187" t="str">
        <f>CONCATENATE("32'h",K738)</f>
        <v>32'h51667faa</v>
      </c>
      <c r="G738" s="187"/>
      <c r="H738" s="187" t="s">
        <v>3714</v>
      </c>
      <c r="I738" s="187"/>
      <c r="J738" s="187"/>
      <c r="K738" s="187" t="str">
        <f>LOWER(DEC2HEX(L738,8))</f>
        <v>51667faa</v>
      </c>
      <c r="L738" s="187">
        <f>SUM(L739:L742)</f>
        <v>1365671850</v>
      </c>
      <c r="M738" s="187"/>
    </row>
    <row r="739" spans="1:13" ht="15">
      <c r="A739" s="188"/>
      <c r="B739" s="188"/>
      <c r="C739" s="188">
        <v>24</v>
      </c>
      <c r="D739" s="188">
        <v>31</v>
      </c>
      <c r="E739" s="188">
        <v>8</v>
      </c>
      <c r="F739" s="188" t="str">
        <f>CONCATENATE(E739,"'h",K739)</f>
        <v>8'h51</v>
      </c>
      <c r="G739" s="188" t="s">
        <v>132</v>
      </c>
      <c r="H739" s="188" t="s">
        <v>4080</v>
      </c>
      <c r="I739" s="188" t="s">
        <v>3708</v>
      </c>
      <c r="J739" s="188">
        <v>81</v>
      </c>
      <c r="K739" s="188" t="str">
        <f>LOWER(DEC2HEX(J739))</f>
        <v>51</v>
      </c>
      <c r="L739" s="188">
        <f>J739*(2^C739)</f>
        <v>1358954496</v>
      </c>
      <c r="M739" s="188"/>
    </row>
    <row r="740" spans="1:13" ht="15">
      <c r="A740" s="188"/>
      <c r="B740" s="188"/>
      <c r="C740" s="188">
        <v>16</v>
      </c>
      <c r="D740" s="188">
        <v>23</v>
      </c>
      <c r="E740" s="188">
        <v>8</v>
      </c>
      <c r="F740" s="188" t="str">
        <f>CONCATENATE(E740,"'h",K740)</f>
        <v>8'h66</v>
      </c>
      <c r="G740" s="188" t="s">
        <v>132</v>
      </c>
      <c r="H740" s="188" t="s">
        <v>4081</v>
      </c>
      <c r="I740" s="188" t="s">
        <v>3708</v>
      </c>
      <c r="J740" s="188">
        <v>102</v>
      </c>
      <c r="K740" s="188" t="str">
        <f>LOWER(DEC2HEX(J740))</f>
        <v>66</v>
      </c>
      <c r="L740" s="188">
        <f>J740*(2^C740)</f>
        <v>6684672</v>
      </c>
      <c r="M740" s="188"/>
    </row>
    <row r="741" spans="1:13" ht="15">
      <c r="A741" s="188"/>
      <c r="B741" s="188"/>
      <c r="C741" s="188">
        <v>8</v>
      </c>
      <c r="D741" s="188">
        <v>15</v>
      </c>
      <c r="E741" s="188">
        <v>8</v>
      </c>
      <c r="F741" s="188" t="str">
        <f>CONCATENATE(E741,"'h",K741)</f>
        <v>8'h7f</v>
      </c>
      <c r="G741" s="188" t="s">
        <v>132</v>
      </c>
      <c r="H741" s="188" t="s">
        <v>4082</v>
      </c>
      <c r="I741" s="188" t="s">
        <v>3708</v>
      </c>
      <c r="J741" s="188">
        <v>127</v>
      </c>
      <c r="K741" s="188" t="str">
        <f>LOWER(DEC2HEX(J741))</f>
        <v>7f</v>
      </c>
      <c r="L741" s="188">
        <f>J741*(2^C741)</f>
        <v>32512</v>
      </c>
      <c r="M741" s="188"/>
    </row>
    <row r="742" spans="1:13" ht="15">
      <c r="A742" s="188"/>
      <c r="B742" s="188"/>
      <c r="C742" s="188">
        <v>0</v>
      </c>
      <c r="D742" s="188">
        <v>7</v>
      </c>
      <c r="E742" s="188">
        <v>8</v>
      </c>
      <c r="F742" s="188" t="str">
        <f>CONCATENATE(E742,"'h",K742)</f>
        <v>8'haa</v>
      </c>
      <c r="G742" s="188" t="s">
        <v>132</v>
      </c>
      <c r="H742" s="188" t="s">
        <v>4083</v>
      </c>
      <c r="I742" s="188" t="s">
        <v>3708</v>
      </c>
      <c r="J742" s="188">
        <v>170</v>
      </c>
      <c r="K742" s="188" t="str">
        <f>LOWER(DEC2HEX(J742))</f>
        <v>aa</v>
      </c>
      <c r="L742" s="188">
        <f>J742*(2^C742)</f>
        <v>170</v>
      </c>
      <c r="M742" s="188"/>
    </row>
    <row r="743" spans="1:13" ht="15">
      <c r="A743" s="187"/>
      <c r="B743" s="187" t="s">
        <v>3709</v>
      </c>
      <c r="C743" s="187"/>
      <c r="D743" s="187"/>
      <c r="E743" s="187">
        <f>SUM(E744:E753)</f>
        <v>32</v>
      </c>
      <c r="F743" s="187" t="str">
        <f>CONCATENATE("32'h",K743)</f>
        <v>32'h3b801a8c</v>
      </c>
      <c r="G743" s="187"/>
      <c r="H743" s="187" t="s">
        <v>3718</v>
      </c>
      <c r="I743" s="187"/>
      <c r="J743" s="187"/>
      <c r="K743" s="187" t="str">
        <f>LOWER(DEC2HEX(L743,8))</f>
        <v>3b801a8c</v>
      </c>
      <c r="L743" s="187">
        <f>SUM(L744:L753)</f>
        <v>998251148</v>
      </c>
      <c r="M743" s="187"/>
    </row>
    <row r="744" spans="1:13" ht="15">
      <c r="A744" s="188"/>
      <c r="B744" s="188"/>
      <c r="C744" s="188">
        <v>28</v>
      </c>
      <c r="D744" s="188">
        <v>31</v>
      </c>
      <c r="E744" s="188">
        <v>4</v>
      </c>
      <c r="F744" s="188" t="str">
        <f t="shared" ref="F744:F753" si="123">CONCATENATE(E744,"'h",K744)</f>
        <v>4'h3</v>
      </c>
      <c r="G744" s="188" t="s">
        <v>132</v>
      </c>
      <c r="H744" s="188" t="s">
        <v>4084</v>
      </c>
      <c r="I744" s="188" t="s">
        <v>3719</v>
      </c>
      <c r="J744" s="188">
        <v>3</v>
      </c>
      <c r="K744" s="188" t="str">
        <f t="shared" ref="K744:K753" si="124">LOWER(DEC2HEX(J744))</f>
        <v>3</v>
      </c>
      <c r="L744" s="188">
        <f t="shared" ref="L744:L753" si="125">J744*(2^C744)</f>
        <v>805306368</v>
      </c>
      <c r="M744" s="188"/>
    </row>
    <row r="745" spans="1:13" ht="15">
      <c r="A745" s="188"/>
      <c r="B745" s="188"/>
      <c r="C745" s="188">
        <v>27</v>
      </c>
      <c r="D745" s="188">
        <v>27</v>
      </c>
      <c r="E745" s="188">
        <v>1</v>
      </c>
      <c r="F745" s="188" t="str">
        <f t="shared" si="123"/>
        <v>1'h1</v>
      </c>
      <c r="G745" s="188" t="s">
        <v>132</v>
      </c>
      <c r="H745" s="188" t="s">
        <v>4085</v>
      </c>
      <c r="I745" s="188" t="s">
        <v>4086</v>
      </c>
      <c r="J745" s="188">
        <v>1</v>
      </c>
      <c r="K745" s="188" t="str">
        <f t="shared" si="124"/>
        <v>1</v>
      </c>
      <c r="L745" s="188">
        <f t="shared" si="125"/>
        <v>134217728</v>
      </c>
      <c r="M745" s="188"/>
    </row>
    <row r="746" spans="1:13" ht="15">
      <c r="A746" s="188"/>
      <c r="B746" s="188"/>
      <c r="C746" s="188">
        <v>23</v>
      </c>
      <c r="D746" s="188">
        <v>26</v>
      </c>
      <c r="E746" s="188">
        <v>4</v>
      </c>
      <c r="F746" s="188" t="str">
        <f t="shared" si="123"/>
        <v>4'h7</v>
      </c>
      <c r="G746" s="188" t="s">
        <v>132</v>
      </c>
      <c r="H746" s="188" t="s">
        <v>4087</v>
      </c>
      <c r="I746" s="188" t="s">
        <v>3720</v>
      </c>
      <c r="J746" s="188">
        <v>7</v>
      </c>
      <c r="K746" s="188" t="str">
        <f t="shared" si="124"/>
        <v>7</v>
      </c>
      <c r="L746" s="188">
        <f t="shared" si="125"/>
        <v>58720256</v>
      </c>
      <c r="M746" s="188"/>
    </row>
    <row r="747" spans="1:13" ht="15">
      <c r="A747" s="188"/>
      <c r="B747" s="188"/>
      <c r="C747" s="188">
        <v>19</v>
      </c>
      <c r="D747" s="188">
        <v>22</v>
      </c>
      <c r="E747" s="188">
        <v>4</v>
      </c>
      <c r="F747" s="188" t="str">
        <f t="shared" si="123"/>
        <v>4'h0</v>
      </c>
      <c r="G747" s="188" t="s">
        <v>132</v>
      </c>
      <c r="H747" s="188" t="s">
        <v>4088</v>
      </c>
      <c r="I747" s="188" t="s">
        <v>4089</v>
      </c>
      <c r="J747" s="188">
        <v>0</v>
      </c>
      <c r="K747" s="188" t="str">
        <f t="shared" si="124"/>
        <v>0</v>
      </c>
      <c r="L747" s="188">
        <f t="shared" si="125"/>
        <v>0</v>
      </c>
      <c r="M747" s="188"/>
    </row>
    <row r="748" spans="1:13" ht="15">
      <c r="A748" s="188"/>
      <c r="B748" s="188"/>
      <c r="C748" s="188">
        <v>15</v>
      </c>
      <c r="D748" s="188">
        <v>18</v>
      </c>
      <c r="E748" s="188">
        <v>4</v>
      </c>
      <c r="F748" s="188" t="str">
        <f t="shared" si="123"/>
        <v>4'h0</v>
      </c>
      <c r="G748" s="188" t="s">
        <v>132</v>
      </c>
      <c r="H748" s="188" t="s">
        <v>4090</v>
      </c>
      <c r="I748" s="188" t="s">
        <v>4091</v>
      </c>
      <c r="J748" s="188">
        <v>0</v>
      </c>
      <c r="K748" s="188" t="str">
        <f t="shared" si="124"/>
        <v>0</v>
      </c>
      <c r="L748" s="188">
        <f t="shared" si="125"/>
        <v>0</v>
      </c>
      <c r="M748" s="188"/>
    </row>
    <row r="749" spans="1:13" ht="15">
      <c r="A749" s="188"/>
      <c r="B749" s="188"/>
      <c r="C749" s="188">
        <v>12</v>
      </c>
      <c r="D749" s="188">
        <v>14</v>
      </c>
      <c r="E749" s="188">
        <v>3</v>
      </c>
      <c r="F749" s="188" t="str">
        <f t="shared" si="123"/>
        <v>3'h1</v>
      </c>
      <c r="G749" s="188" t="s">
        <v>132</v>
      </c>
      <c r="H749" s="188" t="s">
        <v>4092</v>
      </c>
      <c r="I749" s="188" t="s">
        <v>3721</v>
      </c>
      <c r="J749" s="188">
        <v>1</v>
      </c>
      <c r="K749" s="188" t="str">
        <f t="shared" si="124"/>
        <v>1</v>
      </c>
      <c r="L749" s="188">
        <f t="shared" si="125"/>
        <v>4096</v>
      </c>
      <c r="M749" s="188"/>
    </row>
    <row r="750" spans="1:13" ht="15">
      <c r="A750" s="188"/>
      <c r="B750" s="188"/>
      <c r="C750" s="188">
        <v>8</v>
      </c>
      <c r="D750" s="188">
        <v>11</v>
      </c>
      <c r="E750" s="188">
        <v>4</v>
      </c>
      <c r="F750" s="188" t="str">
        <f t="shared" si="123"/>
        <v>4'ha</v>
      </c>
      <c r="G750" s="188" t="s">
        <v>132</v>
      </c>
      <c r="H750" s="188" t="s">
        <v>4093</v>
      </c>
      <c r="I750" s="188" t="s">
        <v>4094</v>
      </c>
      <c r="J750" s="188">
        <v>10</v>
      </c>
      <c r="K750" s="188" t="str">
        <f t="shared" si="124"/>
        <v>a</v>
      </c>
      <c r="L750" s="188">
        <f t="shared" si="125"/>
        <v>2560</v>
      </c>
      <c r="M750" s="188"/>
    </row>
    <row r="751" spans="1:13" ht="15">
      <c r="A751" s="188"/>
      <c r="B751" s="188"/>
      <c r="C751" s="188">
        <v>7</v>
      </c>
      <c r="D751" s="188">
        <v>7</v>
      </c>
      <c r="E751" s="188">
        <v>1</v>
      </c>
      <c r="F751" s="188" t="str">
        <f t="shared" si="123"/>
        <v>1'h1</v>
      </c>
      <c r="G751" s="188" t="s">
        <v>132</v>
      </c>
      <c r="H751" s="188" t="s">
        <v>4095</v>
      </c>
      <c r="I751" s="188" t="s">
        <v>4096</v>
      </c>
      <c r="J751" s="188">
        <v>1</v>
      </c>
      <c r="K751" s="188" t="str">
        <f t="shared" si="124"/>
        <v>1</v>
      </c>
      <c r="L751" s="188">
        <f t="shared" si="125"/>
        <v>128</v>
      </c>
      <c r="M751" s="188"/>
    </row>
    <row r="752" spans="1:13" ht="15">
      <c r="A752" s="188"/>
      <c r="B752" s="188"/>
      <c r="C752" s="188">
        <v>3</v>
      </c>
      <c r="D752" s="188">
        <v>6</v>
      </c>
      <c r="E752" s="188">
        <v>4</v>
      </c>
      <c r="F752" s="188" t="str">
        <f t="shared" si="123"/>
        <v>4'h1</v>
      </c>
      <c r="G752" s="188" t="s">
        <v>132</v>
      </c>
      <c r="H752" s="188" t="s">
        <v>4097</v>
      </c>
      <c r="I752" s="188" t="s">
        <v>3722</v>
      </c>
      <c r="J752" s="188">
        <v>1</v>
      </c>
      <c r="K752" s="188" t="str">
        <f t="shared" si="124"/>
        <v>1</v>
      </c>
      <c r="L752" s="188">
        <f t="shared" si="125"/>
        <v>8</v>
      </c>
      <c r="M752" s="188"/>
    </row>
    <row r="753" spans="1:13" ht="15">
      <c r="A753" s="188"/>
      <c r="B753" s="188"/>
      <c r="C753" s="188">
        <v>0</v>
      </c>
      <c r="D753" s="188">
        <v>2</v>
      </c>
      <c r="E753" s="188">
        <v>3</v>
      </c>
      <c r="F753" s="188" t="str">
        <f t="shared" si="123"/>
        <v>3'h4</v>
      </c>
      <c r="G753" s="188" t="s">
        <v>132</v>
      </c>
      <c r="H753" s="188" t="s">
        <v>4098</v>
      </c>
      <c r="I753" s="188" t="s">
        <v>3732</v>
      </c>
      <c r="J753" s="188">
        <v>4</v>
      </c>
      <c r="K753" s="188" t="str">
        <f t="shared" si="124"/>
        <v>4</v>
      </c>
      <c r="L753" s="188">
        <f t="shared" si="125"/>
        <v>4</v>
      </c>
      <c r="M753" s="188"/>
    </row>
    <row r="754" spans="1:13" ht="15">
      <c r="A754" s="187"/>
      <c r="B754" s="187" t="s">
        <v>3711</v>
      </c>
      <c r="C754" s="187"/>
      <c r="D754" s="187"/>
      <c r="E754" s="187">
        <f>SUM(E755:E765)</f>
        <v>32</v>
      </c>
      <c r="F754" s="187" t="str">
        <f>CONCATENATE("32'h",K754)</f>
        <v>32'h00d2e60c</v>
      </c>
      <c r="G754" s="187"/>
      <c r="H754" s="187" t="s">
        <v>3716</v>
      </c>
      <c r="I754" s="187"/>
      <c r="J754" s="187"/>
      <c r="K754" s="187" t="str">
        <f>LOWER(DEC2HEX(L754,8))</f>
        <v>00d2e60c</v>
      </c>
      <c r="L754" s="187">
        <f>SUM(L755:L765)</f>
        <v>13821452</v>
      </c>
      <c r="M754" s="187"/>
    </row>
    <row r="755" spans="1:13" ht="15">
      <c r="A755" s="188"/>
      <c r="B755" s="188"/>
      <c r="C755" s="188">
        <v>28</v>
      </c>
      <c r="D755" s="188">
        <v>31</v>
      </c>
      <c r="E755" s="188">
        <v>4</v>
      </c>
      <c r="F755" s="188" t="str">
        <f t="shared" ref="F755:F765" si="126">CONCATENATE(E755,"'h",K755)</f>
        <v>4'h0</v>
      </c>
      <c r="G755" s="188" t="s">
        <v>129</v>
      </c>
      <c r="H755" s="188" t="s">
        <v>19</v>
      </c>
      <c r="I755" s="188" t="s">
        <v>2591</v>
      </c>
      <c r="J755" s="188">
        <v>0</v>
      </c>
      <c r="K755" s="188" t="str">
        <f t="shared" ref="K755:K765" si="127">LOWER(DEC2HEX(J755))</f>
        <v>0</v>
      </c>
      <c r="L755" s="188">
        <f t="shared" ref="L755:L765" si="128">J755*(2^C755)</f>
        <v>0</v>
      </c>
      <c r="M755" s="188"/>
    </row>
    <row r="756" spans="1:13" ht="15">
      <c r="A756" s="188"/>
      <c r="B756" s="188"/>
      <c r="C756" s="188">
        <v>27</v>
      </c>
      <c r="D756" s="188">
        <v>27</v>
      </c>
      <c r="E756" s="188">
        <v>1</v>
      </c>
      <c r="F756" s="188" t="str">
        <f t="shared" si="126"/>
        <v>1'h0</v>
      </c>
      <c r="G756" s="188" t="s">
        <v>132</v>
      </c>
      <c r="H756" s="188" t="s">
        <v>4099</v>
      </c>
      <c r="I756" s="188" t="s">
        <v>2591</v>
      </c>
      <c r="J756" s="188">
        <v>0</v>
      </c>
      <c r="K756" s="188" t="str">
        <f t="shared" si="127"/>
        <v>0</v>
      </c>
      <c r="L756" s="188">
        <f t="shared" si="128"/>
        <v>0</v>
      </c>
      <c r="M756" s="188"/>
    </row>
    <row r="757" spans="1:13" ht="15">
      <c r="A757" s="188"/>
      <c r="B757" s="188"/>
      <c r="C757" s="188">
        <v>26</v>
      </c>
      <c r="D757" s="188">
        <v>26</v>
      </c>
      <c r="E757" s="188">
        <v>1</v>
      </c>
      <c r="F757" s="188" t="str">
        <f t="shared" si="126"/>
        <v>1'h0</v>
      </c>
      <c r="G757" s="188" t="s">
        <v>132</v>
      </c>
      <c r="H757" s="188" t="s">
        <v>4100</v>
      </c>
      <c r="I757" s="188" t="s">
        <v>2591</v>
      </c>
      <c r="J757" s="188">
        <v>0</v>
      </c>
      <c r="K757" s="188" t="str">
        <f t="shared" si="127"/>
        <v>0</v>
      </c>
      <c r="L757" s="188">
        <f t="shared" si="128"/>
        <v>0</v>
      </c>
      <c r="M757" s="188"/>
    </row>
    <row r="758" spans="1:13" ht="15">
      <c r="A758" s="188"/>
      <c r="B758" s="188"/>
      <c r="C758" s="188">
        <v>25</v>
      </c>
      <c r="D758" s="188">
        <v>25</v>
      </c>
      <c r="E758" s="188">
        <v>1</v>
      </c>
      <c r="F758" s="188" t="str">
        <f t="shared" si="126"/>
        <v>1'h0</v>
      </c>
      <c r="G758" s="188" t="s">
        <v>132</v>
      </c>
      <c r="H758" s="188" t="s">
        <v>4101</v>
      </c>
      <c r="I758" s="188" t="s">
        <v>2591</v>
      </c>
      <c r="J758" s="188">
        <v>0</v>
      </c>
      <c r="K758" s="188" t="str">
        <f t="shared" si="127"/>
        <v>0</v>
      </c>
      <c r="L758" s="188">
        <f t="shared" si="128"/>
        <v>0</v>
      </c>
      <c r="M758" s="188"/>
    </row>
    <row r="759" spans="1:13" ht="15">
      <c r="A759" s="188"/>
      <c r="B759" s="188"/>
      <c r="C759" s="188">
        <v>24</v>
      </c>
      <c r="D759" s="188">
        <v>24</v>
      </c>
      <c r="E759" s="188">
        <v>1</v>
      </c>
      <c r="F759" s="188" t="str">
        <f t="shared" si="126"/>
        <v>1'h0</v>
      </c>
      <c r="G759" s="188" t="s">
        <v>132</v>
      </c>
      <c r="H759" s="188" t="s">
        <v>4102</v>
      </c>
      <c r="I759" s="188" t="s">
        <v>2591</v>
      </c>
      <c r="J759" s="188">
        <v>0</v>
      </c>
      <c r="K759" s="188" t="str">
        <f t="shared" si="127"/>
        <v>0</v>
      </c>
      <c r="L759" s="188">
        <f t="shared" si="128"/>
        <v>0</v>
      </c>
      <c r="M759" s="188"/>
    </row>
    <row r="760" spans="1:13" ht="15">
      <c r="A760" s="188"/>
      <c r="B760" s="188"/>
      <c r="C760" s="188">
        <v>16</v>
      </c>
      <c r="D760" s="188">
        <v>23</v>
      </c>
      <c r="E760" s="188">
        <v>8</v>
      </c>
      <c r="F760" s="188" t="str">
        <f t="shared" si="126"/>
        <v>8'hd2</v>
      </c>
      <c r="G760" s="188" t="s">
        <v>132</v>
      </c>
      <c r="H760" s="188" t="s">
        <v>4103</v>
      </c>
      <c r="I760" s="188" t="s">
        <v>3708</v>
      </c>
      <c r="J760" s="188">
        <v>210</v>
      </c>
      <c r="K760" s="188" t="str">
        <f t="shared" si="127"/>
        <v>d2</v>
      </c>
      <c r="L760" s="188">
        <f t="shared" si="128"/>
        <v>13762560</v>
      </c>
      <c r="M760" s="188"/>
    </row>
    <row r="761" spans="1:13" ht="15">
      <c r="A761" s="188"/>
      <c r="B761" s="188"/>
      <c r="C761" s="188">
        <v>8</v>
      </c>
      <c r="D761" s="188">
        <v>15</v>
      </c>
      <c r="E761" s="188">
        <v>8</v>
      </c>
      <c r="F761" s="188" t="str">
        <f t="shared" si="126"/>
        <v>8'he6</v>
      </c>
      <c r="G761" s="188" t="s">
        <v>132</v>
      </c>
      <c r="H761" s="188" t="s">
        <v>4104</v>
      </c>
      <c r="I761" s="188" t="s">
        <v>3708</v>
      </c>
      <c r="J761" s="188">
        <v>230</v>
      </c>
      <c r="K761" s="188" t="str">
        <f t="shared" si="127"/>
        <v>e6</v>
      </c>
      <c r="L761" s="188">
        <f t="shared" si="128"/>
        <v>58880</v>
      </c>
      <c r="M761" s="188"/>
    </row>
    <row r="762" spans="1:13" ht="15">
      <c r="A762" s="188"/>
      <c r="B762" s="188"/>
      <c r="C762" s="188">
        <v>7</v>
      </c>
      <c r="D762" s="188">
        <v>7</v>
      </c>
      <c r="E762" s="188">
        <v>1</v>
      </c>
      <c r="F762" s="188" t="str">
        <f t="shared" si="126"/>
        <v>1'h0</v>
      </c>
      <c r="G762" s="188" t="s">
        <v>132</v>
      </c>
      <c r="H762" s="188" t="s">
        <v>4105</v>
      </c>
      <c r="I762" s="188" t="s">
        <v>3725</v>
      </c>
      <c r="J762" s="188">
        <v>0</v>
      </c>
      <c r="K762" s="188" t="str">
        <f t="shared" si="127"/>
        <v>0</v>
      </c>
      <c r="L762" s="188">
        <f t="shared" si="128"/>
        <v>0</v>
      </c>
      <c r="M762" s="188"/>
    </row>
    <row r="763" spans="1:13" ht="15">
      <c r="A763" s="188"/>
      <c r="B763" s="188"/>
      <c r="C763" s="188">
        <v>6</v>
      </c>
      <c r="D763" s="188">
        <v>6</v>
      </c>
      <c r="E763" s="188">
        <v>1</v>
      </c>
      <c r="F763" s="188" t="str">
        <f t="shared" si="126"/>
        <v>1'h0</v>
      </c>
      <c r="G763" s="188" t="s">
        <v>132</v>
      </c>
      <c r="H763" s="188" t="s">
        <v>4106</v>
      </c>
      <c r="I763" s="188" t="s">
        <v>3726</v>
      </c>
      <c r="J763" s="188">
        <v>0</v>
      </c>
      <c r="K763" s="188" t="str">
        <f t="shared" si="127"/>
        <v>0</v>
      </c>
      <c r="L763" s="188">
        <f t="shared" si="128"/>
        <v>0</v>
      </c>
      <c r="M763" s="188"/>
    </row>
    <row r="764" spans="1:13" ht="15">
      <c r="A764" s="188"/>
      <c r="B764" s="188"/>
      <c r="C764" s="188">
        <v>5</v>
      </c>
      <c r="D764" s="188">
        <v>5</v>
      </c>
      <c r="E764" s="188">
        <v>1</v>
      </c>
      <c r="F764" s="188" t="str">
        <f t="shared" si="126"/>
        <v>1'h0</v>
      </c>
      <c r="G764" s="188" t="s">
        <v>132</v>
      </c>
      <c r="H764" s="188" t="s">
        <v>4107</v>
      </c>
      <c r="I764" s="188" t="s">
        <v>3727</v>
      </c>
      <c r="J764" s="188">
        <v>0</v>
      </c>
      <c r="K764" s="188" t="str">
        <f t="shared" si="127"/>
        <v>0</v>
      </c>
      <c r="L764" s="188">
        <f t="shared" si="128"/>
        <v>0</v>
      </c>
      <c r="M764" s="188"/>
    </row>
    <row r="765" spans="1:13" ht="15">
      <c r="A765" s="188"/>
      <c r="B765" s="188"/>
      <c r="C765" s="188">
        <v>0</v>
      </c>
      <c r="D765" s="188">
        <v>4</v>
      </c>
      <c r="E765" s="188">
        <v>5</v>
      </c>
      <c r="F765" s="188" t="str">
        <f t="shared" si="126"/>
        <v>5'hc</v>
      </c>
      <c r="G765" s="188" t="s">
        <v>132</v>
      </c>
      <c r="H765" s="188" t="s">
        <v>4108</v>
      </c>
      <c r="I765" s="188" t="s">
        <v>4109</v>
      </c>
      <c r="J765" s="188">
        <v>12</v>
      </c>
      <c r="K765" s="188" t="str">
        <f t="shared" si="127"/>
        <v>c</v>
      </c>
      <c r="L765" s="188">
        <f t="shared" si="128"/>
        <v>12</v>
      </c>
      <c r="M765" s="188"/>
    </row>
    <row r="766" spans="1:13" ht="15">
      <c r="A766" s="187"/>
      <c r="B766" s="187" t="s">
        <v>3713</v>
      </c>
      <c r="C766" s="187"/>
      <c r="D766" s="187"/>
      <c r="E766" s="187">
        <f>SUM(E767:E773)</f>
        <v>32</v>
      </c>
      <c r="F766" s="187" t="str">
        <f>CONCATENATE("32'h",K766)</f>
        <v>32'h12739ce7</v>
      </c>
      <c r="G766" s="187"/>
      <c r="H766" s="187" t="s">
        <v>3724</v>
      </c>
      <c r="I766" s="187"/>
      <c r="J766" s="187"/>
      <c r="K766" s="187" t="str">
        <f>LOWER(DEC2HEX(L766,8))</f>
        <v>12739ce7</v>
      </c>
      <c r="L766" s="187">
        <f>SUM(L767:L773)</f>
        <v>309566695</v>
      </c>
      <c r="M766" s="187"/>
    </row>
    <row r="767" spans="1:13" ht="15">
      <c r="A767" s="188"/>
      <c r="B767" s="188"/>
      <c r="C767" s="188">
        <v>30</v>
      </c>
      <c r="D767" s="188">
        <v>31</v>
      </c>
      <c r="E767" s="188">
        <v>2</v>
      </c>
      <c r="F767" s="188" t="str">
        <f t="shared" ref="F767:F773" si="129">CONCATENATE(E767,"'h",K767)</f>
        <v>2'h0</v>
      </c>
      <c r="G767" s="188" t="s">
        <v>129</v>
      </c>
      <c r="H767" s="188" t="s">
        <v>19</v>
      </c>
      <c r="I767" s="188" t="s">
        <v>2591</v>
      </c>
      <c r="J767" s="188">
        <v>0</v>
      </c>
      <c r="K767" s="188" t="str">
        <f t="shared" ref="K767:K773" si="130">LOWER(DEC2HEX(J767))</f>
        <v>0</v>
      </c>
      <c r="L767" s="188">
        <f t="shared" ref="L767:L773" si="131">J767*(2^C767)</f>
        <v>0</v>
      </c>
      <c r="M767" s="188"/>
    </row>
    <row r="768" spans="1:13" ht="15">
      <c r="A768" s="188"/>
      <c r="B768" s="188"/>
      <c r="C768" s="188">
        <v>25</v>
      </c>
      <c r="D768" s="188">
        <v>29</v>
      </c>
      <c r="E768" s="188">
        <v>5</v>
      </c>
      <c r="F768" s="188" t="str">
        <f t="shared" si="129"/>
        <v>5'h9</v>
      </c>
      <c r="G768" s="188" t="s">
        <v>132</v>
      </c>
      <c r="H768" s="188" t="s">
        <v>4110</v>
      </c>
      <c r="I768" s="188" t="s">
        <v>4109</v>
      </c>
      <c r="J768" s="188">
        <v>9</v>
      </c>
      <c r="K768" s="188" t="str">
        <f t="shared" si="130"/>
        <v>9</v>
      </c>
      <c r="L768" s="188">
        <f t="shared" si="131"/>
        <v>301989888</v>
      </c>
      <c r="M768" s="188"/>
    </row>
    <row r="769" spans="1:13" ht="15">
      <c r="A769" s="188"/>
      <c r="B769" s="188"/>
      <c r="C769" s="188">
        <v>20</v>
      </c>
      <c r="D769" s="188">
        <v>24</v>
      </c>
      <c r="E769" s="188">
        <v>5</v>
      </c>
      <c r="F769" s="188" t="str">
        <f t="shared" si="129"/>
        <v>5'h7</v>
      </c>
      <c r="G769" s="188" t="s">
        <v>132</v>
      </c>
      <c r="H769" s="188" t="s">
        <v>4111</v>
      </c>
      <c r="I769" s="188" t="s">
        <v>4109</v>
      </c>
      <c r="J769" s="188">
        <v>7</v>
      </c>
      <c r="K769" s="188" t="str">
        <f t="shared" si="130"/>
        <v>7</v>
      </c>
      <c r="L769" s="188">
        <f t="shared" si="131"/>
        <v>7340032</v>
      </c>
      <c r="M769" s="188"/>
    </row>
    <row r="770" spans="1:13" ht="15">
      <c r="A770" s="188"/>
      <c r="B770" s="188"/>
      <c r="C770" s="188">
        <v>15</v>
      </c>
      <c r="D770" s="188">
        <v>19</v>
      </c>
      <c r="E770" s="188">
        <v>5</v>
      </c>
      <c r="F770" s="188" t="str">
        <f t="shared" si="129"/>
        <v>5'h7</v>
      </c>
      <c r="G770" s="188" t="s">
        <v>132</v>
      </c>
      <c r="H770" s="188" t="s">
        <v>4112</v>
      </c>
      <c r="I770" s="188" t="s">
        <v>4109</v>
      </c>
      <c r="J770" s="188">
        <v>7</v>
      </c>
      <c r="K770" s="188" t="str">
        <f t="shared" si="130"/>
        <v>7</v>
      </c>
      <c r="L770" s="188">
        <f t="shared" si="131"/>
        <v>229376</v>
      </c>
      <c r="M770" s="188"/>
    </row>
    <row r="771" spans="1:13" ht="15">
      <c r="A771" s="188"/>
      <c r="B771" s="188"/>
      <c r="C771" s="188">
        <v>10</v>
      </c>
      <c r="D771" s="188">
        <v>14</v>
      </c>
      <c r="E771" s="188">
        <v>5</v>
      </c>
      <c r="F771" s="188" t="str">
        <f t="shared" si="129"/>
        <v>5'h7</v>
      </c>
      <c r="G771" s="188" t="s">
        <v>132</v>
      </c>
      <c r="H771" s="188" t="s">
        <v>4113</v>
      </c>
      <c r="I771" s="188" t="s">
        <v>4109</v>
      </c>
      <c r="J771" s="188">
        <v>7</v>
      </c>
      <c r="K771" s="188" t="str">
        <f t="shared" si="130"/>
        <v>7</v>
      </c>
      <c r="L771" s="188">
        <f t="shared" si="131"/>
        <v>7168</v>
      </c>
      <c r="M771" s="188"/>
    </row>
    <row r="772" spans="1:13" ht="15">
      <c r="A772" s="188"/>
      <c r="B772" s="188"/>
      <c r="C772" s="188">
        <v>5</v>
      </c>
      <c r="D772" s="188">
        <v>9</v>
      </c>
      <c r="E772" s="188">
        <v>5</v>
      </c>
      <c r="F772" s="188" t="str">
        <f t="shared" si="129"/>
        <v>5'h7</v>
      </c>
      <c r="G772" s="188" t="s">
        <v>132</v>
      </c>
      <c r="H772" s="188" t="s">
        <v>4114</v>
      </c>
      <c r="I772" s="188" t="s">
        <v>4109</v>
      </c>
      <c r="J772" s="188">
        <v>7</v>
      </c>
      <c r="K772" s="188" t="str">
        <f t="shared" si="130"/>
        <v>7</v>
      </c>
      <c r="L772" s="188">
        <f t="shared" si="131"/>
        <v>224</v>
      </c>
      <c r="M772" s="188"/>
    </row>
    <row r="773" spans="1:13" ht="15">
      <c r="A773" s="188"/>
      <c r="B773" s="188"/>
      <c r="C773" s="188">
        <v>0</v>
      </c>
      <c r="D773" s="188">
        <v>4</v>
      </c>
      <c r="E773" s="188">
        <v>5</v>
      </c>
      <c r="F773" s="188" t="str">
        <f t="shared" si="129"/>
        <v>5'h7</v>
      </c>
      <c r="G773" s="188" t="s">
        <v>132</v>
      </c>
      <c r="H773" s="188" t="s">
        <v>4115</v>
      </c>
      <c r="I773" s="188" t="s">
        <v>4109</v>
      </c>
      <c r="J773" s="188">
        <v>7</v>
      </c>
      <c r="K773" s="188" t="str">
        <f t="shared" si="130"/>
        <v>7</v>
      </c>
      <c r="L773" s="188">
        <f t="shared" si="131"/>
        <v>7</v>
      </c>
      <c r="M773" s="188"/>
    </row>
    <row r="774" spans="1:13" ht="15">
      <c r="A774" s="187"/>
      <c r="B774" s="187" t="s">
        <v>3715</v>
      </c>
      <c r="C774" s="187"/>
      <c r="D774" s="187"/>
      <c r="E774" s="187">
        <f>SUM(E775:E782)</f>
        <v>32</v>
      </c>
      <c r="F774" s="187" t="str">
        <f>CONCATENATE("32'h",K774)</f>
        <v>32'h0e739ca9</v>
      </c>
      <c r="G774" s="187"/>
      <c r="H774" s="187" t="s">
        <v>3744</v>
      </c>
      <c r="I774" s="187"/>
      <c r="J774" s="187"/>
      <c r="K774" s="187" t="str">
        <f>LOWER(DEC2HEX(L774,8))</f>
        <v>0e739ca9</v>
      </c>
      <c r="L774" s="187">
        <f>SUM(L775:L782)</f>
        <v>242457769</v>
      </c>
      <c r="M774" s="187"/>
    </row>
    <row r="775" spans="1:13" ht="15">
      <c r="A775" s="188"/>
      <c r="B775" s="188"/>
      <c r="C775" s="188">
        <v>31</v>
      </c>
      <c r="D775" s="188">
        <v>31</v>
      </c>
      <c r="E775" s="188">
        <v>1</v>
      </c>
      <c r="F775" s="188" t="str">
        <f t="shared" ref="F775:F782" si="132">CONCATENATE(E775,"'h",K775)</f>
        <v>1'h0</v>
      </c>
      <c r="G775" s="188" t="s">
        <v>129</v>
      </c>
      <c r="H775" s="188" t="s">
        <v>19</v>
      </c>
      <c r="I775" s="188" t="s">
        <v>2591</v>
      </c>
      <c r="J775" s="188">
        <v>0</v>
      </c>
      <c r="K775" s="188" t="str">
        <f t="shared" ref="K775:K782" si="133">LOWER(DEC2HEX(J775))</f>
        <v>0</v>
      </c>
      <c r="L775" s="188">
        <f t="shared" ref="L775:L782" si="134">J775*(2^C775)</f>
        <v>0</v>
      </c>
      <c r="M775" s="188"/>
    </row>
    <row r="776" spans="1:13" ht="15">
      <c r="A776" s="188"/>
      <c r="B776" s="188"/>
      <c r="C776" s="188">
        <v>30</v>
      </c>
      <c r="D776" s="188">
        <v>30</v>
      </c>
      <c r="E776" s="188">
        <v>1</v>
      </c>
      <c r="F776" s="188" t="str">
        <f t="shared" si="132"/>
        <v>1'h0</v>
      </c>
      <c r="G776" s="188" t="s">
        <v>132</v>
      </c>
      <c r="H776" s="188" t="s">
        <v>4116</v>
      </c>
      <c r="I776" s="188" t="s">
        <v>2591</v>
      </c>
      <c r="J776" s="188">
        <v>0</v>
      </c>
      <c r="K776" s="188" t="str">
        <f t="shared" si="133"/>
        <v>0</v>
      </c>
      <c r="L776" s="188">
        <f t="shared" si="134"/>
        <v>0</v>
      </c>
      <c r="M776" s="188"/>
    </row>
    <row r="777" spans="1:13" ht="15">
      <c r="A777" s="188"/>
      <c r="B777" s="188"/>
      <c r="C777" s="188">
        <v>25</v>
      </c>
      <c r="D777" s="188">
        <v>29</v>
      </c>
      <c r="E777" s="188">
        <v>5</v>
      </c>
      <c r="F777" s="188" t="str">
        <f t="shared" si="132"/>
        <v>5'h7</v>
      </c>
      <c r="G777" s="188" t="s">
        <v>132</v>
      </c>
      <c r="H777" s="188" t="s">
        <v>4117</v>
      </c>
      <c r="I777" s="188" t="s">
        <v>4109</v>
      </c>
      <c r="J777" s="188">
        <v>7</v>
      </c>
      <c r="K777" s="188" t="str">
        <f t="shared" si="133"/>
        <v>7</v>
      </c>
      <c r="L777" s="188">
        <f t="shared" si="134"/>
        <v>234881024</v>
      </c>
      <c r="M777" s="188"/>
    </row>
    <row r="778" spans="1:13" ht="15">
      <c r="A778" s="188"/>
      <c r="B778" s="188"/>
      <c r="C778" s="188">
        <v>20</v>
      </c>
      <c r="D778" s="188">
        <v>24</v>
      </c>
      <c r="E778" s="188">
        <v>5</v>
      </c>
      <c r="F778" s="188" t="str">
        <f t="shared" si="132"/>
        <v>5'h7</v>
      </c>
      <c r="G778" s="188" t="s">
        <v>132</v>
      </c>
      <c r="H778" s="188" t="s">
        <v>4118</v>
      </c>
      <c r="I778" s="188" t="s">
        <v>4109</v>
      </c>
      <c r="J778" s="188">
        <v>7</v>
      </c>
      <c r="K778" s="188" t="str">
        <f t="shared" si="133"/>
        <v>7</v>
      </c>
      <c r="L778" s="188">
        <f t="shared" si="134"/>
        <v>7340032</v>
      </c>
      <c r="M778" s="188"/>
    </row>
    <row r="779" spans="1:13" ht="15">
      <c r="A779" s="188"/>
      <c r="B779" s="188"/>
      <c r="C779" s="188">
        <v>15</v>
      </c>
      <c r="D779" s="188">
        <v>19</v>
      </c>
      <c r="E779" s="188">
        <v>5</v>
      </c>
      <c r="F779" s="188" t="str">
        <f t="shared" si="132"/>
        <v>5'h7</v>
      </c>
      <c r="G779" s="188" t="s">
        <v>132</v>
      </c>
      <c r="H779" s="188" t="s">
        <v>4119</v>
      </c>
      <c r="I779" s="188" t="s">
        <v>4109</v>
      </c>
      <c r="J779" s="188">
        <v>7</v>
      </c>
      <c r="K779" s="188" t="str">
        <f t="shared" si="133"/>
        <v>7</v>
      </c>
      <c r="L779" s="188">
        <f t="shared" si="134"/>
        <v>229376</v>
      </c>
      <c r="M779" s="188"/>
    </row>
    <row r="780" spans="1:13" ht="15">
      <c r="A780" s="188"/>
      <c r="B780" s="188"/>
      <c r="C780" s="188">
        <v>10</v>
      </c>
      <c r="D780" s="188">
        <v>14</v>
      </c>
      <c r="E780" s="188">
        <v>5</v>
      </c>
      <c r="F780" s="188" t="str">
        <f t="shared" si="132"/>
        <v>5'h7</v>
      </c>
      <c r="G780" s="188" t="s">
        <v>132</v>
      </c>
      <c r="H780" s="188" t="s">
        <v>4120</v>
      </c>
      <c r="I780" s="188" t="s">
        <v>4109</v>
      </c>
      <c r="J780" s="188">
        <v>7</v>
      </c>
      <c r="K780" s="188" t="str">
        <f t="shared" si="133"/>
        <v>7</v>
      </c>
      <c r="L780" s="188">
        <f t="shared" si="134"/>
        <v>7168</v>
      </c>
      <c r="M780" s="188"/>
    </row>
    <row r="781" spans="1:13" ht="15">
      <c r="A781" s="188"/>
      <c r="B781" s="188"/>
      <c r="C781" s="188">
        <v>5</v>
      </c>
      <c r="D781" s="188">
        <v>9</v>
      </c>
      <c r="E781" s="188">
        <v>5</v>
      </c>
      <c r="F781" s="188" t="str">
        <f t="shared" si="132"/>
        <v>5'h5</v>
      </c>
      <c r="G781" s="188" t="s">
        <v>132</v>
      </c>
      <c r="H781" s="188" t="s">
        <v>4121</v>
      </c>
      <c r="I781" s="188" t="s">
        <v>4109</v>
      </c>
      <c r="J781" s="188">
        <v>5</v>
      </c>
      <c r="K781" s="188" t="str">
        <f t="shared" si="133"/>
        <v>5</v>
      </c>
      <c r="L781" s="188">
        <f t="shared" si="134"/>
        <v>160</v>
      </c>
      <c r="M781" s="188"/>
    </row>
    <row r="782" spans="1:13" ht="15">
      <c r="A782" s="188"/>
      <c r="B782" s="188"/>
      <c r="C782" s="188">
        <v>0</v>
      </c>
      <c r="D782" s="188">
        <v>4</v>
      </c>
      <c r="E782" s="188">
        <v>5</v>
      </c>
      <c r="F782" s="188" t="str">
        <f t="shared" si="132"/>
        <v>5'h9</v>
      </c>
      <c r="G782" s="188" t="s">
        <v>132</v>
      </c>
      <c r="H782" s="188" t="s">
        <v>4122</v>
      </c>
      <c r="I782" s="188" t="s">
        <v>4123</v>
      </c>
      <c r="J782" s="188">
        <v>9</v>
      </c>
      <c r="K782" s="188" t="str">
        <f t="shared" si="133"/>
        <v>9</v>
      </c>
      <c r="L782" s="188">
        <f t="shared" si="134"/>
        <v>9</v>
      </c>
      <c r="M782" s="188"/>
    </row>
    <row r="783" spans="1:13" ht="15">
      <c r="A783" s="187"/>
      <c r="B783" s="187" t="s">
        <v>3717</v>
      </c>
      <c r="C783" s="187"/>
      <c r="D783" s="187"/>
      <c r="E783" s="187">
        <f>SUM(E784:E790)</f>
        <v>32</v>
      </c>
      <c r="F783" s="187" t="str">
        <f>CONCATENATE("32'h",K783)</f>
        <v>32'h0e518c63</v>
      </c>
      <c r="G783" s="187"/>
      <c r="H783" s="187" t="s">
        <v>3746</v>
      </c>
      <c r="I783" s="187"/>
      <c r="J783" s="187"/>
      <c r="K783" s="187" t="str">
        <f>LOWER(DEC2HEX(L783,8))</f>
        <v>0e518c63</v>
      </c>
      <c r="L783" s="187">
        <f>SUM(L784:L790)</f>
        <v>240225379</v>
      </c>
      <c r="M783" s="187"/>
    </row>
    <row r="784" spans="1:13" ht="15">
      <c r="A784" s="188"/>
      <c r="B784" s="188"/>
      <c r="C784" s="188">
        <v>30</v>
      </c>
      <c r="D784" s="188">
        <v>31</v>
      </c>
      <c r="E784" s="188">
        <v>2</v>
      </c>
      <c r="F784" s="188" t="str">
        <f t="shared" ref="F784:F790" si="135">CONCATENATE(E784,"'h",K784)</f>
        <v>2'h0</v>
      </c>
      <c r="G784" s="188" t="s">
        <v>129</v>
      </c>
      <c r="H784" s="188" t="s">
        <v>19</v>
      </c>
      <c r="I784" s="188" t="s">
        <v>2591</v>
      </c>
      <c r="J784" s="188">
        <v>0</v>
      </c>
      <c r="K784" s="188" t="str">
        <f t="shared" ref="K784:K790" si="136">LOWER(DEC2HEX(J784))</f>
        <v>0</v>
      </c>
      <c r="L784" s="188">
        <f t="shared" ref="L784:L790" si="137">J784*(2^C784)</f>
        <v>0</v>
      </c>
      <c r="M784" s="188"/>
    </row>
    <row r="785" spans="1:13" ht="15">
      <c r="A785" s="188"/>
      <c r="B785" s="188"/>
      <c r="C785" s="188">
        <v>25</v>
      </c>
      <c r="D785" s="188">
        <v>29</v>
      </c>
      <c r="E785" s="188">
        <v>5</v>
      </c>
      <c r="F785" s="188" t="str">
        <f t="shared" si="135"/>
        <v>5'h7</v>
      </c>
      <c r="G785" s="188" t="s">
        <v>132</v>
      </c>
      <c r="H785" s="188" t="s">
        <v>4124</v>
      </c>
      <c r="I785" s="188" t="s">
        <v>4123</v>
      </c>
      <c r="J785" s="188">
        <v>7</v>
      </c>
      <c r="K785" s="188" t="str">
        <f t="shared" si="136"/>
        <v>7</v>
      </c>
      <c r="L785" s="188">
        <f t="shared" si="137"/>
        <v>234881024</v>
      </c>
      <c r="M785" s="188"/>
    </row>
    <row r="786" spans="1:13" ht="15">
      <c r="A786" s="188"/>
      <c r="B786" s="188"/>
      <c r="C786" s="188">
        <v>20</v>
      </c>
      <c r="D786" s="188">
        <v>24</v>
      </c>
      <c r="E786" s="188">
        <v>5</v>
      </c>
      <c r="F786" s="188" t="str">
        <f t="shared" si="135"/>
        <v>5'h5</v>
      </c>
      <c r="G786" s="188" t="s">
        <v>132</v>
      </c>
      <c r="H786" s="188" t="s">
        <v>4125</v>
      </c>
      <c r="I786" s="188" t="s">
        <v>4123</v>
      </c>
      <c r="J786" s="188">
        <v>5</v>
      </c>
      <c r="K786" s="188" t="str">
        <f t="shared" si="136"/>
        <v>5</v>
      </c>
      <c r="L786" s="188">
        <f t="shared" si="137"/>
        <v>5242880</v>
      </c>
      <c r="M786" s="188"/>
    </row>
    <row r="787" spans="1:13" ht="15">
      <c r="A787" s="188"/>
      <c r="B787" s="188"/>
      <c r="C787" s="188">
        <v>15</v>
      </c>
      <c r="D787" s="188">
        <v>19</v>
      </c>
      <c r="E787" s="188">
        <v>5</v>
      </c>
      <c r="F787" s="188" t="str">
        <f t="shared" si="135"/>
        <v>5'h3</v>
      </c>
      <c r="G787" s="188" t="s">
        <v>132</v>
      </c>
      <c r="H787" s="188" t="s">
        <v>4126</v>
      </c>
      <c r="I787" s="188" t="s">
        <v>4123</v>
      </c>
      <c r="J787" s="188">
        <v>3</v>
      </c>
      <c r="K787" s="188" t="str">
        <f t="shared" si="136"/>
        <v>3</v>
      </c>
      <c r="L787" s="188">
        <f t="shared" si="137"/>
        <v>98304</v>
      </c>
      <c r="M787" s="188"/>
    </row>
    <row r="788" spans="1:13" ht="15">
      <c r="A788" s="188"/>
      <c r="B788" s="188"/>
      <c r="C788" s="188">
        <v>10</v>
      </c>
      <c r="D788" s="188">
        <v>14</v>
      </c>
      <c r="E788" s="188">
        <v>5</v>
      </c>
      <c r="F788" s="188" t="str">
        <f t="shared" si="135"/>
        <v>5'h3</v>
      </c>
      <c r="G788" s="188" t="s">
        <v>132</v>
      </c>
      <c r="H788" s="188" t="s">
        <v>4127</v>
      </c>
      <c r="I788" s="188" t="s">
        <v>4123</v>
      </c>
      <c r="J788" s="188">
        <v>3</v>
      </c>
      <c r="K788" s="188" t="str">
        <f t="shared" si="136"/>
        <v>3</v>
      </c>
      <c r="L788" s="188">
        <f t="shared" si="137"/>
        <v>3072</v>
      </c>
      <c r="M788" s="188"/>
    </row>
    <row r="789" spans="1:13" ht="15">
      <c r="A789" s="188"/>
      <c r="B789" s="188"/>
      <c r="C789" s="188">
        <v>5</v>
      </c>
      <c r="D789" s="188">
        <v>9</v>
      </c>
      <c r="E789" s="188">
        <v>5</v>
      </c>
      <c r="F789" s="188" t="str">
        <f t="shared" si="135"/>
        <v>5'h3</v>
      </c>
      <c r="G789" s="188" t="s">
        <v>132</v>
      </c>
      <c r="H789" s="188" t="s">
        <v>4128</v>
      </c>
      <c r="I789" s="188" t="s">
        <v>4123</v>
      </c>
      <c r="J789" s="188">
        <v>3</v>
      </c>
      <c r="K789" s="188" t="str">
        <f t="shared" si="136"/>
        <v>3</v>
      </c>
      <c r="L789" s="188">
        <f t="shared" si="137"/>
        <v>96</v>
      </c>
      <c r="M789" s="188"/>
    </row>
    <row r="790" spans="1:13" ht="15">
      <c r="A790" s="188"/>
      <c r="B790" s="188"/>
      <c r="C790" s="188">
        <v>0</v>
      </c>
      <c r="D790" s="188">
        <v>4</v>
      </c>
      <c r="E790" s="188">
        <v>5</v>
      </c>
      <c r="F790" s="188" t="str">
        <f t="shared" si="135"/>
        <v>5'h3</v>
      </c>
      <c r="G790" s="188" t="s">
        <v>132</v>
      </c>
      <c r="H790" s="188" t="s">
        <v>4129</v>
      </c>
      <c r="I790" s="188" t="s">
        <v>4123</v>
      </c>
      <c r="J790" s="188">
        <v>3</v>
      </c>
      <c r="K790" s="188" t="str">
        <f t="shared" si="136"/>
        <v>3</v>
      </c>
      <c r="L790" s="188">
        <f t="shared" si="137"/>
        <v>3</v>
      </c>
      <c r="M790" s="188"/>
    </row>
    <row r="791" spans="1:13" ht="15">
      <c r="A791" s="187"/>
      <c r="B791" s="187" t="s">
        <v>3723</v>
      </c>
      <c r="C791" s="187"/>
      <c r="D791" s="187"/>
      <c r="E791" s="187">
        <f>SUM(E792:E803)</f>
        <v>32</v>
      </c>
      <c r="F791" s="187" t="str">
        <f>CONCATENATE("32'h",K791)</f>
        <v>32'h4143301a</v>
      </c>
      <c r="G791" s="187"/>
      <c r="H791" s="187" t="s">
        <v>3731</v>
      </c>
      <c r="I791" s="187"/>
      <c r="J791" s="187"/>
      <c r="K791" s="187" t="str">
        <f>LOWER(DEC2HEX(L791,8))</f>
        <v>4143301a</v>
      </c>
      <c r="L791" s="187">
        <f>SUM(L792:L803)</f>
        <v>1094922266</v>
      </c>
      <c r="M791" s="187"/>
    </row>
    <row r="792" spans="1:13" ht="15">
      <c r="A792" s="188"/>
      <c r="B792" s="188"/>
      <c r="C792" s="188">
        <v>31</v>
      </c>
      <c r="D792" s="188">
        <v>31</v>
      </c>
      <c r="E792" s="188">
        <v>1</v>
      </c>
      <c r="F792" s="188" t="str">
        <f t="shared" ref="F792:F803" si="138">CONCATENATE(E792,"'h",K792)</f>
        <v>1'h0</v>
      </c>
      <c r="G792" s="188" t="s">
        <v>129</v>
      </c>
      <c r="H792" s="188" t="s">
        <v>19</v>
      </c>
      <c r="I792" s="188" t="s">
        <v>2591</v>
      </c>
      <c r="J792" s="188">
        <v>0</v>
      </c>
      <c r="K792" s="188" t="str">
        <f t="shared" ref="K792:K803" si="139">LOWER(DEC2HEX(J792))</f>
        <v>0</v>
      </c>
      <c r="L792" s="188">
        <f t="shared" ref="L792:L803" si="140">J792*(2^C792)</f>
        <v>0</v>
      </c>
      <c r="M792" s="188"/>
    </row>
    <row r="793" spans="1:13" ht="15">
      <c r="A793" s="188"/>
      <c r="B793" s="188"/>
      <c r="C793" s="188">
        <v>28</v>
      </c>
      <c r="D793" s="188">
        <v>30</v>
      </c>
      <c r="E793" s="188">
        <v>3</v>
      </c>
      <c r="F793" s="188" t="str">
        <f t="shared" si="138"/>
        <v>3'h4</v>
      </c>
      <c r="G793" s="188" t="s">
        <v>132</v>
      </c>
      <c r="H793" s="188" t="s">
        <v>4130</v>
      </c>
      <c r="I793" s="188" t="s">
        <v>3733</v>
      </c>
      <c r="J793" s="188">
        <v>4</v>
      </c>
      <c r="K793" s="188" t="str">
        <f t="shared" si="139"/>
        <v>4</v>
      </c>
      <c r="L793" s="188">
        <f t="shared" si="140"/>
        <v>1073741824</v>
      </c>
      <c r="M793" s="188"/>
    </row>
    <row r="794" spans="1:13" ht="15">
      <c r="A794" s="188"/>
      <c r="B794" s="188"/>
      <c r="C794" s="188">
        <v>27</v>
      </c>
      <c r="D794" s="188">
        <v>27</v>
      </c>
      <c r="E794" s="188">
        <v>1</v>
      </c>
      <c r="F794" s="188" t="str">
        <f t="shared" si="138"/>
        <v>1'h0</v>
      </c>
      <c r="G794" s="188" t="s">
        <v>132</v>
      </c>
      <c r="H794" s="188" t="s">
        <v>4131</v>
      </c>
      <c r="I794" s="188" t="s">
        <v>4132</v>
      </c>
      <c r="J794" s="188">
        <v>0</v>
      </c>
      <c r="K794" s="188" t="str">
        <f t="shared" si="139"/>
        <v>0</v>
      </c>
      <c r="L794" s="188">
        <f t="shared" si="140"/>
        <v>0</v>
      </c>
      <c r="M794" s="188"/>
    </row>
    <row r="795" spans="1:13" ht="15">
      <c r="A795" s="188"/>
      <c r="B795" s="188"/>
      <c r="C795" s="188">
        <v>26</v>
      </c>
      <c r="D795" s="188">
        <v>26</v>
      </c>
      <c r="E795" s="188">
        <v>1</v>
      </c>
      <c r="F795" s="188" t="str">
        <f t="shared" si="138"/>
        <v>1'h0</v>
      </c>
      <c r="G795" s="188" t="s">
        <v>132</v>
      </c>
      <c r="H795" s="188" t="s">
        <v>4133</v>
      </c>
      <c r="I795" s="188" t="s">
        <v>3728</v>
      </c>
      <c r="J795" s="188">
        <v>0</v>
      </c>
      <c r="K795" s="188" t="str">
        <f t="shared" si="139"/>
        <v>0</v>
      </c>
      <c r="L795" s="188">
        <f t="shared" si="140"/>
        <v>0</v>
      </c>
      <c r="M795" s="188"/>
    </row>
    <row r="796" spans="1:13" ht="15">
      <c r="A796" s="188"/>
      <c r="B796" s="188"/>
      <c r="C796" s="188">
        <v>25</v>
      </c>
      <c r="D796" s="188">
        <v>25</v>
      </c>
      <c r="E796" s="188">
        <v>1</v>
      </c>
      <c r="F796" s="188" t="str">
        <f t="shared" si="138"/>
        <v>1'h0</v>
      </c>
      <c r="G796" s="188" t="s">
        <v>132</v>
      </c>
      <c r="H796" s="188" t="s">
        <v>4134</v>
      </c>
      <c r="I796" s="188" t="s">
        <v>4135</v>
      </c>
      <c r="J796" s="188">
        <v>0</v>
      </c>
      <c r="K796" s="188" t="str">
        <f t="shared" si="139"/>
        <v>0</v>
      </c>
      <c r="L796" s="188">
        <f t="shared" si="140"/>
        <v>0</v>
      </c>
      <c r="M796" s="188"/>
    </row>
    <row r="797" spans="1:13" ht="15">
      <c r="A797" s="188"/>
      <c r="B797" s="188"/>
      <c r="C797" s="188">
        <v>24</v>
      </c>
      <c r="D797" s="188">
        <v>24</v>
      </c>
      <c r="E797" s="188">
        <v>1</v>
      </c>
      <c r="F797" s="188" t="str">
        <f t="shared" si="138"/>
        <v>1'h1</v>
      </c>
      <c r="G797" s="188" t="s">
        <v>132</v>
      </c>
      <c r="H797" s="188" t="s">
        <v>4136</v>
      </c>
      <c r="I797" s="188" t="s">
        <v>3729</v>
      </c>
      <c r="J797" s="188">
        <v>1</v>
      </c>
      <c r="K797" s="188" t="str">
        <f t="shared" si="139"/>
        <v>1</v>
      </c>
      <c r="L797" s="188">
        <f t="shared" si="140"/>
        <v>16777216</v>
      </c>
      <c r="M797" s="188"/>
    </row>
    <row r="798" spans="1:13" ht="15">
      <c r="A798" s="188"/>
      <c r="B798" s="188"/>
      <c r="C798" s="188">
        <v>20</v>
      </c>
      <c r="D798" s="188">
        <v>23</v>
      </c>
      <c r="E798" s="188">
        <v>4</v>
      </c>
      <c r="F798" s="188" t="str">
        <f t="shared" si="138"/>
        <v>4'h4</v>
      </c>
      <c r="G798" s="188" t="s">
        <v>132</v>
      </c>
      <c r="H798" s="188" t="s">
        <v>4137</v>
      </c>
      <c r="I798" s="188" t="s">
        <v>3734</v>
      </c>
      <c r="J798" s="188">
        <v>4</v>
      </c>
      <c r="K798" s="188" t="str">
        <f t="shared" si="139"/>
        <v>4</v>
      </c>
      <c r="L798" s="188">
        <f t="shared" si="140"/>
        <v>4194304</v>
      </c>
      <c r="M798" s="188"/>
    </row>
    <row r="799" spans="1:13" ht="15">
      <c r="A799" s="188"/>
      <c r="B799" s="188"/>
      <c r="C799" s="188">
        <v>16</v>
      </c>
      <c r="D799" s="188">
        <v>19</v>
      </c>
      <c r="E799" s="188">
        <v>4</v>
      </c>
      <c r="F799" s="188" t="str">
        <f t="shared" si="138"/>
        <v>4'h3</v>
      </c>
      <c r="G799" s="188" t="s">
        <v>132</v>
      </c>
      <c r="H799" s="188" t="s">
        <v>4138</v>
      </c>
      <c r="I799" s="188" t="s">
        <v>3735</v>
      </c>
      <c r="J799" s="188">
        <v>3</v>
      </c>
      <c r="K799" s="188" t="str">
        <f t="shared" si="139"/>
        <v>3</v>
      </c>
      <c r="L799" s="188">
        <f t="shared" si="140"/>
        <v>196608</v>
      </c>
      <c r="M799" s="188"/>
    </row>
    <row r="800" spans="1:13" ht="15">
      <c r="A800" s="188"/>
      <c r="B800" s="188"/>
      <c r="C800" s="188">
        <v>12</v>
      </c>
      <c r="D800" s="188">
        <v>15</v>
      </c>
      <c r="E800" s="188">
        <v>4</v>
      </c>
      <c r="F800" s="188" t="str">
        <f t="shared" si="138"/>
        <v>4'h3</v>
      </c>
      <c r="G800" s="188" t="s">
        <v>132</v>
      </c>
      <c r="H800" s="188" t="s">
        <v>4139</v>
      </c>
      <c r="I800" s="188" t="s">
        <v>3736</v>
      </c>
      <c r="J800" s="188">
        <v>3</v>
      </c>
      <c r="K800" s="188" t="str">
        <f t="shared" si="139"/>
        <v>3</v>
      </c>
      <c r="L800" s="188">
        <f t="shared" si="140"/>
        <v>12288</v>
      </c>
      <c r="M800" s="188"/>
    </row>
    <row r="801" spans="1:13" ht="15">
      <c r="A801" s="188"/>
      <c r="B801" s="188"/>
      <c r="C801" s="188">
        <v>7</v>
      </c>
      <c r="D801" s="188">
        <v>11</v>
      </c>
      <c r="E801" s="188">
        <v>5</v>
      </c>
      <c r="F801" s="188" t="str">
        <f t="shared" si="138"/>
        <v>5'h0</v>
      </c>
      <c r="G801" s="188" t="s">
        <v>132</v>
      </c>
      <c r="H801" s="188" t="s">
        <v>4140</v>
      </c>
      <c r="I801" s="188" t="s">
        <v>4141</v>
      </c>
      <c r="J801" s="188">
        <v>0</v>
      </c>
      <c r="K801" s="188" t="str">
        <f t="shared" si="139"/>
        <v>0</v>
      </c>
      <c r="L801" s="188">
        <f t="shared" si="140"/>
        <v>0</v>
      </c>
      <c r="M801" s="188"/>
    </row>
    <row r="802" spans="1:13" ht="15">
      <c r="A802" s="188"/>
      <c r="B802" s="188"/>
      <c r="C802" s="188">
        <v>4</v>
      </c>
      <c r="D802" s="188">
        <v>6</v>
      </c>
      <c r="E802" s="188">
        <v>3</v>
      </c>
      <c r="F802" s="188" t="str">
        <f t="shared" si="138"/>
        <v>3'h1</v>
      </c>
      <c r="G802" s="188" t="s">
        <v>132</v>
      </c>
      <c r="H802" s="188" t="s">
        <v>4142</v>
      </c>
      <c r="I802" s="188" t="s">
        <v>3739</v>
      </c>
      <c r="J802" s="188">
        <v>1</v>
      </c>
      <c r="K802" s="188" t="str">
        <f t="shared" si="139"/>
        <v>1</v>
      </c>
      <c r="L802" s="188">
        <f t="shared" si="140"/>
        <v>16</v>
      </c>
      <c r="M802" s="188"/>
    </row>
    <row r="803" spans="1:13" ht="15">
      <c r="A803" s="188"/>
      <c r="B803" s="188"/>
      <c r="C803" s="188">
        <v>0</v>
      </c>
      <c r="D803" s="188">
        <v>3</v>
      </c>
      <c r="E803" s="188">
        <v>4</v>
      </c>
      <c r="F803" s="188" t="str">
        <f t="shared" si="138"/>
        <v>4'ha</v>
      </c>
      <c r="G803" s="188" t="s">
        <v>132</v>
      </c>
      <c r="H803" s="188" t="s">
        <v>4143</v>
      </c>
      <c r="I803" s="188" t="s">
        <v>4144</v>
      </c>
      <c r="J803" s="188">
        <v>10</v>
      </c>
      <c r="K803" s="188" t="str">
        <f t="shared" si="139"/>
        <v>a</v>
      </c>
      <c r="L803" s="188">
        <f t="shared" si="140"/>
        <v>10</v>
      </c>
      <c r="M803" s="188"/>
    </row>
    <row r="804" spans="1:13" ht="15">
      <c r="A804" s="187"/>
      <c r="B804" s="187" t="s">
        <v>3730</v>
      </c>
      <c r="C804" s="187"/>
      <c r="D804" s="187"/>
      <c r="E804" s="187">
        <f>SUM(E805:E811)</f>
        <v>32</v>
      </c>
      <c r="F804" s="187" t="str">
        <f>CONCATENATE("32'h",K804)</f>
        <v>32'h0c631806</v>
      </c>
      <c r="G804" s="187"/>
      <c r="H804" s="187" t="s">
        <v>3751</v>
      </c>
      <c r="I804" s="187"/>
      <c r="J804" s="187"/>
      <c r="K804" s="187" t="str">
        <f>LOWER(DEC2HEX(L804,8))</f>
        <v>0c631806</v>
      </c>
      <c r="L804" s="187">
        <f>SUM(L805:L811)</f>
        <v>207820806</v>
      </c>
      <c r="M804" s="187"/>
    </row>
    <row r="805" spans="1:13" ht="15">
      <c r="A805" s="188"/>
      <c r="B805" s="188"/>
      <c r="C805" s="188">
        <v>31</v>
      </c>
      <c r="D805" s="188">
        <v>31</v>
      </c>
      <c r="E805" s="188">
        <v>1</v>
      </c>
      <c r="F805" s="188" t="str">
        <f t="shared" ref="F805:F811" si="141">CONCATENATE(E805,"'h",K805)</f>
        <v>1'h0</v>
      </c>
      <c r="G805" s="188" t="s">
        <v>132</v>
      </c>
      <c r="H805" s="188" t="s">
        <v>4145</v>
      </c>
      <c r="I805" s="188" t="s">
        <v>2591</v>
      </c>
      <c r="J805" s="188">
        <v>0</v>
      </c>
      <c r="K805" s="188" t="str">
        <f t="shared" ref="K805:K811" si="142">LOWER(DEC2HEX(J805))</f>
        <v>0</v>
      </c>
      <c r="L805" s="188">
        <f t="shared" ref="L805:L811" si="143">J805*(2^C805)</f>
        <v>0</v>
      </c>
      <c r="M805" s="188"/>
    </row>
    <row r="806" spans="1:13" ht="15">
      <c r="A806" s="188"/>
      <c r="B806" s="188"/>
      <c r="C806" s="188">
        <v>26</v>
      </c>
      <c r="D806" s="188">
        <v>30</v>
      </c>
      <c r="E806" s="188">
        <v>5</v>
      </c>
      <c r="F806" s="188" t="str">
        <f t="shared" si="141"/>
        <v>5'h3</v>
      </c>
      <c r="G806" s="188" t="s">
        <v>132</v>
      </c>
      <c r="H806" s="188" t="s">
        <v>4146</v>
      </c>
      <c r="I806" s="188" t="s">
        <v>4123</v>
      </c>
      <c r="J806" s="188">
        <v>3</v>
      </c>
      <c r="K806" s="188" t="str">
        <f t="shared" si="142"/>
        <v>3</v>
      </c>
      <c r="L806" s="188">
        <f t="shared" si="143"/>
        <v>201326592</v>
      </c>
      <c r="M806" s="188"/>
    </row>
    <row r="807" spans="1:13" ht="15">
      <c r="A807" s="188"/>
      <c r="B807" s="188"/>
      <c r="C807" s="188">
        <v>21</v>
      </c>
      <c r="D807" s="188">
        <v>25</v>
      </c>
      <c r="E807" s="188">
        <v>5</v>
      </c>
      <c r="F807" s="188" t="str">
        <f t="shared" si="141"/>
        <v>5'h3</v>
      </c>
      <c r="G807" s="188" t="s">
        <v>132</v>
      </c>
      <c r="H807" s="188" t="s">
        <v>4147</v>
      </c>
      <c r="I807" s="188" t="s">
        <v>4123</v>
      </c>
      <c r="J807" s="188">
        <v>3</v>
      </c>
      <c r="K807" s="188" t="str">
        <f t="shared" si="142"/>
        <v>3</v>
      </c>
      <c r="L807" s="188">
        <f t="shared" si="143"/>
        <v>6291456</v>
      </c>
      <c r="M807" s="188"/>
    </row>
    <row r="808" spans="1:13" ht="15">
      <c r="A808" s="188"/>
      <c r="B808" s="188"/>
      <c r="C808" s="188">
        <v>16</v>
      </c>
      <c r="D808" s="188">
        <v>20</v>
      </c>
      <c r="E808" s="188">
        <v>5</v>
      </c>
      <c r="F808" s="188" t="str">
        <f t="shared" si="141"/>
        <v>5'h3</v>
      </c>
      <c r="G808" s="188" t="s">
        <v>132</v>
      </c>
      <c r="H808" s="188" t="s">
        <v>4148</v>
      </c>
      <c r="I808" s="188" t="s">
        <v>4123</v>
      </c>
      <c r="J808" s="188">
        <v>3</v>
      </c>
      <c r="K808" s="188" t="str">
        <f t="shared" si="142"/>
        <v>3</v>
      </c>
      <c r="L808" s="188">
        <f t="shared" si="143"/>
        <v>196608</v>
      </c>
      <c r="M808" s="188"/>
    </row>
    <row r="809" spans="1:13" ht="15">
      <c r="A809" s="188"/>
      <c r="B809" s="188"/>
      <c r="C809" s="188">
        <v>11</v>
      </c>
      <c r="D809" s="188">
        <v>15</v>
      </c>
      <c r="E809" s="188">
        <v>5</v>
      </c>
      <c r="F809" s="188" t="str">
        <f t="shared" si="141"/>
        <v>5'h3</v>
      </c>
      <c r="G809" s="188" t="s">
        <v>132</v>
      </c>
      <c r="H809" s="188" t="s">
        <v>4149</v>
      </c>
      <c r="I809" s="188" t="s">
        <v>4123</v>
      </c>
      <c r="J809" s="188">
        <v>3</v>
      </c>
      <c r="K809" s="188" t="str">
        <f t="shared" si="142"/>
        <v>3</v>
      </c>
      <c r="L809" s="188">
        <f t="shared" si="143"/>
        <v>6144</v>
      </c>
      <c r="M809" s="188"/>
    </row>
    <row r="810" spans="1:13" ht="15">
      <c r="A810" s="188"/>
      <c r="B810" s="188"/>
      <c r="C810" s="188">
        <v>6</v>
      </c>
      <c r="D810" s="188">
        <v>10</v>
      </c>
      <c r="E810" s="188">
        <v>5</v>
      </c>
      <c r="F810" s="188" t="str">
        <f t="shared" si="141"/>
        <v>5'h0</v>
      </c>
      <c r="G810" s="188" t="s">
        <v>132</v>
      </c>
      <c r="H810" s="188" t="s">
        <v>4150</v>
      </c>
      <c r="I810" s="188" t="s">
        <v>4123</v>
      </c>
      <c r="J810" s="188">
        <v>0</v>
      </c>
      <c r="K810" s="188" t="str">
        <f t="shared" si="142"/>
        <v>0</v>
      </c>
      <c r="L810" s="188">
        <f t="shared" si="143"/>
        <v>0</v>
      </c>
      <c r="M810" s="188"/>
    </row>
    <row r="811" spans="1:13" ht="15">
      <c r="A811" s="188"/>
      <c r="B811" s="188"/>
      <c r="C811" s="188">
        <v>0</v>
      </c>
      <c r="D811" s="188">
        <v>5</v>
      </c>
      <c r="E811" s="188">
        <v>6</v>
      </c>
      <c r="F811" s="188" t="str">
        <f t="shared" si="141"/>
        <v>6'h6</v>
      </c>
      <c r="G811" s="188" t="s">
        <v>132</v>
      </c>
      <c r="H811" s="188" t="s">
        <v>4151</v>
      </c>
      <c r="I811" s="188" t="s">
        <v>4152</v>
      </c>
      <c r="J811" s="188">
        <v>6</v>
      </c>
      <c r="K811" s="188" t="str">
        <f t="shared" si="142"/>
        <v>6</v>
      </c>
      <c r="L811" s="188">
        <f t="shared" si="143"/>
        <v>6</v>
      </c>
      <c r="M811" s="188"/>
    </row>
    <row r="812" spans="1:13" ht="15">
      <c r="A812" s="187"/>
      <c r="B812" s="187" t="s">
        <v>3737</v>
      </c>
      <c r="C812" s="187"/>
      <c r="D812" s="187"/>
      <c r="E812" s="187">
        <f>SUM(E813:E818)</f>
        <v>32</v>
      </c>
      <c r="F812" s="187" t="str">
        <f>CONCATENATE("32'h",K812)</f>
        <v>32'h00834c99</v>
      </c>
      <c r="G812" s="187"/>
      <c r="H812" s="187" t="s">
        <v>4153</v>
      </c>
      <c r="I812" s="187"/>
      <c r="J812" s="187"/>
      <c r="K812" s="187" t="str">
        <f>LOWER(DEC2HEX(L812,8))</f>
        <v>00834c99</v>
      </c>
      <c r="L812" s="187">
        <f>SUM(L813:L818)</f>
        <v>8604825</v>
      </c>
      <c r="M812" s="187"/>
    </row>
    <row r="813" spans="1:13" ht="15">
      <c r="A813" s="188"/>
      <c r="B813" s="188"/>
      <c r="C813" s="188">
        <v>27</v>
      </c>
      <c r="D813" s="188">
        <v>31</v>
      </c>
      <c r="E813" s="188">
        <v>5</v>
      </c>
      <c r="F813" s="188" t="str">
        <f t="shared" ref="F813:F818" si="144">CONCATENATE(E813,"'h",K813)</f>
        <v>5'h0</v>
      </c>
      <c r="G813" s="188" t="s">
        <v>129</v>
      </c>
      <c r="H813" s="188" t="s">
        <v>19</v>
      </c>
      <c r="I813" s="188" t="s">
        <v>2591</v>
      </c>
      <c r="J813" s="188">
        <v>0</v>
      </c>
      <c r="K813" s="188" t="str">
        <f t="shared" ref="K813:K818" si="145">LOWER(DEC2HEX(J813))</f>
        <v>0</v>
      </c>
      <c r="L813" s="188">
        <f t="shared" ref="L813:L818" si="146">J813*(2^C813)</f>
        <v>0</v>
      </c>
      <c r="M813" s="188"/>
    </row>
    <row r="814" spans="1:13" ht="15">
      <c r="A814" s="188"/>
      <c r="B814" s="188"/>
      <c r="C814" s="188">
        <v>26</v>
      </c>
      <c r="D814" s="188">
        <v>26</v>
      </c>
      <c r="E814" s="188">
        <v>1</v>
      </c>
      <c r="F814" s="188" t="str">
        <f t="shared" si="144"/>
        <v>1'h0</v>
      </c>
      <c r="G814" s="188" t="s">
        <v>132</v>
      </c>
      <c r="H814" s="188" t="s">
        <v>4154</v>
      </c>
      <c r="I814" s="188" t="s">
        <v>2591</v>
      </c>
      <c r="J814" s="188">
        <v>0</v>
      </c>
      <c r="K814" s="188" t="str">
        <f t="shared" si="145"/>
        <v>0</v>
      </c>
      <c r="L814" s="188">
        <f t="shared" si="146"/>
        <v>0</v>
      </c>
      <c r="M814" s="188"/>
    </row>
    <row r="815" spans="1:13" ht="15">
      <c r="A815" s="188"/>
      <c r="B815" s="188"/>
      <c r="C815" s="188">
        <v>20</v>
      </c>
      <c r="D815" s="188">
        <v>25</v>
      </c>
      <c r="E815" s="188">
        <v>6</v>
      </c>
      <c r="F815" s="188" t="str">
        <f t="shared" si="144"/>
        <v>6'h8</v>
      </c>
      <c r="G815" s="188" t="s">
        <v>132</v>
      </c>
      <c r="H815" s="188" t="s">
        <v>4155</v>
      </c>
      <c r="I815" s="188" t="s">
        <v>4152</v>
      </c>
      <c r="J815" s="188">
        <v>8</v>
      </c>
      <c r="K815" s="188" t="str">
        <f t="shared" si="145"/>
        <v>8</v>
      </c>
      <c r="L815" s="188">
        <f t="shared" si="146"/>
        <v>8388608</v>
      </c>
      <c r="M815" s="188"/>
    </row>
    <row r="816" spans="1:13" ht="15">
      <c r="A816" s="188"/>
      <c r="B816" s="188"/>
      <c r="C816" s="188">
        <v>14</v>
      </c>
      <c r="D816" s="188">
        <v>19</v>
      </c>
      <c r="E816" s="188">
        <v>6</v>
      </c>
      <c r="F816" s="188" t="str">
        <f t="shared" si="144"/>
        <v>6'hd</v>
      </c>
      <c r="G816" s="188" t="s">
        <v>132</v>
      </c>
      <c r="H816" s="188" t="s">
        <v>4156</v>
      </c>
      <c r="I816" s="188" t="s">
        <v>4152</v>
      </c>
      <c r="J816" s="188">
        <v>13</v>
      </c>
      <c r="K816" s="188" t="str">
        <f t="shared" si="145"/>
        <v>d</v>
      </c>
      <c r="L816" s="188">
        <f t="shared" si="146"/>
        <v>212992</v>
      </c>
      <c r="M816" s="188"/>
    </row>
    <row r="817" spans="1:13" ht="15">
      <c r="A817" s="188"/>
      <c r="B817" s="188"/>
      <c r="C817" s="188">
        <v>7</v>
      </c>
      <c r="D817" s="188">
        <v>13</v>
      </c>
      <c r="E817" s="188">
        <v>7</v>
      </c>
      <c r="F817" s="188" t="str">
        <f t="shared" si="144"/>
        <v>7'h19</v>
      </c>
      <c r="G817" s="188" t="s">
        <v>132</v>
      </c>
      <c r="H817" s="188" t="s">
        <v>4157</v>
      </c>
      <c r="I817" s="188" t="s">
        <v>4158</v>
      </c>
      <c r="J817" s="188">
        <v>25</v>
      </c>
      <c r="K817" s="188" t="str">
        <f t="shared" si="145"/>
        <v>19</v>
      </c>
      <c r="L817" s="188">
        <f t="shared" si="146"/>
        <v>3200</v>
      </c>
      <c r="M817" s="188"/>
    </row>
    <row r="818" spans="1:13" ht="15">
      <c r="A818" s="188"/>
      <c r="B818" s="188"/>
      <c r="C818" s="188">
        <v>0</v>
      </c>
      <c r="D818" s="188">
        <v>6</v>
      </c>
      <c r="E818" s="188">
        <v>7</v>
      </c>
      <c r="F818" s="188" t="str">
        <f t="shared" si="144"/>
        <v>7'h19</v>
      </c>
      <c r="G818" s="188" t="s">
        <v>132</v>
      </c>
      <c r="H818" s="188" t="s">
        <v>4159</v>
      </c>
      <c r="I818" s="188" t="s">
        <v>4158</v>
      </c>
      <c r="J818" s="188">
        <v>25</v>
      </c>
      <c r="K818" s="188" t="str">
        <f t="shared" si="145"/>
        <v>19</v>
      </c>
      <c r="L818" s="188">
        <f t="shared" si="146"/>
        <v>25</v>
      </c>
      <c r="M818" s="188"/>
    </row>
    <row r="819" spans="1:13" ht="15">
      <c r="A819" s="187"/>
      <c r="B819" s="187" t="s">
        <v>3743</v>
      </c>
      <c r="C819" s="187"/>
      <c r="D819" s="187"/>
      <c r="E819" s="187">
        <f>SUM(E820:E824)</f>
        <v>32</v>
      </c>
      <c r="F819" s="187" t="str">
        <f>CONCATENATE("32'h",K819)</f>
        <v>32'h03302040</v>
      </c>
      <c r="G819" s="187"/>
      <c r="H819" s="187" t="s">
        <v>4160</v>
      </c>
      <c r="I819" s="187"/>
      <c r="J819" s="187"/>
      <c r="K819" s="187" t="str">
        <f>LOWER(DEC2HEX(L819,8))</f>
        <v>03302040</v>
      </c>
      <c r="L819" s="187">
        <f>SUM(L820:L824)</f>
        <v>53485632</v>
      </c>
      <c r="M819" s="187"/>
    </row>
    <row r="820" spans="1:13" ht="15">
      <c r="A820" s="188"/>
      <c r="B820" s="188"/>
      <c r="C820" s="188">
        <v>28</v>
      </c>
      <c r="D820" s="188">
        <v>31</v>
      </c>
      <c r="E820" s="188">
        <v>4</v>
      </c>
      <c r="F820" s="188" t="str">
        <f>CONCATENATE(E820,"'h",K820)</f>
        <v>4'h0</v>
      </c>
      <c r="G820" s="188" t="s">
        <v>129</v>
      </c>
      <c r="H820" s="188" t="s">
        <v>19</v>
      </c>
      <c r="I820" s="188" t="s">
        <v>2591</v>
      </c>
      <c r="J820" s="188">
        <v>0</v>
      </c>
      <c r="K820" s="188" t="str">
        <f>LOWER(DEC2HEX(J820))</f>
        <v>0</v>
      </c>
      <c r="L820" s="188">
        <f>J820*(2^C820)</f>
        <v>0</v>
      </c>
      <c r="M820" s="188"/>
    </row>
    <row r="821" spans="1:13" ht="15">
      <c r="A821" s="188"/>
      <c r="B821" s="188"/>
      <c r="C821" s="188">
        <v>21</v>
      </c>
      <c r="D821" s="188">
        <v>27</v>
      </c>
      <c r="E821" s="188">
        <v>7</v>
      </c>
      <c r="F821" s="188" t="str">
        <f>CONCATENATE(E821,"'h",K821)</f>
        <v>7'h19</v>
      </c>
      <c r="G821" s="188" t="s">
        <v>132</v>
      </c>
      <c r="H821" s="188" t="s">
        <v>4161</v>
      </c>
      <c r="I821" s="188" t="s">
        <v>4158</v>
      </c>
      <c r="J821" s="188">
        <v>25</v>
      </c>
      <c r="K821" s="188" t="str">
        <f>LOWER(DEC2HEX(J821))</f>
        <v>19</v>
      </c>
      <c r="L821" s="188">
        <f>J821*(2^C821)</f>
        <v>52428800</v>
      </c>
      <c r="M821" s="188"/>
    </row>
    <row r="822" spans="1:13" ht="15">
      <c r="A822" s="188"/>
      <c r="B822" s="188"/>
      <c r="C822" s="188">
        <v>14</v>
      </c>
      <c r="D822" s="188">
        <v>20</v>
      </c>
      <c r="E822" s="188">
        <v>7</v>
      </c>
      <c r="F822" s="188" t="str">
        <f>CONCATENATE(E822,"'h",K822)</f>
        <v>7'h40</v>
      </c>
      <c r="G822" s="188" t="s">
        <v>132</v>
      </c>
      <c r="H822" s="188" t="s">
        <v>4162</v>
      </c>
      <c r="I822" s="188" t="s">
        <v>4158</v>
      </c>
      <c r="J822" s="188">
        <v>64</v>
      </c>
      <c r="K822" s="188" t="str">
        <f>LOWER(DEC2HEX(J822))</f>
        <v>40</v>
      </c>
      <c r="L822" s="188">
        <f>J822*(2^C822)</f>
        <v>1048576</v>
      </c>
      <c r="M822" s="188"/>
    </row>
    <row r="823" spans="1:13" ht="15">
      <c r="A823" s="188"/>
      <c r="B823" s="188"/>
      <c r="C823" s="188">
        <v>7</v>
      </c>
      <c r="D823" s="188">
        <v>13</v>
      </c>
      <c r="E823" s="188">
        <v>7</v>
      </c>
      <c r="F823" s="188" t="str">
        <f>CONCATENATE(E823,"'h",K823)</f>
        <v>7'h40</v>
      </c>
      <c r="G823" s="188" t="s">
        <v>132</v>
      </c>
      <c r="H823" s="188" t="s">
        <v>4163</v>
      </c>
      <c r="I823" s="188" t="s">
        <v>4158</v>
      </c>
      <c r="J823" s="188">
        <v>64</v>
      </c>
      <c r="K823" s="188" t="str">
        <f>LOWER(DEC2HEX(J823))</f>
        <v>40</v>
      </c>
      <c r="L823" s="188">
        <f>J823*(2^C823)</f>
        <v>8192</v>
      </c>
      <c r="M823" s="188"/>
    </row>
    <row r="824" spans="1:13" ht="15">
      <c r="A824" s="188"/>
      <c r="B824" s="188"/>
      <c r="C824" s="188">
        <v>0</v>
      </c>
      <c r="D824" s="188">
        <v>6</v>
      </c>
      <c r="E824" s="188">
        <v>7</v>
      </c>
      <c r="F824" s="188" t="str">
        <f>CONCATENATE(E824,"'h",K824)</f>
        <v>7'h40</v>
      </c>
      <c r="G824" s="188" t="s">
        <v>132</v>
      </c>
      <c r="H824" s="188" t="s">
        <v>4164</v>
      </c>
      <c r="I824" s="188" t="s">
        <v>4158</v>
      </c>
      <c r="J824" s="188">
        <v>64</v>
      </c>
      <c r="K824" s="188" t="str">
        <f>LOWER(DEC2HEX(J824))</f>
        <v>40</v>
      </c>
      <c r="L824" s="188">
        <f>J824*(2^C824)</f>
        <v>64</v>
      </c>
      <c r="M824" s="188"/>
    </row>
    <row r="825" spans="1:13" ht="15">
      <c r="A825" s="187"/>
      <c r="B825" s="187" t="s">
        <v>3745</v>
      </c>
      <c r="C825" s="187"/>
      <c r="D825" s="187"/>
      <c r="E825" s="187">
        <f>SUM(E826:E830)</f>
        <v>32</v>
      </c>
      <c r="F825" s="187" t="str">
        <f>CONCATENATE("32'h",K825)</f>
        <v>32'h0a952a5f</v>
      </c>
      <c r="G825" s="187"/>
      <c r="H825" s="187" t="s">
        <v>4165</v>
      </c>
      <c r="I825" s="187"/>
      <c r="J825" s="187"/>
      <c r="K825" s="187" t="str">
        <f>LOWER(DEC2HEX(L825,8))</f>
        <v>0a952a5f</v>
      </c>
      <c r="L825" s="187">
        <f>SUM(L826:L830)</f>
        <v>177547871</v>
      </c>
      <c r="M825" s="187"/>
    </row>
    <row r="826" spans="1:13" ht="15">
      <c r="A826" s="188"/>
      <c r="B826" s="188"/>
      <c r="C826" s="188">
        <v>28</v>
      </c>
      <c r="D826" s="188">
        <v>31</v>
      </c>
      <c r="E826" s="188">
        <v>4</v>
      </c>
      <c r="F826" s="188" t="str">
        <f>CONCATENATE(E826,"'h",K826)</f>
        <v>4'h0</v>
      </c>
      <c r="G826" s="188" t="s">
        <v>129</v>
      </c>
      <c r="H826" s="188" t="s">
        <v>19</v>
      </c>
      <c r="I826" s="188" t="s">
        <v>2591</v>
      </c>
      <c r="J826" s="188">
        <v>0</v>
      </c>
      <c r="K826" s="188" t="str">
        <f>LOWER(DEC2HEX(J826))</f>
        <v>0</v>
      </c>
      <c r="L826" s="188">
        <f>J826*(2^C826)</f>
        <v>0</v>
      </c>
      <c r="M826" s="188"/>
    </row>
    <row r="827" spans="1:13" ht="15">
      <c r="A827" s="188"/>
      <c r="B827" s="188"/>
      <c r="C827" s="188">
        <v>21</v>
      </c>
      <c r="D827" s="188">
        <v>27</v>
      </c>
      <c r="E827" s="188">
        <v>7</v>
      </c>
      <c r="F827" s="188" t="str">
        <f>CONCATENATE(E827,"'h",K827)</f>
        <v>7'h54</v>
      </c>
      <c r="G827" s="188" t="s">
        <v>132</v>
      </c>
      <c r="H827" s="188" t="s">
        <v>4166</v>
      </c>
      <c r="I827" s="188" t="s">
        <v>4158</v>
      </c>
      <c r="J827" s="188">
        <v>84</v>
      </c>
      <c r="K827" s="188" t="str">
        <f>LOWER(DEC2HEX(J827))</f>
        <v>54</v>
      </c>
      <c r="L827" s="188">
        <f>J827*(2^C827)</f>
        <v>176160768</v>
      </c>
      <c r="M827" s="188"/>
    </row>
    <row r="828" spans="1:13" ht="15">
      <c r="A828" s="188"/>
      <c r="B828" s="188"/>
      <c r="C828" s="188">
        <v>14</v>
      </c>
      <c r="D828" s="188">
        <v>20</v>
      </c>
      <c r="E828" s="188">
        <v>7</v>
      </c>
      <c r="F828" s="188" t="str">
        <f>CONCATENATE(E828,"'h",K828)</f>
        <v>7'h54</v>
      </c>
      <c r="G828" s="188" t="s">
        <v>132</v>
      </c>
      <c r="H828" s="188" t="s">
        <v>4167</v>
      </c>
      <c r="I828" s="188" t="s">
        <v>4158</v>
      </c>
      <c r="J828" s="188">
        <v>84</v>
      </c>
      <c r="K828" s="188" t="str">
        <f>LOWER(DEC2HEX(J828))</f>
        <v>54</v>
      </c>
      <c r="L828" s="188">
        <f>J828*(2^C828)</f>
        <v>1376256</v>
      </c>
      <c r="M828" s="188"/>
    </row>
    <row r="829" spans="1:13" ht="15">
      <c r="A829" s="188"/>
      <c r="B829" s="188"/>
      <c r="C829" s="188">
        <v>7</v>
      </c>
      <c r="D829" s="188">
        <v>13</v>
      </c>
      <c r="E829" s="188">
        <v>7</v>
      </c>
      <c r="F829" s="188" t="str">
        <f>CONCATENATE(E829,"'h",K829)</f>
        <v>7'h54</v>
      </c>
      <c r="G829" s="188" t="s">
        <v>132</v>
      </c>
      <c r="H829" s="188" t="s">
        <v>4168</v>
      </c>
      <c r="I829" s="188" t="s">
        <v>4158</v>
      </c>
      <c r="J829" s="188">
        <v>84</v>
      </c>
      <c r="K829" s="188" t="str">
        <f>LOWER(DEC2HEX(J829))</f>
        <v>54</v>
      </c>
      <c r="L829" s="188">
        <f>J829*(2^C829)</f>
        <v>10752</v>
      </c>
      <c r="M829" s="188"/>
    </row>
    <row r="830" spans="1:13" ht="15">
      <c r="A830" s="188"/>
      <c r="B830" s="188"/>
      <c r="C830" s="188">
        <v>0</v>
      </c>
      <c r="D830" s="188">
        <v>6</v>
      </c>
      <c r="E830" s="188">
        <v>7</v>
      </c>
      <c r="F830" s="188" t="str">
        <f>CONCATENATE(E830,"'h",K830)</f>
        <v>7'h5f</v>
      </c>
      <c r="G830" s="188" t="s">
        <v>132</v>
      </c>
      <c r="H830" s="188" t="s">
        <v>4169</v>
      </c>
      <c r="I830" s="188" t="s">
        <v>4158</v>
      </c>
      <c r="J830" s="188">
        <v>95</v>
      </c>
      <c r="K830" s="188" t="str">
        <f>LOWER(DEC2HEX(J830))</f>
        <v>5f</v>
      </c>
      <c r="L830" s="188">
        <f>J830*(2^C830)</f>
        <v>95</v>
      </c>
      <c r="M830" s="188"/>
    </row>
    <row r="831" spans="1:13" ht="15">
      <c r="A831" s="187"/>
      <c r="B831" s="187" t="s">
        <v>3747</v>
      </c>
      <c r="C831" s="187"/>
      <c r="D831" s="187"/>
      <c r="E831" s="187">
        <f>SUM(E832:E836)</f>
        <v>32</v>
      </c>
      <c r="F831" s="187" t="str">
        <f>CONCATENATE("32'h",K831)</f>
        <v>32'h0bf7f3e7</v>
      </c>
      <c r="G831" s="187"/>
      <c r="H831" s="187" t="s">
        <v>4170</v>
      </c>
      <c r="I831" s="187"/>
      <c r="J831" s="187"/>
      <c r="K831" s="187" t="str">
        <f>LOWER(DEC2HEX(L831,8))</f>
        <v>0bf7f3e7</v>
      </c>
      <c r="L831" s="187">
        <f>SUM(L832:L836)</f>
        <v>200799207</v>
      </c>
      <c r="M831" s="187"/>
    </row>
    <row r="832" spans="1:13" ht="15">
      <c r="A832" s="188"/>
      <c r="B832" s="188"/>
      <c r="C832" s="188">
        <v>28</v>
      </c>
      <c r="D832" s="188">
        <v>31</v>
      </c>
      <c r="E832" s="188">
        <v>4</v>
      </c>
      <c r="F832" s="188" t="str">
        <f>CONCATENATE(E832,"'h",K832)</f>
        <v>4'h0</v>
      </c>
      <c r="G832" s="188" t="s">
        <v>129</v>
      </c>
      <c r="H832" s="188" t="s">
        <v>19</v>
      </c>
      <c r="I832" s="188" t="s">
        <v>2591</v>
      </c>
      <c r="J832" s="188">
        <v>0</v>
      </c>
      <c r="K832" s="188" t="str">
        <f>LOWER(DEC2HEX(J832))</f>
        <v>0</v>
      </c>
      <c r="L832" s="188">
        <f>J832*(2^C832)</f>
        <v>0</v>
      </c>
      <c r="M832" s="188"/>
    </row>
    <row r="833" spans="1:13" ht="15">
      <c r="A833" s="188"/>
      <c r="B833" s="188"/>
      <c r="C833" s="188">
        <v>21</v>
      </c>
      <c r="D833" s="188">
        <v>27</v>
      </c>
      <c r="E833" s="188">
        <v>7</v>
      </c>
      <c r="F833" s="188" t="str">
        <f>CONCATENATE(E833,"'h",K833)</f>
        <v>7'h5f</v>
      </c>
      <c r="G833" s="188" t="s">
        <v>132</v>
      </c>
      <c r="H833" s="188" t="s">
        <v>4171</v>
      </c>
      <c r="I833" s="188" t="s">
        <v>4158</v>
      </c>
      <c r="J833" s="188">
        <v>95</v>
      </c>
      <c r="K833" s="188" t="str">
        <f>LOWER(DEC2HEX(J833))</f>
        <v>5f</v>
      </c>
      <c r="L833" s="188">
        <f>J833*(2^C833)</f>
        <v>199229440</v>
      </c>
      <c r="M833" s="188"/>
    </row>
    <row r="834" spans="1:13" ht="15">
      <c r="A834" s="188"/>
      <c r="B834" s="188"/>
      <c r="C834" s="188">
        <v>14</v>
      </c>
      <c r="D834" s="188">
        <v>20</v>
      </c>
      <c r="E834" s="188">
        <v>7</v>
      </c>
      <c r="F834" s="188" t="str">
        <f>CONCATENATE(E834,"'h",K834)</f>
        <v>7'h5f</v>
      </c>
      <c r="G834" s="188" t="s">
        <v>132</v>
      </c>
      <c r="H834" s="188" t="s">
        <v>4172</v>
      </c>
      <c r="I834" s="188" t="s">
        <v>4158</v>
      </c>
      <c r="J834" s="188">
        <v>95</v>
      </c>
      <c r="K834" s="188" t="str">
        <f>LOWER(DEC2HEX(J834))</f>
        <v>5f</v>
      </c>
      <c r="L834" s="188">
        <f>J834*(2^C834)</f>
        <v>1556480</v>
      </c>
      <c r="M834" s="188"/>
    </row>
    <row r="835" spans="1:13" ht="15">
      <c r="A835" s="188"/>
      <c r="B835" s="188"/>
      <c r="C835" s="188">
        <v>7</v>
      </c>
      <c r="D835" s="188">
        <v>13</v>
      </c>
      <c r="E835" s="188">
        <v>7</v>
      </c>
      <c r="F835" s="188" t="str">
        <f>CONCATENATE(E835,"'h",K835)</f>
        <v>7'h67</v>
      </c>
      <c r="G835" s="188" t="s">
        <v>132</v>
      </c>
      <c r="H835" s="188" t="s">
        <v>4173</v>
      </c>
      <c r="I835" s="188" t="s">
        <v>4158</v>
      </c>
      <c r="J835" s="188">
        <v>103</v>
      </c>
      <c r="K835" s="188" t="str">
        <f>LOWER(DEC2HEX(J835))</f>
        <v>67</v>
      </c>
      <c r="L835" s="188">
        <f>J835*(2^C835)</f>
        <v>13184</v>
      </c>
      <c r="M835" s="188"/>
    </row>
    <row r="836" spans="1:13" ht="15">
      <c r="A836" s="188"/>
      <c r="B836" s="188"/>
      <c r="C836" s="188">
        <v>0</v>
      </c>
      <c r="D836" s="188">
        <v>6</v>
      </c>
      <c r="E836" s="188">
        <v>7</v>
      </c>
      <c r="F836" s="188" t="str">
        <f>CONCATENATE(E836,"'h",K836)</f>
        <v>7'h67</v>
      </c>
      <c r="G836" s="188" t="s">
        <v>132</v>
      </c>
      <c r="H836" s="188" t="s">
        <v>4174</v>
      </c>
      <c r="I836" s="188" t="s">
        <v>4158</v>
      </c>
      <c r="J836" s="188">
        <v>103</v>
      </c>
      <c r="K836" s="188" t="str">
        <f>LOWER(DEC2HEX(J836))</f>
        <v>67</v>
      </c>
      <c r="L836" s="188">
        <f>J836*(2^C836)</f>
        <v>103</v>
      </c>
      <c r="M836" s="188"/>
    </row>
    <row r="837" spans="1:13" ht="15">
      <c r="A837" s="187"/>
      <c r="B837" s="187" t="s">
        <v>3750</v>
      </c>
      <c r="C837" s="187"/>
      <c r="D837" s="187"/>
      <c r="E837" s="187">
        <f>SUM(E838:E842)</f>
        <v>32</v>
      </c>
      <c r="F837" s="187" t="str">
        <f>CONCATENATE("32'h",K837)</f>
        <v>32'h0cfb76ed</v>
      </c>
      <c r="G837" s="187"/>
      <c r="H837" s="187" t="s">
        <v>4175</v>
      </c>
      <c r="I837" s="187"/>
      <c r="J837" s="187"/>
      <c r="K837" s="187" t="str">
        <f>LOWER(DEC2HEX(L837,8))</f>
        <v>0cfb76ed</v>
      </c>
      <c r="L837" s="187">
        <f>SUM(L838:L842)</f>
        <v>217806573</v>
      </c>
      <c r="M837" s="187"/>
    </row>
    <row r="838" spans="1:13" ht="15">
      <c r="A838" s="188"/>
      <c r="B838" s="188"/>
      <c r="C838" s="188">
        <v>28</v>
      </c>
      <c r="D838" s="188">
        <v>31</v>
      </c>
      <c r="E838" s="188">
        <v>4</v>
      </c>
      <c r="F838" s="188" t="str">
        <f>CONCATENATE(E838,"'h",K838)</f>
        <v>4'h0</v>
      </c>
      <c r="G838" s="188" t="s">
        <v>129</v>
      </c>
      <c r="H838" s="188" t="s">
        <v>19</v>
      </c>
      <c r="I838" s="188" t="s">
        <v>2591</v>
      </c>
      <c r="J838" s="188">
        <v>0</v>
      </c>
      <c r="K838" s="188" t="str">
        <f>LOWER(DEC2HEX(J838))</f>
        <v>0</v>
      </c>
      <c r="L838" s="188">
        <f>J838*(2^C838)</f>
        <v>0</v>
      </c>
      <c r="M838" s="188"/>
    </row>
    <row r="839" spans="1:13" ht="15">
      <c r="A839" s="188"/>
      <c r="B839" s="188"/>
      <c r="C839" s="188">
        <v>21</v>
      </c>
      <c r="D839" s="188">
        <v>27</v>
      </c>
      <c r="E839" s="188">
        <v>7</v>
      </c>
      <c r="F839" s="188" t="str">
        <f>CONCATENATE(E839,"'h",K839)</f>
        <v>7'h67</v>
      </c>
      <c r="G839" s="188" t="s">
        <v>132</v>
      </c>
      <c r="H839" s="188" t="s">
        <v>4176</v>
      </c>
      <c r="I839" s="188" t="s">
        <v>4158</v>
      </c>
      <c r="J839" s="188">
        <v>103</v>
      </c>
      <c r="K839" s="188" t="str">
        <f>LOWER(DEC2HEX(J839))</f>
        <v>67</v>
      </c>
      <c r="L839" s="188">
        <f>J839*(2^C839)</f>
        <v>216006656</v>
      </c>
      <c r="M839" s="188"/>
    </row>
    <row r="840" spans="1:13" ht="15">
      <c r="A840" s="188"/>
      <c r="B840" s="188"/>
      <c r="C840" s="188">
        <v>14</v>
      </c>
      <c r="D840" s="188">
        <v>20</v>
      </c>
      <c r="E840" s="188">
        <v>7</v>
      </c>
      <c r="F840" s="188" t="str">
        <f>CONCATENATE(E840,"'h",K840)</f>
        <v>7'h6d</v>
      </c>
      <c r="G840" s="188" t="s">
        <v>132</v>
      </c>
      <c r="H840" s="188" t="s">
        <v>4177</v>
      </c>
      <c r="I840" s="188" t="s">
        <v>4158</v>
      </c>
      <c r="J840" s="188">
        <v>109</v>
      </c>
      <c r="K840" s="188" t="str">
        <f>LOWER(DEC2HEX(J840))</f>
        <v>6d</v>
      </c>
      <c r="L840" s="188">
        <f>J840*(2^C840)</f>
        <v>1785856</v>
      </c>
      <c r="M840" s="188"/>
    </row>
    <row r="841" spans="1:13" ht="15">
      <c r="A841" s="188"/>
      <c r="B841" s="188"/>
      <c r="C841" s="188">
        <v>7</v>
      </c>
      <c r="D841" s="188">
        <v>13</v>
      </c>
      <c r="E841" s="188">
        <v>7</v>
      </c>
      <c r="F841" s="188" t="str">
        <f>CONCATENATE(E841,"'h",K841)</f>
        <v>7'h6d</v>
      </c>
      <c r="G841" s="188" t="s">
        <v>132</v>
      </c>
      <c r="H841" s="188" t="s">
        <v>4178</v>
      </c>
      <c r="I841" s="188" t="s">
        <v>4158</v>
      </c>
      <c r="J841" s="188">
        <v>109</v>
      </c>
      <c r="K841" s="188" t="str">
        <f>LOWER(DEC2HEX(J841))</f>
        <v>6d</v>
      </c>
      <c r="L841" s="188">
        <f>J841*(2^C841)</f>
        <v>13952</v>
      </c>
      <c r="M841" s="188"/>
    </row>
    <row r="842" spans="1:13" ht="15">
      <c r="A842" s="188"/>
      <c r="B842" s="188"/>
      <c r="C842" s="188">
        <v>0</v>
      </c>
      <c r="D842" s="188">
        <v>6</v>
      </c>
      <c r="E842" s="188">
        <v>7</v>
      </c>
      <c r="F842" s="188" t="str">
        <f>CONCATENATE(E842,"'h",K842)</f>
        <v>7'h6d</v>
      </c>
      <c r="G842" s="188" t="s">
        <v>132</v>
      </c>
      <c r="H842" s="188" t="s">
        <v>4179</v>
      </c>
      <c r="I842" s="188" t="s">
        <v>4158</v>
      </c>
      <c r="J842" s="188">
        <v>109</v>
      </c>
      <c r="K842" s="188" t="str">
        <f>LOWER(DEC2HEX(J842))</f>
        <v>6d</v>
      </c>
      <c r="L842" s="188">
        <f>J842*(2^C842)</f>
        <v>109</v>
      </c>
      <c r="M842" s="188"/>
    </row>
    <row r="843" spans="1:13" ht="15">
      <c r="A843" s="187"/>
      <c r="B843" s="187" t="s">
        <v>3753</v>
      </c>
      <c r="C843" s="187"/>
      <c r="D843" s="187"/>
      <c r="E843" s="187">
        <f>SUM(E844:E852)</f>
        <v>32</v>
      </c>
      <c r="F843" s="187" t="str">
        <f>CONCATENATE("32'h",K843)</f>
        <v>32'h291cd84a</v>
      </c>
      <c r="G843" s="187"/>
      <c r="H843" s="187" t="s">
        <v>3738</v>
      </c>
      <c r="I843" s="187"/>
      <c r="J843" s="187"/>
      <c r="K843" s="187" t="str">
        <f>LOWER(DEC2HEX(L843,8))</f>
        <v>291cd84a</v>
      </c>
      <c r="L843" s="187">
        <f>SUM(L844:L852)</f>
        <v>689756234</v>
      </c>
      <c r="M843" s="187"/>
    </row>
    <row r="844" spans="1:13" ht="15">
      <c r="A844" s="188"/>
      <c r="B844" s="188"/>
      <c r="C844" s="188">
        <v>30</v>
      </c>
      <c r="D844" s="188">
        <v>31</v>
      </c>
      <c r="E844" s="188">
        <v>2</v>
      </c>
      <c r="F844" s="188" t="str">
        <f t="shared" ref="F844:F852" si="147">CONCATENATE(E844,"'h",K844)</f>
        <v>2'h0</v>
      </c>
      <c r="G844" s="188" t="s">
        <v>129</v>
      </c>
      <c r="H844" s="188" t="s">
        <v>19</v>
      </c>
      <c r="I844" s="188" t="s">
        <v>2591</v>
      </c>
      <c r="J844" s="188">
        <v>0</v>
      </c>
      <c r="K844" s="188" t="str">
        <f t="shared" ref="K844:K852" si="148">LOWER(DEC2HEX(J844))</f>
        <v>0</v>
      </c>
      <c r="L844" s="188">
        <f t="shared" ref="L844:L852" si="149">J844*(2^C844)</f>
        <v>0</v>
      </c>
      <c r="M844" s="188"/>
    </row>
    <row r="845" spans="1:13" ht="15">
      <c r="A845" s="188"/>
      <c r="B845" s="188"/>
      <c r="C845" s="188">
        <v>26</v>
      </c>
      <c r="D845" s="188">
        <v>29</v>
      </c>
      <c r="E845" s="188">
        <v>4</v>
      </c>
      <c r="F845" s="188" t="str">
        <f t="shared" si="147"/>
        <v>4'ha</v>
      </c>
      <c r="G845" s="188" t="s">
        <v>132</v>
      </c>
      <c r="H845" s="188" t="s">
        <v>4180</v>
      </c>
      <c r="I845" s="188" t="s">
        <v>3740</v>
      </c>
      <c r="J845" s="188">
        <v>10</v>
      </c>
      <c r="K845" s="188" t="str">
        <f t="shared" si="148"/>
        <v>a</v>
      </c>
      <c r="L845" s="188">
        <f t="shared" si="149"/>
        <v>671088640</v>
      </c>
      <c r="M845" s="188"/>
    </row>
    <row r="846" spans="1:13" ht="15">
      <c r="A846" s="188"/>
      <c r="B846" s="188"/>
      <c r="C846" s="188">
        <v>22</v>
      </c>
      <c r="D846" s="188">
        <v>25</v>
      </c>
      <c r="E846" s="188">
        <v>4</v>
      </c>
      <c r="F846" s="188" t="str">
        <f t="shared" si="147"/>
        <v>4'h4</v>
      </c>
      <c r="G846" s="188" t="s">
        <v>132</v>
      </c>
      <c r="H846" s="188" t="s">
        <v>4181</v>
      </c>
      <c r="I846" s="188" t="s">
        <v>3741</v>
      </c>
      <c r="J846" s="188">
        <v>4</v>
      </c>
      <c r="K846" s="188" t="str">
        <f t="shared" si="148"/>
        <v>4</v>
      </c>
      <c r="L846" s="188">
        <f t="shared" si="149"/>
        <v>16777216</v>
      </c>
      <c r="M846" s="188"/>
    </row>
    <row r="847" spans="1:13" ht="15">
      <c r="A847" s="188"/>
      <c r="B847" s="188"/>
      <c r="C847" s="188">
        <v>18</v>
      </c>
      <c r="D847" s="188">
        <v>21</v>
      </c>
      <c r="E847" s="188">
        <v>4</v>
      </c>
      <c r="F847" s="188" t="str">
        <f t="shared" si="147"/>
        <v>4'h7</v>
      </c>
      <c r="G847" s="188" t="s">
        <v>132</v>
      </c>
      <c r="H847" s="188" t="s">
        <v>4182</v>
      </c>
      <c r="I847" s="188" t="s">
        <v>3742</v>
      </c>
      <c r="J847" s="188">
        <v>7</v>
      </c>
      <c r="K847" s="188" t="str">
        <f t="shared" si="148"/>
        <v>7</v>
      </c>
      <c r="L847" s="188">
        <f t="shared" si="149"/>
        <v>1835008</v>
      </c>
      <c r="M847" s="188"/>
    </row>
    <row r="848" spans="1:13" ht="15">
      <c r="A848" s="188"/>
      <c r="B848" s="188"/>
      <c r="C848" s="188">
        <v>14</v>
      </c>
      <c r="D848" s="188">
        <v>17</v>
      </c>
      <c r="E848" s="188">
        <v>4</v>
      </c>
      <c r="F848" s="188" t="str">
        <f t="shared" si="147"/>
        <v>4'h3</v>
      </c>
      <c r="G848" s="188" t="s">
        <v>132</v>
      </c>
      <c r="H848" s="188" t="s">
        <v>4183</v>
      </c>
      <c r="I848" s="188" t="s">
        <v>4184</v>
      </c>
      <c r="J848" s="188">
        <v>3</v>
      </c>
      <c r="K848" s="188" t="str">
        <f t="shared" si="148"/>
        <v>3</v>
      </c>
      <c r="L848" s="188">
        <f t="shared" si="149"/>
        <v>49152</v>
      </c>
      <c r="M848" s="188"/>
    </row>
    <row r="849" spans="1:13" ht="15">
      <c r="A849" s="188"/>
      <c r="B849" s="188"/>
      <c r="C849" s="188">
        <v>7</v>
      </c>
      <c r="D849" s="188">
        <v>13</v>
      </c>
      <c r="E849" s="188">
        <v>7</v>
      </c>
      <c r="F849" s="188" t="str">
        <f t="shared" si="147"/>
        <v>7'h30</v>
      </c>
      <c r="G849" s="188" t="s">
        <v>132</v>
      </c>
      <c r="H849" s="188" t="s">
        <v>4185</v>
      </c>
      <c r="I849" s="188" t="s">
        <v>4186</v>
      </c>
      <c r="J849" s="188">
        <v>48</v>
      </c>
      <c r="K849" s="188" t="str">
        <f t="shared" si="148"/>
        <v>30</v>
      </c>
      <c r="L849" s="188">
        <f t="shared" si="149"/>
        <v>6144</v>
      </c>
      <c r="M849" s="188"/>
    </row>
    <row r="850" spans="1:13" ht="15">
      <c r="A850" s="188"/>
      <c r="B850" s="188"/>
      <c r="C850" s="188">
        <v>4</v>
      </c>
      <c r="D850" s="188">
        <v>6</v>
      </c>
      <c r="E850" s="188">
        <v>3</v>
      </c>
      <c r="F850" s="188" t="str">
        <f t="shared" si="147"/>
        <v>3'h4</v>
      </c>
      <c r="G850" s="188" t="s">
        <v>132</v>
      </c>
      <c r="H850" s="188" t="s">
        <v>4187</v>
      </c>
      <c r="I850" s="188" t="s">
        <v>4188</v>
      </c>
      <c r="J850" s="188">
        <v>4</v>
      </c>
      <c r="K850" s="188" t="str">
        <f t="shared" si="148"/>
        <v>4</v>
      </c>
      <c r="L850" s="188">
        <f t="shared" si="149"/>
        <v>64</v>
      </c>
      <c r="M850" s="188"/>
    </row>
    <row r="851" spans="1:13" ht="15">
      <c r="A851" s="188"/>
      <c r="B851" s="188"/>
      <c r="C851" s="188">
        <v>2</v>
      </c>
      <c r="D851" s="188">
        <v>3</v>
      </c>
      <c r="E851" s="188">
        <v>2</v>
      </c>
      <c r="F851" s="188" t="str">
        <f t="shared" si="147"/>
        <v>2'h2</v>
      </c>
      <c r="G851" s="188" t="s">
        <v>132</v>
      </c>
      <c r="H851" s="188" t="s">
        <v>4189</v>
      </c>
      <c r="I851" s="188" t="s">
        <v>3749</v>
      </c>
      <c r="J851" s="188">
        <v>2</v>
      </c>
      <c r="K851" s="188" t="str">
        <f t="shared" si="148"/>
        <v>2</v>
      </c>
      <c r="L851" s="188">
        <f t="shared" si="149"/>
        <v>8</v>
      </c>
      <c r="M851" s="188"/>
    </row>
    <row r="852" spans="1:13" ht="15">
      <c r="A852" s="188"/>
      <c r="B852" s="188"/>
      <c r="C852" s="188">
        <v>0</v>
      </c>
      <c r="D852" s="188">
        <v>1</v>
      </c>
      <c r="E852" s="188">
        <v>2</v>
      </c>
      <c r="F852" s="188" t="str">
        <f t="shared" si="147"/>
        <v>2'h2</v>
      </c>
      <c r="G852" s="188" t="s">
        <v>132</v>
      </c>
      <c r="H852" s="188" t="s">
        <v>4190</v>
      </c>
      <c r="I852" s="188" t="s">
        <v>3754</v>
      </c>
      <c r="J852" s="188">
        <v>2</v>
      </c>
      <c r="K852" s="188" t="str">
        <f t="shared" si="148"/>
        <v>2</v>
      </c>
      <c r="L852" s="188">
        <f t="shared" si="149"/>
        <v>2</v>
      </c>
      <c r="M852" s="188"/>
    </row>
    <row r="853" spans="1:13" ht="15">
      <c r="A853" s="187"/>
      <c r="B853" s="187" t="s">
        <v>3756</v>
      </c>
      <c r="C853" s="187"/>
      <c r="D853" s="187"/>
      <c r="E853" s="187">
        <f>SUM(E854:E859)</f>
        <v>32</v>
      </c>
      <c r="F853" s="187" t="str">
        <f>CONCATENATE("32'h",K853)</f>
        <v>32'h000001b4</v>
      </c>
      <c r="G853" s="187"/>
      <c r="H853" s="187" t="s">
        <v>4191</v>
      </c>
      <c r="I853" s="187"/>
      <c r="J853" s="187"/>
      <c r="K853" s="187" t="str">
        <f>LOWER(DEC2HEX(L853,8))</f>
        <v>000001b4</v>
      </c>
      <c r="L853" s="187">
        <f>SUM(L854:L859)</f>
        <v>436</v>
      </c>
      <c r="M853" s="187"/>
    </row>
    <row r="854" spans="1:13" ht="15">
      <c r="A854" s="188"/>
      <c r="B854" s="188"/>
      <c r="C854" s="188">
        <v>11</v>
      </c>
      <c r="D854" s="188">
        <v>31</v>
      </c>
      <c r="E854" s="188">
        <v>21</v>
      </c>
      <c r="F854" s="188" t="str">
        <f t="shared" ref="F854:F859" si="150">CONCATENATE(E854,"'h",K854)</f>
        <v>21'h0</v>
      </c>
      <c r="G854" s="188" t="s">
        <v>129</v>
      </c>
      <c r="H854" s="188" t="s">
        <v>19</v>
      </c>
      <c r="I854" s="188" t="s">
        <v>2591</v>
      </c>
      <c r="J854" s="188">
        <v>0</v>
      </c>
      <c r="K854" s="188" t="str">
        <f t="shared" ref="K854:K859" si="151">LOWER(DEC2HEX(J854))</f>
        <v>0</v>
      </c>
      <c r="L854" s="188">
        <f t="shared" ref="L854:L859" si="152">J854*(2^C854)</f>
        <v>0</v>
      </c>
      <c r="M854" s="188"/>
    </row>
    <row r="855" spans="1:13" ht="15">
      <c r="A855" s="188"/>
      <c r="B855" s="188"/>
      <c r="C855" s="188">
        <v>10</v>
      </c>
      <c r="D855" s="188">
        <v>10</v>
      </c>
      <c r="E855" s="188">
        <v>1</v>
      </c>
      <c r="F855" s="188" t="str">
        <f t="shared" si="150"/>
        <v>1'h0</v>
      </c>
      <c r="G855" s="188" t="s">
        <v>132</v>
      </c>
      <c r="H855" s="188" t="s">
        <v>4192</v>
      </c>
      <c r="I855" s="188" t="s">
        <v>2591</v>
      </c>
      <c r="J855" s="188">
        <v>0</v>
      </c>
      <c r="K855" s="188" t="str">
        <f t="shared" si="151"/>
        <v>0</v>
      </c>
      <c r="L855" s="188">
        <f t="shared" si="152"/>
        <v>0</v>
      </c>
      <c r="M855" s="188"/>
    </row>
    <row r="856" spans="1:13" ht="15">
      <c r="A856" s="188"/>
      <c r="B856" s="188"/>
      <c r="C856" s="188">
        <v>9</v>
      </c>
      <c r="D856" s="188">
        <v>9</v>
      </c>
      <c r="E856" s="188">
        <v>1</v>
      </c>
      <c r="F856" s="188" t="str">
        <f t="shared" si="150"/>
        <v>1'h0</v>
      </c>
      <c r="G856" s="188" t="s">
        <v>132</v>
      </c>
      <c r="H856" s="188" t="s">
        <v>4231</v>
      </c>
      <c r="I856" s="188" t="s">
        <v>2591</v>
      </c>
      <c r="J856" s="188">
        <v>0</v>
      </c>
      <c r="K856" s="188" t="str">
        <f t="shared" si="151"/>
        <v>0</v>
      </c>
      <c r="L856" s="188">
        <f t="shared" si="152"/>
        <v>0</v>
      </c>
      <c r="M856" s="188"/>
    </row>
    <row r="857" spans="1:13" ht="15">
      <c r="A857" s="188"/>
      <c r="B857" s="188"/>
      <c r="C857" s="188">
        <v>2</v>
      </c>
      <c r="D857" s="188">
        <v>8</v>
      </c>
      <c r="E857" s="188">
        <v>7</v>
      </c>
      <c r="F857" s="188" t="str">
        <f t="shared" si="150"/>
        <v>7'h6d</v>
      </c>
      <c r="G857" s="188" t="s">
        <v>132</v>
      </c>
      <c r="H857" s="188" t="s">
        <v>4193</v>
      </c>
      <c r="I857" s="188" t="s">
        <v>4158</v>
      </c>
      <c r="J857" s="188">
        <v>109</v>
      </c>
      <c r="K857" s="188" t="str">
        <f t="shared" si="151"/>
        <v>6d</v>
      </c>
      <c r="L857" s="188">
        <f t="shared" si="152"/>
        <v>436</v>
      </c>
      <c r="M857" s="188"/>
    </row>
    <row r="858" spans="1:13" ht="15">
      <c r="A858" s="188"/>
      <c r="B858" s="188"/>
      <c r="C858" s="188">
        <v>1</v>
      </c>
      <c r="D858" s="188">
        <v>1</v>
      </c>
      <c r="E858" s="188">
        <v>1</v>
      </c>
      <c r="F858" s="188" t="str">
        <f t="shared" si="150"/>
        <v>1'h0</v>
      </c>
      <c r="G858" s="188" t="s">
        <v>132</v>
      </c>
      <c r="H858" s="188" t="s">
        <v>4194</v>
      </c>
      <c r="I858" s="188" t="s">
        <v>3752</v>
      </c>
      <c r="J858" s="188">
        <v>0</v>
      </c>
      <c r="K858" s="188" t="str">
        <f t="shared" si="151"/>
        <v>0</v>
      </c>
      <c r="L858" s="188">
        <f t="shared" si="152"/>
        <v>0</v>
      </c>
      <c r="M858" s="188"/>
    </row>
    <row r="859" spans="1:13" ht="15">
      <c r="A859" s="188"/>
      <c r="B859" s="188"/>
      <c r="C859" s="188">
        <v>0</v>
      </c>
      <c r="D859" s="188">
        <v>0</v>
      </c>
      <c r="E859" s="188">
        <v>1</v>
      </c>
      <c r="F859" s="188" t="str">
        <f t="shared" si="150"/>
        <v>1'h0</v>
      </c>
      <c r="G859" s="188" t="s">
        <v>132</v>
      </c>
      <c r="H859" s="188" t="s">
        <v>4195</v>
      </c>
      <c r="I859" s="188" t="s">
        <v>4196</v>
      </c>
      <c r="J859" s="188">
        <v>0</v>
      </c>
      <c r="K859" s="188" t="str">
        <f t="shared" si="151"/>
        <v>0</v>
      </c>
      <c r="L859" s="188">
        <f t="shared" si="152"/>
        <v>0</v>
      </c>
      <c r="M859" s="188"/>
    </row>
    <row r="860" spans="1:13" ht="15">
      <c r="A860" s="187"/>
      <c r="B860" s="187" t="s">
        <v>3760</v>
      </c>
      <c r="C860" s="187"/>
      <c r="D860" s="187"/>
      <c r="E860" s="187">
        <f>SUM(E861:E864)</f>
        <v>32</v>
      </c>
      <c r="F860" s="187" t="str">
        <f>CONCATENATE("32'h",K860)</f>
        <v>32'h0000000c</v>
      </c>
      <c r="G860" s="187"/>
      <c r="H860" s="187" t="s">
        <v>3748</v>
      </c>
      <c r="I860" s="187"/>
      <c r="J860" s="187"/>
      <c r="K860" s="187" t="str">
        <f>LOWER(DEC2HEX(L860,8))</f>
        <v>0000000c</v>
      </c>
      <c r="L860" s="187">
        <f>SUM(L861:L864)</f>
        <v>12</v>
      </c>
      <c r="M860" s="187"/>
    </row>
    <row r="861" spans="1:13" ht="15">
      <c r="A861" s="188"/>
      <c r="B861" s="188"/>
      <c r="C861" s="188">
        <v>7</v>
      </c>
      <c r="D861" s="188">
        <v>31</v>
      </c>
      <c r="E861" s="188">
        <v>25</v>
      </c>
      <c r="F861" s="188" t="str">
        <f>CONCATENATE(E861,"'h",K861)</f>
        <v>25'h0</v>
      </c>
      <c r="G861" s="188" t="s">
        <v>129</v>
      </c>
      <c r="H861" s="188" t="s">
        <v>19</v>
      </c>
      <c r="I861" s="188" t="s">
        <v>2591</v>
      </c>
      <c r="J861" s="188">
        <v>0</v>
      </c>
      <c r="K861" s="188" t="str">
        <f>LOWER(DEC2HEX(J861))</f>
        <v>0</v>
      </c>
      <c r="L861" s="188">
        <f>J861*(2^C861)</f>
        <v>0</v>
      </c>
      <c r="M861" s="188"/>
    </row>
    <row r="862" spans="1:13" ht="15">
      <c r="A862" s="188"/>
      <c r="B862" s="188"/>
      <c r="C862" s="188">
        <v>4</v>
      </c>
      <c r="D862" s="188">
        <v>6</v>
      </c>
      <c r="E862" s="188">
        <v>3</v>
      </c>
      <c r="F862" s="188" t="str">
        <f>CONCATENATE(E862,"'h",K862)</f>
        <v>3'h0</v>
      </c>
      <c r="G862" s="188" t="s">
        <v>132</v>
      </c>
      <c r="H862" s="188" t="s">
        <v>4197</v>
      </c>
      <c r="I862" s="188" t="s">
        <v>3755</v>
      </c>
      <c r="J862" s="188">
        <v>0</v>
      </c>
      <c r="K862" s="188" t="str">
        <f>LOWER(DEC2HEX(J862))</f>
        <v>0</v>
      </c>
      <c r="L862" s="188">
        <f>J862*(2^C862)</f>
        <v>0</v>
      </c>
      <c r="M862" s="188"/>
    </row>
    <row r="863" spans="1:13" ht="15">
      <c r="A863" s="188"/>
      <c r="B863" s="188"/>
      <c r="C863" s="188">
        <v>3</v>
      </c>
      <c r="D863" s="188">
        <v>3</v>
      </c>
      <c r="E863" s="188">
        <v>1</v>
      </c>
      <c r="F863" s="188" t="str">
        <f>CONCATENATE(E863,"'h",K863)</f>
        <v>1'h1</v>
      </c>
      <c r="G863" s="188" t="s">
        <v>132</v>
      </c>
      <c r="H863" s="188" t="s">
        <v>4198</v>
      </c>
      <c r="I863" s="188" t="s">
        <v>4199</v>
      </c>
      <c r="J863" s="188">
        <v>1</v>
      </c>
      <c r="K863" s="188" t="str">
        <f>LOWER(DEC2HEX(J863))</f>
        <v>1</v>
      </c>
      <c r="L863" s="188">
        <f>J863*(2^C863)</f>
        <v>8</v>
      </c>
      <c r="M863" s="188"/>
    </row>
    <row r="864" spans="1:13" ht="15">
      <c r="A864" s="188"/>
      <c r="B864" s="188"/>
      <c r="C864" s="188">
        <v>0</v>
      </c>
      <c r="D864" s="188">
        <v>2</v>
      </c>
      <c r="E864" s="188">
        <v>3</v>
      </c>
      <c r="F864" s="188" t="str">
        <f>CONCATENATE(E864,"'h",K864)</f>
        <v>3'h4</v>
      </c>
      <c r="G864" s="188" t="s">
        <v>132</v>
      </c>
      <c r="H864" s="188" t="s">
        <v>4200</v>
      </c>
      <c r="I864" s="188" t="s">
        <v>4201</v>
      </c>
      <c r="J864" s="188">
        <v>4</v>
      </c>
      <c r="K864" s="188" t="str">
        <f>LOWER(DEC2HEX(J864))</f>
        <v>4</v>
      </c>
      <c r="L864" s="188">
        <f>J864*(2^C864)</f>
        <v>4</v>
      </c>
      <c r="M864" s="188"/>
    </row>
    <row r="865" spans="1:13" ht="15">
      <c r="A865" s="187"/>
      <c r="B865" s="187" t="s">
        <v>3764</v>
      </c>
      <c r="C865" s="187"/>
      <c r="D865" s="187"/>
      <c r="E865" s="187">
        <f>SUM(E866:E869)</f>
        <v>32</v>
      </c>
      <c r="F865" s="187" t="str">
        <f>CONCATENATE("32'h",K865)</f>
        <v>32'h00000000</v>
      </c>
      <c r="G865" s="187"/>
      <c r="H865" s="187" t="s">
        <v>3757</v>
      </c>
      <c r="I865" s="187"/>
      <c r="J865" s="187"/>
      <c r="K865" s="187" t="str">
        <f>LOWER(DEC2HEX(L865,8))</f>
        <v>00000000</v>
      </c>
      <c r="L865" s="187">
        <f>SUM(L866:L869)</f>
        <v>0</v>
      </c>
      <c r="M865" s="187"/>
    </row>
    <row r="866" spans="1:13" ht="15">
      <c r="A866" s="188"/>
      <c r="B866" s="188"/>
      <c r="C866" s="188">
        <v>6</v>
      </c>
      <c r="D866" s="188">
        <v>31</v>
      </c>
      <c r="E866" s="188">
        <v>26</v>
      </c>
      <c r="F866" s="188" t="str">
        <f>CONCATENATE(E866,"'h",K866)</f>
        <v>26'h0</v>
      </c>
      <c r="G866" s="188" t="s">
        <v>129</v>
      </c>
      <c r="H866" s="188" t="s">
        <v>19</v>
      </c>
      <c r="I866" s="188" t="s">
        <v>2591</v>
      </c>
      <c r="J866" s="188">
        <v>0</v>
      </c>
      <c r="K866" s="188" t="str">
        <f>LOWER(DEC2HEX(J866))</f>
        <v>0</v>
      </c>
      <c r="L866" s="188">
        <f>J866*(2^C866)</f>
        <v>0</v>
      </c>
      <c r="M866" s="188"/>
    </row>
    <row r="867" spans="1:13" ht="15">
      <c r="A867" s="188"/>
      <c r="B867" s="188"/>
      <c r="C867" s="188">
        <v>5</v>
      </c>
      <c r="D867" s="188">
        <v>5</v>
      </c>
      <c r="E867" s="188">
        <v>1</v>
      </c>
      <c r="F867" s="188" t="str">
        <f>CONCATENATE(E867,"'h",K867)</f>
        <v>1'h0</v>
      </c>
      <c r="G867" s="188" t="s">
        <v>132</v>
      </c>
      <c r="H867" s="188" t="s">
        <v>3758</v>
      </c>
      <c r="I867" s="188" t="s">
        <v>2612</v>
      </c>
      <c r="J867" s="188">
        <v>0</v>
      </c>
      <c r="K867" s="188" t="str">
        <f>LOWER(DEC2HEX(J867))</f>
        <v>0</v>
      </c>
      <c r="L867" s="188">
        <f>J867*(2^C867)</f>
        <v>0</v>
      </c>
      <c r="M867" s="188"/>
    </row>
    <row r="868" spans="1:13" ht="15">
      <c r="A868" s="188"/>
      <c r="B868" s="188"/>
      <c r="C868" s="188">
        <v>2</v>
      </c>
      <c r="D868" s="188">
        <v>4</v>
      </c>
      <c r="E868" s="188">
        <v>3</v>
      </c>
      <c r="F868" s="188" t="str">
        <f>CONCATENATE(E868,"'h",K868)</f>
        <v>3'h0</v>
      </c>
      <c r="G868" s="188" t="s">
        <v>132</v>
      </c>
      <c r="H868" s="188" t="s">
        <v>3759</v>
      </c>
      <c r="I868" s="188" t="s">
        <v>2615</v>
      </c>
      <c r="J868" s="188">
        <v>0</v>
      </c>
      <c r="K868" s="188" t="str">
        <f>LOWER(DEC2HEX(J868))</f>
        <v>0</v>
      </c>
      <c r="L868" s="188">
        <f>J868*(2^C868)</f>
        <v>0</v>
      </c>
      <c r="M868" s="188"/>
    </row>
    <row r="869" spans="1:13" ht="15">
      <c r="A869" s="188"/>
      <c r="B869" s="188"/>
      <c r="C869" s="188">
        <v>0</v>
      </c>
      <c r="D869" s="188">
        <v>1</v>
      </c>
      <c r="E869" s="188">
        <v>2</v>
      </c>
      <c r="F869" s="188" t="str">
        <f>CONCATENATE(E869,"'h",K869)</f>
        <v>2'h0</v>
      </c>
      <c r="G869" s="188" t="s">
        <v>132</v>
      </c>
      <c r="H869" s="188" t="s">
        <v>4229</v>
      </c>
      <c r="I869" s="188" t="s">
        <v>4230</v>
      </c>
      <c r="J869" s="188">
        <v>0</v>
      </c>
      <c r="K869" s="188" t="str">
        <f>LOWER(DEC2HEX(J869))</f>
        <v>0</v>
      </c>
      <c r="L869" s="188">
        <f>J869*(2^C869)</f>
        <v>0</v>
      </c>
      <c r="M869" s="188"/>
    </row>
    <row r="870" spans="1:13" ht="15">
      <c r="A870" s="187"/>
      <c r="B870" s="187" t="s">
        <v>3767</v>
      </c>
      <c r="C870" s="187"/>
      <c r="D870" s="187"/>
      <c r="E870" s="187">
        <f>SUM(E871:E871)</f>
        <v>32</v>
      </c>
      <c r="F870" s="187" t="str">
        <f>CONCATENATE("32'h",K870)</f>
        <v>32'h00000000</v>
      </c>
      <c r="G870" s="187"/>
      <c r="H870" s="187" t="s">
        <v>4202</v>
      </c>
      <c r="I870" s="187"/>
      <c r="J870" s="187"/>
      <c r="K870" s="187" t="str">
        <f>LOWER(DEC2HEX(L870,8))</f>
        <v>00000000</v>
      </c>
      <c r="L870" s="187">
        <f>SUM(L871:L871)</f>
        <v>0</v>
      </c>
      <c r="M870" s="187"/>
    </row>
    <row r="871" spans="1:13" ht="15">
      <c r="A871" s="188"/>
      <c r="B871" s="188"/>
      <c r="C871" s="188">
        <v>0</v>
      </c>
      <c r="D871" s="188">
        <v>31</v>
      </c>
      <c r="E871" s="188">
        <v>32</v>
      </c>
      <c r="F871" s="188" t="str">
        <f>CONCATENATE(E871,"'h",K871)</f>
        <v>32'h0</v>
      </c>
      <c r="G871" s="188" t="s">
        <v>132</v>
      </c>
      <c r="H871" s="188" t="s">
        <v>3762</v>
      </c>
      <c r="I871" s="188" t="s">
        <v>3763</v>
      </c>
      <c r="J871" s="188">
        <v>0</v>
      </c>
      <c r="K871" s="188" t="str">
        <f>LOWER(DEC2HEX(J871))</f>
        <v>0</v>
      </c>
      <c r="L871" s="188">
        <f>J871*(2^C871)</f>
        <v>0</v>
      </c>
      <c r="M871" s="188"/>
    </row>
    <row r="872" spans="1:13" ht="15">
      <c r="A872" s="187"/>
      <c r="B872" s="187" t="s">
        <v>3793</v>
      </c>
      <c r="C872" s="187"/>
      <c r="D872" s="187"/>
      <c r="E872" s="187">
        <f>SUM(E873:E875)</f>
        <v>32</v>
      </c>
      <c r="F872" s="187" t="str">
        <f>CONCATENATE("32'h",K872)</f>
        <v>32'h00000000</v>
      </c>
      <c r="G872" s="187"/>
      <c r="H872" s="187" t="s">
        <v>4204</v>
      </c>
      <c r="I872" s="187"/>
      <c r="J872" s="187"/>
      <c r="K872" s="187" t="str">
        <f>LOWER(DEC2HEX(L872,8))</f>
        <v>00000000</v>
      </c>
      <c r="L872" s="187">
        <f>SUM(L873:L875)</f>
        <v>0</v>
      </c>
      <c r="M872" s="187"/>
    </row>
    <row r="873" spans="1:13" ht="15">
      <c r="A873" s="188"/>
      <c r="B873" s="188"/>
      <c r="C873" s="188">
        <v>3</v>
      </c>
      <c r="D873" s="188">
        <v>31</v>
      </c>
      <c r="E873" s="188">
        <v>29</v>
      </c>
      <c r="F873" s="188" t="str">
        <f>CONCATENATE(E873,"'h",K873)</f>
        <v>29'h0</v>
      </c>
      <c r="G873" s="188" t="s">
        <v>129</v>
      </c>
      <c r="H873" s="188" t="s">
        <v>19</v>
      </c>
      <c r="I873" s="188" t="s">
        <v>2591</v>
      </c>
      <c r="J873" s="188">
        <v>0</v>
      </c>
      <c r="K873" s="188" t="str">
        <f>LOWER(DEC2HEX(J873))</f>
        <v>0</v>
      </c>
      <c r="L873" s="188">
        <f>J873*(2^C873)</f>
        <v>0</v>
      </c>
      <c r="M873" s="188"/>
    </row>
    <row r="874" spans="1:13" ht="15">
      <c r="A874" s="188"/>
      <c r="B874" s="188"/>
      <c r="C874" s="188">
        <v>2</v>
      </c>
      <c r="D874" s="188">
        <v>2</v>
      </c>
      <c r="E874" s="188">
        <v>1</v>
      </c>
      <c r="F874" s="188" t="str">
        <f>CONCATENATE(E874,"'h",K874)</f>
        <v>1'h0</v>
      </c>
      <c r="G874" s="188" t="s">
        <v>132</v>
      </c>
      <c r="H874" s="188" t="s">
        <v>3769</v>
      </c>
      <c r="I874" s="188" t="s">
        <v>2591</v>
      </c>
      <c r="J874" s="188">
        <v>0</v>
      </c>
      <c r="K874" s="188" t="str">
        <f>LOWER(DEC2HEX(J874))</f>
        <v>0</v>
      </c>
      <c r="L874" s="188">
        <f>J874*(2^C874)</f>
        <v>0</v>
      </c>
      <c r="M874" s="188"/>
    </row>
    <row r="875" spans="1:13" ht="15">
      <c r="A875" s="188"/>
      <c r="B875" s="188"/>
      <c r="C875" s="188">
        <v>0</v>
      </c>
      <c r="D875" s="188">
        <v>1</v>
      </c>
      <c r="E875" s="188">
        <v>2</v>
      </c>
      <c r="F875" s="188" t="str">
        <f>CONCATENATE(E875,"'h",K875)</f>
        <v>2'h0</v>
      </c>
      <c r="G875" s="188" t="s">
        <v>132</v>
      </c>
      <c r="H875" s="188" t="s">
        <v>3776</v>
      </c>
      <c r="I875" s="188" t="s">
        <v>3777</v>
      </c>
      <c r="J875" s="188">
        <v>0</v>
      </c>
      <c r="K875" s="188" t="str">
        <f>LOWER(DEC2HEX(J875))</f>
        <v>0</v>
      </c>
      <c r="L875" s="188">
        <f>J875*(2^C875)</f>
        <v>0</v>
      </c>
      <c r="M875" s="188"/>
    </row>
    <row r="876" spans="1:13" ht="15">
      <c r="A876" s="187"/>
      <c r="B876" s="187" t="s">
        <v>4203</v>
      </c>
      <c r="C876" s="187"/>
      <c r="D876" s="187"/>
      <c r="E876" s="187">
        <f>SUM(E877:E878)</f>
        <v>32</v>
      </c>
      <c r="F876" s="187" t="str">
        <f>CONCATENATE("32'h",K876)</f>
        <v>32'h00000000</v>
      </c>
      <c r="G876" s="187"/>
      <c r="H876" s="187" t="s">
        <v>3761</v>
      </c>
      <c r="I876" s="187"/>
      <c r="J876" s="187"/>
      <c r="K876" s="187" t="str">
        <f>LOWER(DEC2HEX(L876,8))</f>
        <v>00000000</v>
      </c>
      <c r="L876" s="187">
        <f>SUM(L877:L878)</f>
        <v>0</v>
      </c>
      <c r="M876" s="187"/>
    </row>
    <row r="877" spans="1:13" ht="15">
      <c r="A877" s="188"/>
      <c r="B877" s="188"/>
      <c r="C877" s="188">
        <v>16</v>
      </c>
      <c r="D877" s="188">
        <v>31</v>
      </c>
      <c r="E877" s="188">
        <v>16</v>
      </c>
      <c r="F877" s="188" t="str">
        <f>CONCATENATE(E877,"'h",K877)</f>
        <v>16'h0</v>
      </c>
      <c r="G877" s="188" t="s">
        <v>129</v>
      </c>
      <c r="H877" s="188" t="s">
        <v>19</v>
      </c>
      <c r="I877" s="188" t="s">
        <v>2591</v>
      </c>
      <c r="J877" s="188">
        <v>0</v>
      </c>
      <c r="K877" s="188" t="str">
        <f>LOWER(DEC2HEX(J877))</f>
        <v>0</v>
      </c>
      <c r="L877" s="188">
        <f>J877*(2^C877)</f>
        <v>0</v>
      </c>
      <c r="M877" s="188"/>
    </row>
    <row r="878" spans="1:13" ht="15">
      <c r="A878" s="188"/>
      <c r="B878" s="188"/>
      <c r="C878" s="188">
        <v>0</v>
      </c>
      <c r="D878" s="188">
        <v>15</v>
      </c>
      <c r="E878" s="188">
        <v>16</v>
      </c>
      <c r="F878" s="188" t="str">
        <f>CONCATENATE(E878,"'h",K878)</f>
        <v>16'h0</v>
      </c>
      <c r="G878" s="188" t="s">
        <v>129</v>
      </c>
      <c r="H878" s="188" t="s">
        <v>3765</v>
      </c>
      <c r="I878" s="188" t="s">
        <v>3766</v>
      </c>
      <c r="J878" s="188">
        <v>0</v>
      </c>
      <c r="K878" s="188" t="str">
        <f>LOWER(DEC2HEX(J878))</f>
        <v>0</v>
      </c>
      <c r="L878" s="188">
        <f>J878*(2^C878)</f>
        <v>0</v>
      </c>
      <c r="M878" s="188"/>
    </row>
    <row r="879" spans="1:13" ht="15">
      <c r="A879" s="187"/>
      <c r="B879" s="187" t="s">
        <v>4205</v>
      </c>
      <c r="C879" s="187"/>
      <c r="D879" s="187"/>
      <c r="E879" s="187">
        <f>SUM(E880:E895)</f>
        <v>32</v>
      </c>
      <c r="F879" s="187" t="str">
        <f>CONCATENATE("32'h",K879)</f>
        <v>32'h00000000</v>
      </c>
      <c r="G879" s="187"/>
      <c r="H879" s="187" t="s">
        <v>3768</v>
      </c>
      <c r="I879" s="187"/>
      <c r="J879" s="187"/>
      <c r="K879" s="187" t="str">
        <f>LOWER(DEC2HEX(L879,8))</f>
        <v>00000000</v>
      </c>
      <c r="L879" s="187">
        <f>SUM(L880:L895)</f>
        <v>0</v>
      </c>
      <c r="M879" s="187"/>
    </row>
    <row r="880" spans="1:13" ht="15">
      <c r="A880" s="188"/>
      <c r="B880" s="188"/>
      <c r="C880" s="188">
        <v>29</v>
      </c>
      <c r="D880" s="188">
        <v>31</v>
      </c>
      <c r="E880" s="188">
        <v>3</v>
      </c>
      <c r="F880" s="188" t="str">
        <f t="shared" ref="F880:F895" si="153">CONCATENATE(E880,"'h",K880)</f>
        <v>3'h0</v>
      </c>
      <c r="G880" s="188" t="s">
        <v>129</v>
      </c>
      <c r="H880" s="188" t="s">
        <v>19</v>
      </c>
      <c r="I880" s="188" t="s">
        <v>2591</v>
      </c>
      <c r="J880" s="188">
        <v>0</v>
      </c>
      <c r="K880" s="188" t="str">
        <f t="shared" ref="K880:K895" si="154">LOWER(DEC2HEX(J880))</f>
        <v>0</v>
      </c>
      <c r="L880" s="188">
        <f t="shared" ref="L880:L895" si="155">J880*(2^C880)</f>
        <v>0</v>
      </c>
      <c r="M880" s="188"/>
    </row>
    <row r="881" spans="1:13" ht="15">
      <c r="A881" s="188"/>
      <c r="B881" s="188"/>
      <c r="C881" s="188">
        <v>28</v>
      </c>
      <c r="D881" s="188">
        <v>28</v>
      </c>
      <c r="E881" s="188">
        <v>1</v>
      </c>
      <c r="F881" s="188" t="str">
        <f t="shared" si="153"/>
        <v>1'h0</v>
      </c>
      <c r="G881" s="188" t="s">
        <v>132</v>
      </c>
      <c r="H881" s="188" t="s">
        <v>3770</v>
      </c>
      <c r="I881" s="188" t="s">
        <v>2591</v>
      </c>
      <c r="J881" s="188">
        <v>0</v>
      </c>
      <c r="K881" s="188" t="str">
        <f t="shared" si="154"/>
        <v>0</v>
      </c>
      <c r="L881" s="188">
        <f t="shared" si="155"/>
        <v>0</v>
      </c>
      <c r="M881" s="188"/>
    </row>
    <row r="882" spans="1:13" ht="15">
      <c r="A882" s="188"/>
      <c r="B882" s="188"/>
      <c r="C882" s="188">
        <v>27</v>
      </c>
      <c r="D882" s="188">
        <v>27</v>
      </c>
      <c r="E882" s="188">
        <v>1</v>
      </c>
      <c r="F882" s="188" t="str">
        <f t="shared" si="153"/>
        <v>1'h0</v>
      </c>
      <c r="G882" s="188" t="s">
        <v>132</v>
      </c>
      <c r="H882" s="188" t="s">
        <v>3771</v>
      </c>
      <c r="I882" s="188" t="s">
        <v>2591</v>
      </c>
      <c r="J882" s="188">
        <v>0</v>
      </c>
      <c r="K882" s="188" t="str">
        <f t="shared" si="154"/>
        <v>0</v>
      </c>
      <c r="L882" s="188">
        <f t="shared" si="155"/>
        <v>0</v>
      </c>
      <c r="M882" s="188"/>
    </row>
    <row r="883" spans="1:13" ht="15">
      <c r="A883" s="188"/>
      <c r="B883" s="188"/>
      <c r="C883" s="188">
        <v>26</v>
      </c>
      <c r="D883" s="188">
        <v>26</v>
      </c>
      <c r="E883" s="188">
        <v>1</v>
      </c>
      <c r="F883" s="188" t="str">
        <f t="shared" si="153"/>
        <v>1'h0</v>
      </c>
      <c r="G883" s="188" t="s">
        <v>132</v>
      </c>
      <c r="H883" s="188" t="s">
        <v>3772</v>
      </c>
      <c r="I883" s="188" t="s">
        <v>2591</v>
      </c>
      <c r="J883" s="188">
        <v>0</v>
      </c>
      <c r="K883" s="188" t="str">
        <f t="shared" si="154"/>
        <v>0</v>
      </c>
      <c r="L883" s="188">
        <f t="shared" si="155"/>
        <v>0</v>
      </c>
      <c r="M883" s="188"/>
    </row>
    <row r="884" spans="1:13" ht="15">
      <c r="A884" s="188"/>
      <c r="B884" s="188"/>
      <c r="C884" s="188">
        <v>25</v>
      </c>
      <c r="D884" s="188">
        <v>25</v>
      </c>
      <c r="E884" s="188">
        <v>1</v>
      </c>
      <c r="F884" s="188" t="str">
        <f t="shared" si="153"/>
        <v>1'h0</v>
      </c>
      <c r="G884" s="188" t="s">
        <v>132</v>
      </c>
      <c r="H884" s="188" t="s">
        <v>3773</v>
      </c>
      <c r="I884" s="188" t="s">
        <v>2591</v>
      </c>
      <c r="J884" s="188">
        <v>0</v>
      </c>
      <c r="K884" s="188" t="str">
        <f t="shared" si="154"/>
        <v>0</v>
      </c>
      <c r="L884" s="188">
        <f t="shared" si="155"/>
        <v>0</v>
      </c>
      <c r="M884" s="188"/>
    </row>
    <row r="885" spans="1:13" ht="15">
      <c r="A885" s="188"/>
      <c r="B885" s="188"/>
      <c r="C885" s="188">
        <v>24</v>
      </c>
      <c r="D885" s="188">
        <v>24</v>
      </c>
      <c r="E885" s="188">
        <v>1</v>
      </c>
      <c r="F885" s="188" t="str">
        <f t="shared" si="153"/>
        <v>1'h0</v>
      </c>
      <c r="G885" s="188" t="s">
        <v>132</v>
      </c>
      <c r="H885" s="188" t="s">
        <v>3774</v>
      </c>
      <c r="I885" s="188" t="s">
        <v>2591</v>
      </c>
      <c r="J885" s="188">
        <v>0</v>
      </c>
      <c r="K885" s="188" t="str">
        <f t="shared" si="154"/>
        <v>0</v>
      </c>
      <c r="L885" s="188">
        <f t="shared" si="155"/>
        <v>0</v>
      </c>
      <c r="M885" s="188"/>
    </row>
    <row r="886" spans="1:13" ht="15">
      <c r="A886" s="188"/>
      <c r="B886" s="188"/>
      <c r="C886" s="188">
        <v>23</v>
      </c>
      <c r="D886" s="188">
        <v>23</v>
      </c>
      <c r="E886" s="188">
        <v>1</v>
      </c>
      <c r="F886" s="188" t="str">
        <f t="shared" si="153"/>
        <v>1'h0</v>
      </c>
      <c r="G886" s="188" t="s">
        <v>132</v>
      </c>
      <c r="H886" s="188" t="s">
        <v>3775</v>
      </c>
      <c r="I886" s="188" t="s">
        <v>2591</v>
      </c>
      <c r="J886" s="188">
        <v>0</v>
      </c>
      <c r="K886" s="188" t="str">
        <f t="shared" si="154"/>
        <v>0</v>
      </c>
      <c r="L886" s="188">
        <f t="shared" si="155"/>
        <v>0</v>
      </c>
      <c r="M886" s="188"/>
    </row>
    <row r="887" spans="1:13" ht="15">
      <c r="A887" s="188"/>
      <c r="B887" s="188"/>
      <c r="C887" s="188">
        <v>18</v>
      </c>
      <c r="D887" s="188">
        <v>22</v>
      </c>
      <c r="E887" s="188">
        <v>5</v>
      </c>
      <c r="F887" s="188" t="str">
        <f t="shared" si="153"/>
        <v>5'h0</v>
      </c>
      <c r="G887" s="188" t="s">
        <v>132</v>
      </c>
      <c r="H887" s="188" t="s">
        <v>3778</v>
      </c>
      <c r="I887" s="188" t="s">
        <v>3779</v>
      </c>
      <c r="J887" s="188">
        <v>0</v>
      </c>
      <c r="K887" s="188" t="str">
        <f t="shared" si="154"/>
        <v>0</v>
      </c>
      <c r="L887" s="188">
        <f t="shared" si="155"/>
        <v>0</v>
      </c>
      <c r="M887" s="188"/>
    </row>
    <row r="888" spans="1:13" ht="15">
      <c r="A888" s="188"/>
      <c r="B888" s="188"/>
      <c r="C888" s="188">
        <v>13</v>
      </c>
      <c r="D888" s="188">
        <v>17</v>
      </c>
      <c r="E888" s="188">
        <v>5</v>
      </c>
      <c r="F888" s="188" t="str">
        <f t="shared" si="153"/>
        <v>5'h0</v>
      </c>
      <c r="G888" s="188" t="s">
        <v>132</v>
      </c>
      <c r="H888" s="188" t="s">
        <v>3780</v>
      </c>
      <c r="I888" s="188" t="s">
        <v>3779</v>
      </c>
      <c r="J888" s="188">
        <v>0</v>
      </c>
      <c r="K888" s="188" t="str">
        <f t="shared" si="154"/>
        <v>0</v>
      </c>
      <c r="L888" s="188">
        <f t="shared" si="155"/>
        <v>0</v>
      </c>
      <c r="M888" s="188"/>
    </row>
    <row r="889" spans="1:13" ht="15">
      <c r="A889" s="188"/>
      <c r="B889" s="188"/>
      <c r="C889" s="188">
        <v>10</v>
      </c>
      <c r="D889" s="188">
        <v>12</v>
      </c>
      <c r="E889" s="188">
        <v>3</v>
      </c>
      <c r="F889" s="188" t="str">
        <f t="shared" si="153"/>
        <v>3'h0</v>
      </c>
      <c r="G889" s="188" t="s">
        <v>132</v>
      </c>
      <c r="H889" s="188" t="s">
        <v>3781</v>
      </c>
      <c r="I889" s="188" t="s">
        <v>3782</v>
      </c>
      <c r="J889" s="188">
        <v>0</v>
      </c>
      <c r="K889" s="188" t="str">
        <f t="shared" si="154"/>
        <v>0</v>
      </c>
      <c r="L889" s="188">
        <f t="shared" si="155"/>
        <v>0</v>
      </c>
      <c r="M889" s="188"/>
    </row>
    <row r="890" spans="1:13" ht="15">
      <c r="A890" s="188"/>
      <c r="B890" s="188"/>
      <c r="C890" s="188">
        <v>7</v>
      </c>
      <c r="D890" s="188">
        <v>9</v>
      </c>
      <c r="E890" s="188">
        <v>3</v>
      </c>
      <c r="F890" s="188" t="str">
        <f t="shared" si="153"/>
        <v>3'h0</v>
      </c>
      <c r="G890" s="188" t="s">
        <v>132</v>
      </c>
      <c r="H890" s="188" t="s">
        <v>3783</v>
      </c>
      <c r="I890" s="188" t="s">
        <v>3782</v>
      </c>
      <c r="J890" s="188">
        <v>0</v>
      </c>
      <c r="K890" s="188" t="str">
        <f t="shared" si="154"/>
        <v>0</v>
      </c>
      <c r="L890" s="188">
        <f t="shared" si="155"/>
        <v>0</v>
      </c>
      <c r="M890" s="188"/>
    </row>
    <row r="891" spans="1:13" ht="15">
      <c r="A891" s="188"/>
      <c r="B891" s="188"/>
      <c r="C891" s="188">
        <v>5</v>
      </c>
      <c r="D891" s="188">
        <v>6</v>
      </c>
      <c r="E891" s="188">
        <v>2</v>
      </c>
      <c r="F891" s="188" t="str">
        <f t="shared" si="153"/>
        <v>2'h0</v>
      </c>
      <c r="G891" s="188" t="s">
        <v>132</v>
      </c>
      <c r="H891" s="188" t="s">
        <v>3784</v>
      </c>
      <c r="I891" s="188" t="s">
        <v>3785</v>
      </c>
      <c r="J891" s="188">
        <v>0</v>
      </c>
      <c r="K891" s="188" t="str">
        <f t="shared" si="154"/>
        <v>0</v>
      </c>
      <c r="L891" s="188">
        <f t="shared" si="155"/>
        <v>0</v>
      </c>
      <c r="M891" s="188"/>
    </row>
    <row r="892" spans="1:13" ht="15">
      <c r="A892" s="188"/>
      <c r="B892" s="188"/>
      <c r="C892" s="188">
        <v>3</v>
      </c>
      <c r="D892" s="188">
        <v>4</v>
      </c>
      <c r="E892" s="188">
        <v>2</v>
      </c>
      <c r="F892" s="188" t="str">
        <f t="shared" si="153"/>
        <v>2'h0</v>
      </c>
      <c r="G892" s="188" t="s">
        <v>132</v>
      </c>
      <c r="H892" s="188" t="s">
        <v>3786</v>
      </c>
      <c r="I892" s="188" t="s">
        <v>3785</v>
      </c>
      <c r="J892" s="188">
        <v>0</v>
      </c>
      <c r="K892" s="188" t="str">
        <f t="shared" si="154"/>
        <v>0</v>
      </c>
      <c r="L892" s="188">
        <f t="shared" si="155"/>
        <v>0</v>
      </c>
      <c r="M892" s="188"/>
    </row>
    <row r="893" spans="1:13" ht="15">
      <c r="A893" s="188"/>
      <c r="B893" s="188"/>
      <c r="C893" s="188">
        <v>2</v>
      </c>
      <c r="D893" s="188">
        <v>2</v>
      </c>
      <c r="E893" s="188">
        <v>1</v>
      </c>
      <c r="F893" s="188" t="str">
        <f t="shared" si="153"/>
        <v>1'h0</v>
      </c>
      <c r="G893" s="188" t="s">
        <v>132</v>
      </c>
      <c r="H893" s="188" t="s">
        <v>3787</v>
      </c>
      <c r="I893" s="188" t="s">
        <v>3788</v>
      </c>
      <c r="J893" s="188">
        <v>0</v>
      </c>
      <c r="K893" s="188" t="str">
        <f t="shared" si="154"/>
        <v>0</v>
      </c>
      <c r="L893" s="188">
        <f t="shared" si="155"/>
        <v>0</v>
      </c>
      <c r="M893" s="188"/>
    </row>
    <row r="894" spans="1:13" ht="15">
      <c r="A894" s="188"/>
      <c r="B894" s="188"/>
      <c r="C894" s="188">
        <v>1</v>
      </c>
      <c r="D894" s="188">
        <v>1</v>
      </c>
      <c r="E894" s="188">
        <v>1</v>
      </c>
      <c r="F894" s="188" t="str">
        <f t="shared" si="153"/>
        <v>1'h0</v>
      </c>
      <c r="G894" s="188" t="s">
        <v>132</v>
      </c>
      <c r="H894" s="188" t="s">
        <v>3789</v>
      </c>
      <c r="I894" s="188" t="s">
        <v>3790</v>
      </c>
      <c r="J894" s="188">
        <v>0</v>
      </c>
      <c r="K894" s="188" t="str">
        <f t="shared" si="154"/>
        <v>0</v>
      </c>
      <c r="L894" s="188">
        <f t="shared" si="155"/>
        <v>0</v>
      </c>
      <c r="M894" s="188"/>
    </row>
    <row r="895" spans="1:13" ht="15">
      <c r="A895" s="188"/>
      <c r="B895" s="188"/>
      <c r="C895" s="188">
        <v>0</v>
      </c>
      <c r="D895" s="188">
        <v>0</v>
      </c>
      <c r="E895" s="188">
        <v>1</v>
      </c>
      <c r="F895" s="188" t="str">
        <f t="shared" si="153"/>
        <v>1'h0</v>
      </c>
      <c r="G895" s="188" t="s">
        <v>132</v>
      </c>
      <c r="H895" s="188" t="s">
        <v>3791</v>
      </c>
      <c r="I895" s="188" t="s">
        <v>3792</v>
      </c>
      <c r="J895" s="188">
        <v>0</v>
      </c>
      <c r="K895" s="188" t="str">
        <f t="shared" si="154"/>
        <v>0</v>
      </c>
      <c r="L895" s="188">
        <f t="shared" si="155"/>
        <v>0</v>
      </c>
      <c r="M895" s="188"/>
    </row>
    <row r="896" spans="1:13" ht="15">
      <c r="A896" s="187"/>
      <c r="B896" s="187" t="s">
        <v>4206</v>
      </c>
      <c r="C896" s="187"/>
      <c r="D896" s="187"/>
      <c r="E896" s="187">
        <f>SUM(E897:E899)</f>
        <v>32</v>
      </c>
      <c r="F896" s="187" t="str">
        <f>CONCATENATE("32'h",K896)</f>
        <v>32'h00000000</v>
      </c>
      <c r="G896" s="187"/>
      <c r="H896" s="187" t="s">
        <v>2590</v>
      </c>
      <c r="I896" s="187"/>
      <c r="J896" s="187"/>
      <c r="K896" s="187" t="str">
        <f>LOWER(DEC2HEX(L896,8))</f>
        <v>00000000</v>
      </c>
      <c r="L896" s="187">
        <f>SUM(L897:L899)</f>
        <v>0</v>
      </c>
      <c r="M896" s="187"/>
    </row>
    <row r="897" spans="1:13" ht="15">
      <c r="A897" s="188"/>
      <c r="B897" s="188"/>
      <c r="C897" s="188">
        <v>2</v>
      </c>
      <c r="D897" s="188">
        <v>31</v>
      </c>
      <c r="E897" s="188">
        <v>30</v>
      </c>
      <c r="F897" s="188" t="str">
        <f>CONCATENATE(E897,"'h",K897)</f>
        <v>30'h0</v>
      </c>
      <c r="G897" s="188" t="s">
        <v>129</v>
      </c>
      <c r="H897" s="188" t="s">
        <v>19</v>
      </c>
      <c r="I897" s="188" t="s">
        <v>2591</v>
      </c>
      <c r="J897" s="188">
        <v>0</v>
      </c>
      <c r="K897" s="188" t="str">
        <f>LOWER(DEC2HEX(J897))</f>
        <v>0</v>
      </c>
      <c r="L897" s="188">
        <f>J897*(2^C897)</f>
        <v>0</v>
      </c>
      <c r="M897" s="188"/>
    </row>
    <row r="898" spans="1:13" ht="15">
      <c r="A898" s="188"/>
      <c r="B898" s="188"/>
      <c r="C898" s="188">
        <v>1</v>
      </c>
      <c r="D898" s="188">
        <v>1</v>
      </c>
      <c r="E898" s="188">
        <v>1</v>
      </c>
      <c r="F898" s="188" t="str">
        <f>CONCATENATE(E898,"'h",K898)</f>
        <v>1'h0</v>
      </c>
      <c r="G898" s="188" t="s">
        <v>132</v>
      </c>
      <c r="H898" s="188" t="s">
        <v>3794</v>
      </c>
      <c r="I898" s="188" t="s">
        <v>2591</v>
      </c>
      <c r="J898" s="188">
        <v>0</v>
      </c>
      <c r="K898" s="188" t="str">
        <f>LOWER(DEC2HEX(J898))</f>
        <v>0</v>
      </c>
      <c r="L898" s="188">
        <f>J898*(2^C898)</f>
        <v>0</v>
      </c>
      <c r="M898" s="188"/>
    </row>
    <row r="899" spans="1:13" ht="15">
      <c r="A899" s="188"/>
      <c r="B899" s="188"/>
      <c r="C899" s="188">
        <v>0</v>
      </c>
      <c r="D899" s="188">
        <v>0</v>
      </c>
      <c r="E899" s="188">
        <v>1</v>
      </c>
      <c r="F899" s="188" t="str">
        <f>CONCATENATE(E899,"'h",K899)</f>
        <v>1'h0</v>
      </c>
      <c r="G899" s="188" t="s">
        <v>132</v>
      </c>
      <c r="H899" s="188" t="s">
        <v>3795</v>
      </c>
      <c r="I899" s="188" t="s">
        <v>3796</v>
      </c>
      <c r="J899" s="188">
        <v>0</v>
      </c>
      <c r="K899" s="188" t="str">
        <f>LOWER(DEC2HEX(J899))</f>
        <v>0</v>
      </c>
      <c r="L899" s="188">
        <f>J899*(2^C899)</f>
        <v>0</v>
      </c>
      <c r="M899" s="188"/>
    </row>
    <row r="900" spans="1:13" ht="15">
      <c r="A900" s="187"/>
      <c r="B900" s="187" t="s">
        <v>4329</v>
      </c>
      <c r="C900" s="187"/>
      <c r="D900" s="187"/>
      <c r="E900" s="187">
        <f>SUM(E901:E903)</f>
        <v>32</v>
      </c>
      <c r="F900" s="187" t="str">
        <f>CONCATENATE("32'h",K900)</f>
        <v>32'h00000000</v>
      </c>
      <c r="G900" s="187"/>
      <c r="H900" s="187" t="s">
        <v>2610</v>
      </c>
      <c r="I900" s="187"/>
      <c r="J900" s="187"/>
      <c r="K900" s="187" t="str">
        <f>LOWER(DEC2HEX(L900,8))</f>
        <v>00000000</v>
      </c>
      <c r="L900" s="187">
        <f>SUM(L901:L903)</f>
        <v>0</v>
      </c>
      <c r="M900" s="187"/>
    </row>
    <row r="901" spans="1:13" ht="15">
      <c r="A901" s="188"/>
      <c r="B901" s="188"/>
      <c r="C901" s="188">
        <v>4</v>
      </c>
      <c r="D901" s="188">
        <v>31</v>
      </c>
      <c r="E901" s="188">
        <v>28</v>
      </c>
      <c r="F901" s="188" t="str">
        <f>CONCATENATE(E901,"'h",K901)</f>
        <v>28'h0</v>
      </c>
      <c r="G901" s="188" t="s">
        <v>129</v>
      </c>
      <c r="H901" s="188" t="s">
        <v>19</v>
      </c>
      <c r="I901" s="188" t="s">
        <v>2591</v>
      </c>
      <c r="J901" s="188">
        <v>0</v>
      </c>
      <c r="K901" s="188" t="str">
        <f>LOWER(DEC2HEX(J901))</f>
        <v>0</v>
      </c>
      <c r="L901" s="188">
        <f>J901*(2^C901)</f>
        <v>0</v>
      </c>
      <c r="M901" s="188"/>
    </row>
    <row r="902" spans="1:13" ht="15">
      <c r="A902" s="188"/>
      <c r="B902" s="188"/>
      <c r="C902" s="188">
        <v>3</v>
      </c>
      <c r="D902" s="188">
        <v>3</v>
      </c>
      <c r="E902" s="188">
        <v>1</v>
      </c>
      <c r="F902" s="188" t="str">
        <f>CONCATENATE(E902,"'h",K902)</f>
        <v>1'h0</v>
      </c>
      <c r="G902" s="188" t="s">
        <v>132</v>
      </c>
      <c r="H902" s="188" t="s">
        <v>2611</v>
      </c>
      <c r="I902" s="188" t="s">
        <v>2612</v>
      </c>
      <c r="J902" s="188">
        <v>0</v>
      </c>
      <c r="K902" s="188" t="str">
        <f>LOWER(DEC2HEX(J902))</f>
        <v>0</v>
      </c>
      <c r="L902" s="188">
        <f>J902*(2^C902)</f>
        <v>0</v>
      </c>
      <c r="M902" s="188"/>
    </row>
    <row r="903" spans="1:13" ht="15">
      <c r="A903" s="188"/>
      <c r="B903" s="188"/>
      <c r="C903" s="188">
        <v>0</v>
      </c>
      <c r="D903" s="188">
        <v>2</v>
      </c>
      <c r="E903" s="188">
        <v>3</v>
      </c>
      <c r="F903" s="188" t="str">
        <f>CONCATENATE(E903,"'h",K903)</f>
        <v>3'h0</v>
      </c>
      <c r="G903" s="188" t="s">
        <v>132</v>
      </c>
      <c r="H903" s="188" t="s">
        <v>2614</v>
      </c>
      <c r="I903" s="188" t="s">
        <v>2615</v>
      </c>
      <c r="J903" s="188">
        <v>0</v>
      </c>
      <c r="K903" s="188" t="str">
        <f>LOWER(DEC2HEX(J903))</f>
        <v>0</v>
      </c>
      <c r="L903" s="188">
        <f>J903*(2^C903)</f>
        <v>0</v>
      </c>
      <c r="M903" s="188"/>
    </row>
  </sheetData>
  <phoneticPr fontId="1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topLeftCell="A7" workbookViewId="0">
      <selection activeCell="I19" sqref="I19"/>
    </sheetView>
  </sheetViews>
  <sheetFormatPr defaultColWidth="9" defaultRowHeight="13.5"/>
  <cols>
    <col min="1" max="1" width="8.875" style="56" customWidth="1"/>
    <col min="2" max="5" width="9" style="56"/>
    <col min="6" max="6" width="14" style="56" customWidth="1"/>
    <col min="7" max="7" width="8.125" style="56" customWidth="1"/>
    <col min="8" max="8" width="29.125" style="56" customWidth="1"/>
    <col min="9" max="9" width="83.625" style="70" customWidth="1"/>
    <col min="10" max="10" width="10.5" style="56" customWidth="1"/>
    <col min="11" max="11" width="10.625" style="56" customWidth="1"/>
    <col min="12" max="12" width="11.125" style="56" customWidth="1"/>
    <col min="13" max="13" width="13" style="56" customWidth="1"/>
    <col min="14" max="14" width="8.125" style="56" customWidth="1"/>
    <col min="15" max="16384" width="9" style="56"/>
  </cols>
  <sheetData>
    <row r="1" spans="1:14" s="71" customFormat="1" ht="30">
      <c r="A1" s="91" t="s">
        <v>19</v>
      </c>
      <c r="B1" s="92" t="s">
        <v>113</v>
      </c>
      <c r="C1" s="91" t="s">
        <v>114</v>
      </c>
      <c r="D1" s="91" t="s">
        <v>115</v>
      </c>
      <c r="E1" s="91" t="s">
        <v>116</v>
      </c>
      <c r="F1" s="91" t="s">
        <v>117</v>
      </c>
      <c r="G1" s="91" t="s">
        <v>118</v>
      </c>
      <c r="H1" s="91" t="s">
        <v>119</v>
      </c>
      <c r="I1" s="91" t="s">
        <v>120</v>
      </c>
      <c r="J1" s="91" t="s">
        <v>121</v>
      </c>
      <c r="K1" s="91" t="s">
        <v>122</v>
      </c>
      <c r="L1" s="91" t="s">
        <v>123</v>
      </c>
      <c r="M1" s="91" t="s">
        <v>124</v>
      </c>
      <c r="N1" s="91" t="s">
        <v>125</v>
      </c>
    </row>
    <row r="2" spans="1:14" ht="15">
      <c r="A2" s="57"/>
      <c r="B2" s="58" t="s">
        <v>126</v>
      </c>
      <c r="C2" s="57"/>
      <c r="D2" s="57"/>
      <c r="E2" s="57">
        <f>SUM(E3:E4)</f>
        <v>32</v>
      </c>
      <c r="F2" s="45" t="str">
        <f>CONCATENATE("32'h",K2)</f>
        <v>32'h00000000</v>
      </c>
      <c r="G2" s="45"/>
      <c r="H2" s="86" t="s">
        <v>1975</v>
      </c>
      <c r="I2" s="86" t="s">
        <v>1974</v>
      </c>
      <c r="J2" s="57"/>
      <c r="K2" s="57" t="str">
        <f>LOWER(DEC2HEX(L2,8))</f>
        <v>00000000</v>
      </c>
      <c r="L2" s="57">
        <f>SUM(L3:L4)</f>
        <v>0</v>
      </c>
      <c r="M2" s="186" t="s">
        <v>2536</v>
      </c>
      <c r="N2" s="86"/>
    </row>
    <row r="3" spans="1:14" ht="15">
      <c r="A3" s="63"/>
      <c r="B3" s="63"/>
      <c r="C3" s="72">
        <v>1</v>
      </c>
      <c r="D3" s="72">
        <v>31</v>
      </c>
      <c r="E3" s="63">
        <f>D3+1-C3</f>
        <v>31</v>
      </c>
      <c r="F3" s="63" t="str">
        <f>CONCATENATE(E3,"'h",K3)</f>
        <v>31'h0</v>
      </c>
      <c r="G3" s="63" t="s">
        <v>129</v>
      </c>
      <c r="H3" s="87" t="s">
        <v>19</v>
      </c>
      <c r="I3" s="87" t="s">
        <v>130</v>
      </c>
      <c r="J3" s="72">
        <v>0</v>
      </c>
      <c r="K3" s="72" t="str">
        <f>LOWER(DEC2HEX((J3)))</f>
        <v>0</v>
      </c>
      <c r="L3" s="72">
        <f>J3*(2^C3)</f>
        <v>0</v>
      </c>
      <c r="M3" s="87"/>
      <c r="N3" s="87"/>
    </row>
    <row r="4" spans="1:14" ht="45">
      <c r="A4" s="87"/>
      <c r="B4" s="87"/>
      <c r="C4" s="72">
        <v>0</v>
      </c>
      <c r="D4" s="72">
        <v>0</v>
      </c>
      <c r="E4" s="63">
        <f>D4+1-C4</f>
        <v>1</v>
      </c>
      <c r="F4" s="63" t="str">
        <f>CONCATENATE(E4,"'h",K4)</f>
        <v>1'h0</v>
      </c>
      <c r="G4" s="96" t="s">
        <v>1906</v>
      </c>
      <c r="H4" s="96" t="s">
        <v>1973</v>
      </c>
      <c r="I4" s="96" t="s">
        <v>1972</v>
      </c>
      <c r="J4" s="72">
        <v>0</v>
      </c>
      <c r="K4" s="72" t="str">
        <f>LOWER(DEC2HEX((J4)))</f>
        <v>0</v>
      </c>
      <c r="L4" s="72">
        <f>J4*(2^C4)</f>
        <v>0</v>
      </c>
      <c r="M4" s="87"/>
      <c r="N4" s="87"/>
    </row>
    <row r="5" spans="1:14" ht="15">
      <c r="A5" s="57"/>
      <c r="B5" s="58" t="s">
        <v>160</v>
      </c>
      <c r="C5" s="57"/>
      <c r="D5" s="57"/>
      <c r="E5" s="57">
        <f>SUM(E6:E9)</f>
        <v>32</v>
      </c>
      <c r="F5" s="45" t="str">
        <f>CONCATENATE("32'h",K5)</f>
        <v>32'h00000001</v>
      </c>
      <c r="G5" s="45"/>
      <c r="H5" s="86" t="s">
        <v>1971</v>
      </c>
      <c r="I5" s="86" t="s">
        <v>1970</v>
      </c>
      <c r="J5" s="57"/>
      <c r="K5" s="57" t="str">
        <f>LOWER(DEC2HEX(L5,8))</f>
        <v>00000001</v>
      </c>
      <c r="L5" s="57">
        <f>SUM(L6:L9)</f>
        <v>1</v>
      </c>
      <c r="M5" s="87"/>
      <c r="N5" s="87"/>
    </row>
    <row r="6" spans="1:14" ht="15">
      <c r="A6" s="63"/>
      <c r="B6" s="63"/>
      <c r="C6" s="72">
        <v>5</v>
      </c>
      <c r="D6" s="72">
        <v>31</v>
      </c>
      <c r="E6" s="63">
        <f>D6+1-C6</f>
        <v>27</v>
      </c>
      <c r="F6" s="63" t="str">
        <f>CONCATENATE(E6,"'h",K6)</f>
        <v>27'h0</v>
      </c>
      <c r="G6" s="63" t="s">
        <v>1894</v>
      </c>
      <c r="H6" s="87" t="s">
        <v>19</v>
      </c>
      <c r="I6" s="87"/>
      <c r="J6" s="72">
        <v>0</v>
      </c>
      <c r="K6" s="72" t="str">
        <f>LOWER(DEC2HEX((J6)))</f>
        <v>0</v>
      </c>
      <c r="L6" s="72">
        <f>J6*(2^C6)</f>
        <v>0</v>
      </c>
      <c r="M6" s="87"/>
      <c r="N6" s="87"/>
    </row>
    <row r="7" spans="1:14" ht="45">
      <c r="A7" s="63"/>
      <c r="B7" s="63"/>
      <c r="C7" s="72">
        <v>4</v>
      </c>
      <c r="D7" s="72">
        <v>4</v>
      </c>
      <c r="E7" s="63">
        <f>D7+1-C7</f>
        <v>1</v>
      </c>
      <c r="F7" s="63" t="str">
        <f>CONCATENATE(E7,"'h",K7)</f>
        <v>1'h0</v>
      </c>
      <c r="G7" s="96" t="s">
        <v>1906</v>
      </c>
      <c r="H7" s="87" t="s">
        <v>1969</v>
      </c>
      <c r="I7" s="69" t="s">
        <v>1968</v>
      </c>
      <c r="J7" s="72">
        <v>0</v>
      </c>
      <c r="K7" s="72" t="str">
        <f>LOWER(DEC2HEX((J7)))</f>
        <v>0</v>
      </c>
      <c r="L7" s="72">
        <f>J7*(2^C7)</f>
        <v>0</v>
      </c>
      <c r="M7" s="87"/>
      <c r="N7" s="87"/>
    </row>
    <row r="8" spans="1:14" ht="15">
      <c r="A8" s="87"/>
      <c r="B8" s="87"/>
      <c r="C8" s="72">
        <v>3</v>
      </c>
      <c r="D8" s="72">
        <v>3</v>
      </c>
      <c r="E8" s="63">
        <f>D8+1-C8</f>
        <v>1</v>
      </c>
      <c r="F8" s="63" t="str">
        <f>CONCATENATE(E8,"'h",K8)</f>
        <v>1'h0</v>
      </c>
      <c r="G8" s="96" t="s">
        <v>1894</v>
      </c>
      <c r="H8" s="87" t="s">
        <v>19</v>
      </c>
      <c r="I8" s="96"/>
      <c r="J8" s="72">
        <v>0</v>
      </c>
      <c r="K8" s="72" t="str">
        <f>LOWER(DEC2HEX((J8)))</f>
        <v>0</v>
      </c>
      <c r="L8" s="72">
        <f>J8*(2^C8)</f>
        <v>0</v>
      </c>
      <c r="M8" s="87"/>
      <c r="N8" s="87"/>
    </row>
    <row r="9" spans="1:14" ht="105">
      <c r="A9" s="87"/>
      <c r="B9" s="87"/>
      <c r="C9" s="72">
        <v>0</v>
      </c>
      <c r="D9" s="72">
        <v>2</v>
      </c>
      <c r="E9" s="63">
        <f>D9+1-C9</f>
        <v>3</v>
      </c>
      <c r="F9" s="63" t="str">
        <f>CONCATENATE(E9,"'h",K9)</f>
        <v>3'h1</v>
      </c>
      <c r="G9" s="96" t="s">
        <v>1877</v>
      </c>
      <c r="H9" s="96" t="s">
        <v>1967</v>
      </c>
      <c r="I9" s="96" t="s">
        <v>1966</v>
      </c>
      <c r="J9" s="72">
        <v>1</v>
      </c>
      <c r="K9" s="72" t="str">
        <f>LOWER(DEC2HEX((J9)))</f>
        <v>1</v>
      </c>
      <c r="L9" s="72">
        <f>J9*(2^C9)</f>
        <v>1</v>
      </c>
      <c r="M9" s="87"/>
      <c r="N9" s="87"/>
    </row>
    <row r="10" spans="1:14" ht="15">
      <c r="A10" s="57"/>
      <c r="B10" s="58" t="s">
        <v>1965</v>
      </c>
      <c r="C10" s="57"/>
      <c r="D10" s="57"/>
      <c r="E10" s="57">
        <f>SUM(E11:E14)</f>
        <v>32</v>
      </c>
      <c r="F10" s="45" t="str">
        <f>CONCATENATE("32'h",K10)</f>
        <v>32'h00000001</v>
      </c>
      <c r="G10" s="45"/>
      <c r="H10" s="86" t="s">
        <v>1964</v>
      </c>
      <c r="I10" s="86" t="s">
        <v>1963</v>
      </c>
      <c r="J10" s="57"/>
      <c r="K10" s="57" t="str">
        <f>LOWER(DEC2HEX(L10,8))</f>
        <v>00000001</v>
      </c>
      <c r="L10" s="57">
        <f>SUM(L11:L14)</f>
        <v>1</v>
      </c>
      <c r="M10" s="87"/>
      <c r="N10" s="87"/>
    </row>
    <row r="11" spans="1:14" ht="15">
      <c r="A11" s="63"/>
      <c r="B11" s="63"/>
      <c r="C11" s="72">
        <v>5</v>
      </c>
      <c r="D11" s="72">
        <v>31</v>
      </c>
      <c r="E11" s="63">
        <f>D11+1-C11</f>
        <v>27</v>
      </c>
      <c r="F11" s="63" t="str">
        <f>CONCATENATE(E11,"'h",K11)</f>
        <v>27'h0</v>
      </c>
      <c r="G11" s="63" t="s">
        <v>1894</v>
      </c>
      <c r="H11" s="87" t="s">
        <v>19</v>
      </c>
      <c r="I11" s="87"/>
      <c r="J11" s="72">
        <v>0</v>
      </c>
      <c r="K11" s="72" t="str">
        <f>LOWER(DEC2HEX((J11)))</f>
        <v>0</v>
      </c>
      <c r="L11" s="72">
        <f>J11*(2^C11)</f>
        <v>0</v>
      </c>
      <c r="M11" s="87"/>
      <c r="N11" s="87"/>
    </row>
    <row r="12" spans="1:14" ht="45">
      <c r="A12" s="63"/>
      <c r="B12" s="63"/>
      <c r="C12" s="72">
        <v>4</v>
      </c>
      <c r="D12" s="72">
        <v>4</v>
      </c>
      <c r="E12" s="63">
        <f>D12+1-C12</f>
        <v>1</v>
      </c>
      <c r="F12" s="63" t="str">
        <f>CONCATENATE(E12,"'h",K12)</f>
        <v>1'h0</v>
      </c>
      <c r="G12" s="96" t="s">
        <v>1906</v>
      </c>
      <c r="H12" s="87" t="s">
        <v>1962</v>
      </c>
      <c r="I12" s="69" t="s">
        <v>1961</v>
      </c>
      <c r="J12" s="72">
        <v>0</v>
      </c>
      <c r="K12" s="72" t="str">
        <f>LOWER(DEC2HEX((J12)))</f>
        <v>0</v>
      </c>
      <c r="L12" s="72">
        <f>J12*(2^C12)</f>
        <v>0</v>
      </c>
      <c r="M12" s="87"/>
      <c r="N12" s="87"/>
    </row>
    <row r="13" spans="1:14" ht="15">
      <c r="A13" s="87"/>
      <c r="B13" s="87"/>
      <c r="C13" s="72">
        <v>3</v>
      </c>
      <c r="D13" s="72">
        <v>3</v>
      </c>
      <c r="E13" s="63">
        <f>D13+1-C13</f>
        <v>1</v>
      </c>
      <c r="F13" s="63" t="str">
        <f>CONCATENATE(E13,"'h",K13)</f>
        <v>1'h0</v>
      </c>
      <c r="G13" s="96" t="s">
        <v>1894</v>
      </c>
      <c r="H13" s="87" t="s">
        <v>19</v>
      </c>
      <c r="I13" s="96"/>
      <c r="J13" s="72">
        <v>0</v>
      </c>
      <c r="K13" s="72" t="str">
        <f>LOWER(DEC2HEX((J13)))</f>
        <v>0</v>
      </c>
      <c r="L13" s="72">
        <f>J13*(2^C13)</f>
        <v>0</v>
      </c>
      <c r="M13" s="87"/>
      <c r="N13" s="87"/>
    </row>
    <row r="14" spans="1:14" ht="105">
      <c r="A14" s="87"/>
      <c r="B14" s="87"/>
      <c r="C14" s="72">
        <v>0</v>
      </c>
      <c r="D14" s="72">
        <v>2</v>
      </c>
      <c r="E14" s="63">
        <f>D14+1-C14</f>
        <v>3</v>
      </c>
      <c r="F14" s="63" t="str">
        <f>CONCATENATE(E14,"'h",K14)</f>
        <v>3'h1</v>
      </c>
      <c r="G14" s="96" t="s">
        <v>1877</v>
      </c>
      <c r="H14" s="96" t="s">
        <v>1960</v>
      </c>
      <c r="I14" s="96" t="s">
        <v>1959</v>
      </c>
      <c r="J14" s="72">
        <v>1</v>
      </c>
      <c r="K14" s="72" t="str">
        <f>LOWER(DEC2HEX((J14)))</f>
        <v>1</v>
      </c>
      <c r="L14" s="72">
        <f>J14*(2^C14)</f>
        <v>1</v>
      </c>
      <c r="M14" s="87"/>
      <c r="N14" s="87"/>
    </row>
    <row r="15" spans="1:14" ht="15">
      <c r="A15" s="57"/>
      <c r="B15" s="58" t="s">
        <v>1958</v>
      </c>
      <c r="C15" s="57"/>
      <c r="D15" s="57"/>
      <c r="E15" s="57">
        <f>SUM(E16:E19)</f>
        <v>32</v>
      </c>
      <c r="F15" s="45" t="str">
        <f>CONCATENATE("32'h",K15)</f>
        <v>32'h00000003</v>
      </c>
      <c r="G15" s="45"/>
      <c r="H15" s="86" t="s">
        <v>1957</v>
      </c>
      <c r="I15" s="86" t="s">
        <v>1956</v>
      </c>
      <c r="J15" s="57"/>
      <c r="K15" s="57" t="str">
        <f>LOWER(DEC2HEX(L15,8))</f>
        <v>00000003</v>
      </c>
      <c r="L15" s="57">
        <f>SUM(L16:L19)</f>
        <v>3</v>
      </c>
      <c r="M15" s="87"/>
      <c r="N15" s="87"/>
    </row>
    <row r="16" spans="1:14" ht="15">
      <c r="A16" s="63"/>
      <c r="B16" s="63"/>
      <c r="C16" s="72">
        <v>5</v>
      </c>
      <c r="D16" s="72">
        <v>31</v>
      </c>
      <c r="E16" s="63">
        <f>D16+1-C16</f>
        <v>27</v>
      </c>
      <c r="F16" s="63" t="str">
        <f>CONCATENATE(E16,"'h",K16)</f>
        <v>27'h0</v>
      </c>
      <c r="G16" s="63" t="s">
        <v>1894</v>
      </c>
      <c r="H16" s="87" t="s">
        <v>19</v>
      </c>
      <c r="I16" s="87"/>
      <c r="J16" s="72">
        <v>0</v>
      </c>
      <c r="K16" s="72" t="str">
        <f>LOWER(DEC2HEX((J16)))</f>
        <v>0</v>
      </c>
      <c r="L16" s="72">
        <f>J16*(2^C16)</f>
        <v>0</v>
      </c>
      <c r="M16" s="87"/>
      <c r="N16" s="87"/>
    </row>
    <row r="17" spans="1:14" ht="45">
      <c r="A17" s="63"/>
      <c r="B17" s="63"/>
      <c r="C17" s="72">
        <v>4</v>
      </c>
      <c r="D17" s="72">
        <v>4</v>
      </c>
      <c r="E17" s="63">
        <f>D17+1-C17</f>
        <v>1</v>
      </c>
      <c r="F17" s="63" t="str">
        <f>CONCATENATE(E17,"'h",K17)</f>
        <v>1'h0</v>
      </c>
      <c r="G17" s="96" t="s">
        <v>1906</v>
      </c>
      <c r="H17" s="87" t="s">
        <v>1955</v>
      </c>
      <c r="I17" s="69" t="s">
        <v>1954</v>
      </c>
      <c r="J17" s="72">
        <v>0</v>
      </c>
      <c r="K17" s="72" t="str">
        <f>LOWER(DEC2HEX((J17)))</f>
        <v>0</v>
      </c>
      <c r="L17" s="72">
        <f>J17*(2^C17)</f>
        <v>0</v>
      </c>
      <c r="M17" s="87"/>
      <c r="N17" s="87"/>
    </row>
    <row r="18" spans="1:14" ht="15">
      <c r="A18" s="87"/>
      <c r="B18" s="87"/>
      <c r="C18" s="72">
        <v>3</v>
      </c>
      <c r="D18" s="72">
        <v>3</v>
      </c>
      <c r="E18" s="63">
        <f>D18+1-C18</f>
        <v>1</v>
      </c>
      <c r="F18" s="63" t="str">
        <f>CONCATENATE(E18,"'h",K18)</f>
        <v>1'h0</v>
      </c>
      <c r="G18" s="96" t="s">
        <v>1894</v>
      </c>
      <c r="H18" s="87" t="s">
        <v>19</v>
      </c>
      <c r="I18" s="96"/>
      <c r="J18" s="72">
        <v>0</v>
      </c>
      <c r="K18" s="72" t="str">
        <f>LOWER(DEC2HEX((J18)))</f>
        <v>0</v>
      </c>
      <c r="L18" s="72">
        <f>J18*(2^C18)</f>
        <v>0</v>
      </c>
      <c r="M18" s="87"/>
      <c r="N18" s="87"/>
    </row>
    <row r="19" spans="1:14" ht="105">
      <c r="A19" s="87"/>
      <c r="B19" s="87"/>
      <c r="C19" s="72">
        <v>0</v>
      </c>
      <c r="D19" s="72">
        <v>2</v>
      </c>
      <c r="E19" s="63">
        <f>D19+1-C19</f>
        <v>3</v>
      </c>
      <c r="F19" s="63" t="str">
        <f>CONCATENATE(E19,"'h",K19)</f>
        <v>3'h3</v>
      </c>
      <c r="G19" s="96" t="s">
        <v>1877</v>
      </c>
      <c r="H19" s="96" t="s">
        <v>1953</v>
      </c>
      <c r="I19" s="96" t="s">
        <v>1952</v>
      </c>
      <c r="J19" s="72">
        <v>3</v>
      </c>
      <c r="K19" s="72" t="str">
        <f>LOWER(DEC2HEX((J19)))</f>
        <v>3</v>
      </c>
      <c r="L19" s="72">
        <f>J19*(2^C19)</f>
        <v>3</v>
      </c>
      <c r="M19" s="87"/>
      <c r="N19" s="87"/>
    </row>
    <row r="20" spans="1:14" ht="15">
      <c r="A20" s="57"/>
      <c r="B20" s="58" t="s">
        <v>1951</v>
      </c>
      <c r="C20" s="57"/>
      <c r="D20" s="57"/>
      <c r="E20" s="57">
        <f>SUM(E21:E21)</f>
        <v>32</v>
      </c>
      <c r="F20" s="45" t="str">
        <f>CONCATENATE("32'h",K20)</f>
        <v>32'h00000000</v>
      </c>
      <c r="G20" s="45"/>
      <c r="H20" s="86" t="s">
        <v>1950</v>
      </c>
      <c r="I20" s="86" t="s">
        <v>1948</v>
      </c>
      <c r="J20" s="57"/>
      <c r="K20" s="57" t="str">
        <f>LOWER(DEC2HEX(L20,8))</f>
        <v>00000000</v>
      </c>
      <c r="L20" s="57">
        <f>SUM(L21:L21)</f>
        <v>0</v>
      </c>
      <c r="M20" s="87"/>
      <c r="N20" s="87"/>
    </row>
    <row r="21" spans="1:14" ht="15">
      <c r="A21" s="87"/>
      <c r="B21" s="87"/>
      <c r="C21" s="72">
        <v>0</v>
      </c>
      <c r="D21" s="72">
        <v>31</v>
      </c>
      <c r="E21" s="63">
        <f>D21+1-C21</f>
        <v>32</v>
      </c>
      <c r="F21" s="63" t="str">
        <f>CONCATENATE(E21,"'h",K21)</f>
        <v>32'h0</v>
      </c>
      <c r="G21" s="96" t="s">
        <v>132</v>
      </c>
      <c r="H21" s="87" t="s">
        <v>1949</v>
      </c>
      <c r="I21" s="96" t="s">
        <v>2516</v>
      </c>
      <c r="J21" s="72">
        <v>0</v>
      </c>
      <c r="K21" s="72" t="str">
        <f>LOWER(DEC2HEX((J21)))</f>
        <v>0</v>
      </c>
      <c r="L21" s="72">
        <f>J21*(2^C21)</f>
        <v>0</v>
      </c>
      <c r="M21" s="87"/>
      <c r="N21" s="87"/>
    </row>
    <row r="22" spans="1:14" ht="15">
      <c r="A22" s="57"/>
      <c r="B22" s="58" t="s">
        <v>1947</v>
      </c>
      <c r="C22" s="57"/>
      <c r="D22" s="57"/>
      <c r="E22" s="57">
        <f>SUM(E23:E23)</f>
        <v>32</v>
      </c>
      <c r="F22" s="45" t="str">
        <f>CONCATENATE("32'h",K22)</f>
        <v>32'h00000000</v>
      </c>
      <c r="G22" s="45"/>
      <c r="H22" s="86" t="s">
        <v>1946</v>
      </c>
      <c r="I22" s="86" t="s">
        <v>1944</v>
      </c>
      <c r="J22" s="57"/>
      <c r="K22" s="57" t="str">
        <f>LOWER(DEC2HEX(L22,8))</f>
        <v>00000000</v>
      </c>
      <c r="L22" s="57">
        <f>SUM(L23:L23)</f>
        <v>0</v>
      </c>
      <c r="M22" s="87"/>
      <c r="N22" s="87"/>
    </row>
    <row r="23" spans="1:14" ht="15">
      <c r="A23" s="87"/>
      <c r="B23" s="87"/>
      <c r="C23" s="72">
        <v>0</v>
      </c>
      <c r="D23" s="72">
        <v>31</v>
      </c>
      <c r="E23" s="63">
        <f>D23+1-C23</f>
        <v>32</v>
      </c>
      <c r="F23" s="63" t="str">
        <f>CONCATENATE(E23,"'h",K23)</f>
        <v>32'h0</v>
      </c>
      <c r="G23" s="96" t="s">
        <v>132</v>
      </c>
      <c r="H23" s="87" t="s">
        <v>1945</v>
      </c>
      <c r="I23" s="96" t="s">
        <v>1944</v>
      </c>
      <c r="J23" s="72">
        <v>0</v>
      </c>
      <c r="K23" s="72" t="str">
        <f>LOWER(DEC2HEX((J23)))</f>
        <v>0</v>
      </c>
      <c r="L23" s="72">
        <f>J23*(2^C23)</f>
        <v>0</v>
      </c>
      <c r="M23" s="87"/>
      <c r="N23" s="87"/>
    </row>
    <row r="24" spans="1:14" ht="15">
      <c r="A24" s="57"/>
      <c r="B24" s="58" t="s">
        <v>1943</v>
      </c>
      <c r="C24" s="57"/>
      <c r="D24" s="57"/>
      <c r="E24" s="57">
        <f>SUM(E25:E30)</f>
        <v>32</v>
      </c>
      <c r="F24" s="45" t="str">
        <f>CONCATENATE("32'h",K24)</f>
        <v>32'h00000020</v>
      </c>
      <c r="G24" s="45"/>
      <c r="H24" s="86" t="s">
        <v>1942</v>
      </c>
      <c r="I24" s="86"/>
      <c r="J24" s="57"/>
      <c r="K24" s="57" t="str">
        <f>LOWER(DEC2HEX(L24,8))</f>
        <v>00000020</v>
      </c>
      <c r="L24" s="57">
        <f>SUM(L25:L30)</f>
        <v>32</v>
      </c>
      <c r="M24" s="87"/>
      <c r="N24" s="87"/>
    </row>
    <row r="25" spans="1:14" ht="15">
      <c r="A25" s="87"/>
      <c r="B25" s="87"/>
      <c r="C25" s="72">
        <v>7</v>
      </c>
      <c r="D25" s="72">
        <v>31</v>
      </c>
      <c r="E25" s="63">
        <f t="shared" ref="E25:E30" si="0">D25+1-C25</f>
        <v>25</v>
      </c>
      <c r="F25" s="63" t="str">
        <f t="shared" ref="F25:F30" si="1">CONCATENATE(E25,"'h",K25)</f>
        <v>25'h0</v>
      </c>
      <c r="G25" s="96" t="s">
        <v>129</v>
      </c>
      <c r="H25" s="87" t="s">
        <v>19</v>
      </c>
      <c r="I25" s="96"/>
      <c r="J25" s="72">
        <v>0</v>
      </c>
      <c r="K25" s="72" t="str">
        <f>LOWER(DEC2HEX((J25)))</f>
        <v>0</v>
      </c>
      <c r="L25" s="72">
        <f t="shared" ref="L25:L30" si="2">J25*(2^C25)</f>
        <v>0</v>
      </c>
      <c r="M25" s="87"/>
      <c r="N25" s="87"/>
    </row>
    <row r="26" spans="1:14" ht="45">
      <c r="A26" s="87"/>
      <c r="B26" s="87"/>
      <c r="C26" s="72">
        <v>6</v>
      </c>
      <c r="D26" s="72">
        <v>6</v>
      </c>
      <c r="E26" s="63">
        <f t="shared" si="0"/>
        <v>1</v>
      </c>
      <c r="F26" s="63" t="str">
        <f t="shared" si="1"/>
        <v>1'h0</v>
      </c>
      <c r="G26" s="96" t="s">
        <v>132</v>
      </c>
      <c r="H26" s="87" t="s">
        <v>1941</v>
      </c>
      <c r="I26" s="96" t="s">
        <v>1940</v>
      </c>
      <c r="J26" s="72">
        <v>0</v>
      </c>
      <c r="K26" s="72">
        <v>0</v>
      </c>
      <c r="L26" s="72">
        <f t="shared" si="2"/>
        <v>0</v>
      </c>
      <c r="M26" s="87"/>
      <c r="N26" s="87"/>
    </row>
    <row r="27" spans="1:14" ht="45">
      <c r="A27" s="87"/>
      <c r="B27" s="87"/>
      <c r="C27" s="72">
        <v>5</v>
      </c>
      <c r="D27" s="72">
        <v>5</v>
      </c>
      <c r="E27" s="63">
        <f t="shared" si="0"/>
        <v>1</v>
      </c>
      <c r="F27" s="63" t="str">
        <f t="shared" si="1"/>
        <v>1'h1</v>
      </c>
      <c r="G27" s="96" t="s">
        <v>132</v>
      </c>
      <c r="H27" s="87" t="s">
        <v>1939</v>
      </c>
      <c r="I27" s="96" t="s">
        <v>1938</v>
      </c>
      <c r="J27" s="72">
        <v>1</v>
      </c>
      <c r="K27" s="72" t="str">
        <f>LOWER(DEC2HEX((J27)))</f>
        <v>1</v>
      </c>
      <c r="L27" s="72">
        <f t="shared" si="2"/>
        <v>32</v>
      </c>
      <c r="M27" s="87"/>
      <c r="N27" s="87"/>
    </row>
    <row r="28" spans="1:14" ht="45">
      <c r="A28" s="87"/>
      <c r="B28" s="87"/>
      <c r="C28" s="72">
        <v>4</v>
      </c>
      <c r="D28" s="72">
        <v>4</v>
      </c>
      <c r="E28" s="63">
        <f t="shared" si="0"/>
        <v>1</v>
      </c>
      <c r="F28" s="63" t="str">
        <f t="shared" si="1"/>
        <v>1'h0</v>
      </c>
      <c r="G28" s="96" t="s">
        <v>1906</v>
      </c>
      <c r="H28" s="87" t="s">
        <v>1937</v>
      </c>
      <c r="I28" s="96" t="s">
        <v>1936</v>
      </c>
      <c r="J28" s="72">
        <v>0</v>
      </c>
      <c r="K28" s="72">
        <v>0</v>
      </c>
      <c r="L28" s="72">
        <f t="shared" si="2"/>
        <v>0</v>
      </c>
      <c r="M28" s="87"/>
      <c r="N28" s="87"/>
    </row>
    <row r="29" spans="1:14" ht="15">
      <c r="A29" s="87"/>
      <c r="B29" s="87"/>
      <c r="C29" s="72">
        <v>1</v>
      </c>
      <c r="D29" s="72">
        <v>3</v>
      </c>
      <c r="E29" s="63">
        <f t="shared" si="0"/>
        <v>3</v>
      </c>
      <c r="F29" s="63" t="str">
        <f t="shared" si="1"/>
        <v>3'h0</v>
      </c>
      <c r="G29" s="96" t="s">
        <v>1894</v>
      </c>
      <c r="H29" s="87" t="s">
        <v>1907</v>
      </c>
      <c r="I29" s="96"/>
      <c r="J29" s="72">
        <v>0</v>
      </c>
      <c r="K29" s="72">
        <v>0</v>
      </c>
      <c r="L29" s="72">
        <f t="shared" si="2"/>
        <v>0</v>
      </c>
      <c r="M29" s="87"/>
      <c r="N29" s="87"/>
    </row>
    <row r="30" spans="1:14" ht="45">
      <c r="A30" s="87"/>
      <c r="B30" s="87"/>
      <c r="C30" s="72">
        <v>0</v>
      </c>
      <c r="D30" s="72">
        <v>0</v>
      </c>
      <c r="E30" s="63">
        <f t="shared" si="0"/>
        <v>1</v>
      </c>
      <c r="F30" s="63" t="str">
        <f t="shared" si="1"/>
        <v>1'h0</v>
      </c>
      <c r="G30" s="96" t="s">
        <v>1906</v>
      </c>
      <c r="H30" s="87" t="s">
        <v>1935</v>
      </c>
      <c r="I30" s="96" t="s">
        <v>1934</v>
      </c>
      <c r="J30" s="72">
        <v>0</v>
      </c>
      <c r="K30" s="72" t="str">
        <f>LOWER(DEC2HEX((J30)))</f>
        <v>0</v>
      </c>
      <c r="L30" s="72">
        <f t="shared" si="2"/>
        <v>0</v>
      </c>
      <c r="M30" s="87"/>
      <c r="N30" s="87"/>
    </row>
    <row r="31" spans="1:14" ht="15">
      <c r="A31" s="57"/>
      <c r="B31" s="58" t="s">
        <v>1933</v>
      </c>
      <c r="C31" s="57"/>
      <c r="D31" s="57"/>
      <c r="E31" s="57">
        <f>SUM(E32:E32)</f>
        <v>32</v>
      </c>
      <c r="F31" s="45" t="str">
        <f>CONCATENATE("32'h",K31)</f>
        <v>32'h00000000</v>
      </c>
      <c r="G31" s="45"/>
      <c r="H31" s="86" t="s">
        <v>1932</v>
      </c>
      <c r="I31" s="86" t="s">
        <v>1930</v>
      </c>
      <c r="J31" s="57"/>
      <c r="K31" s="57" t="str">
        <f>LOWER(DEC2HEX(L31,8))</f>
        <v>00000000</v>
      </c>
      <c r="L31" s="57">
        <f>SUM(L32:L32)</f>
        <v>0</v>
      </c>
      <c r="M31" s="87"/>
      <c r="N31" s="87"/>
    </row>
    <row r="32" spans="1:14" ht="15">
      <c r="A32" s="87"/>
      <c r="B32" s="87"/>
      <c r="C32" s="72">
        <v>0</v>
      </c>
      <c r="D32" s="72">
        <v>31</v>
      </c>
      <c r="E32" s="63">
        <f>D32+1-C32</f>
        <v>32</v>
      </c>
      <c r="F32" s="63" t="str">
        <f>CONCATENATE(E32,"'h",K32)</f>
        <v>32'h0</v>
      </c>
      <c r="G32" s="96" t="s">
        <v>1894</v>
      </c>
      <c r="H32" s="87" t="s">
        <v>1931</v>
      </c>
      <c r="I32" s="96" t="s">
        <v>1930</v>
      </c>
      <c r="J32" s="72">
        <v>0</v>
      </c>
      <c r="K32" s="72" t="str">
        <f>LOWER(DEC2HEX((J32)))</f>
        <v>0</v>
      </c>
      <c r="L32" s="72">
        <f>J32*(2^C32)</f>
        <v>0</v>
      </c>
      <c r="M32" s="87"/>
      <c r="N32" s="87"/>
    </row>
    <row r="33" spans="1:14" ht="15">
      <c r="A33" s="57"/>
      <c r="B33" s="58" t="s">
        <v>2560</v>
      </c>
      <c r="C33" s="57"/>
      <c r="D33" s="57"/>
      <c r="E33" s="57">
        <f>SUM(E34:E37)</f>
        <v>32</v>
      </c>
      <c r="F33" s="45" t="str">
        <f>CONCATENATE("32'h",K33)</f>
        <v>32'h00002040</v>
      </c>
      <c r="G33" s="45"/>
      <c r="H33" s="86" t="s">
        <v>2557</v>
      </c>
      <c r="I33" s="86"/>
      <c r="J33" s="57"/>
      <c r="K33" s="57" t="str">
        <f>LOWER(DEC2HEX(L33,8))</f>
        <v>00002040</v>
      </c>
      <c r="L33" s="57">
        <f>SUM(L34:L37)</f>
        <v>8256</v>
      </c>
      <c r="M33" s="87"/>
      <c r="N33" s="87"/>
    </row>
    <row r="34" spans="1:14" ht="15">
      <c r="A34" s="87"/>
      <c r="B34" s="87"/>
      <c r="C34" s="72">
        <v>15</v>
      </c>
      <c r="D34" s="72">
        <v>31</v>
      </c>
      <c r="E34" s="63">
        <f>D34+1-C34</f>
        <v>17</v>
      </c>
      <c r="F34" s="63" t="str">
        <f>CONCATENATE(E34,"'h",K34)</f>
        <v>17'h0</v>
      </c>
      <c r="G34" s="96" t="s">
        <v>129</v>
      </c>
      <c r="H34" s="87" t="s">
        <v>19</v>
      </c>
      <c r="I34" s="96"/>
      <c r="J34" s="72">
        <v>0</v>
      </c>
      <c r="K34" s="72" t="str">
        <f>LOWER(DEC2HEX((J34)))</f>
        <v>0</v>
      </c>
      <c r="L34" s="72">
        <f>J34*(2^C34)</f>
        <v>0</v>
      </c>
      <c r="M34" s="87"/>
      <c r="N34" s="87"/>
    </row>
    <row r="35" spans="1:14" ht="15">
      <c r="A35" s="87"/>
      <c r="B35" s="87"/>
      <c r="C35" s="72">
        <v>8</v>
      </c>
      <c r="D35" s="72">
        <v>14</v>
      </c>
      <c r="E35" s="63">
        <f>D35+1-C35</f>
        <v>7</v>
      </c>
      <c r="F35" s="63" t="str">
        <f>CONCATENATE(E35,"'h",K35)</f>
        <v>7'h20</v>
      </c>
      <c r="G35" s="96" t="s">
        <v>1921</v>
      </c>
      <c r="H35" s="87" t="s">
        <v>2558</v>
      </c>
      <c r="I35" s="96" t="s">
        <v>2559</v>
      </c>
      <c r="J35" s="72">
        <v>32</v>
      </c>
      <c r="K35" s="72" t="str">
        <f>LOWER(DEC2HEX((J35)))</f>
        <v>20</v>
      </c>
      <c r="L35" s="72">
        <f>J35*(2^C35)</f>
        <v>8192</v>
      </c>
      <c r="M35" s="87"/>
      <c r="N35" s="87"/>
    </row>
    <row r="36" spans="1:14" ht="15">
      <c r="A36" s="87"/>
      <c r="B36" s="87"/>
      <c r="C36" s="72">
        <v>7</v>
      </c>
      <c r="D36" s="72">
        <v>7</v>
      </c>
      <c r="E36" s="63">
        <f>D36+1-C36</f>
        <v>1</v>
      </c>
      <c r="F36" s="63" t="str">
        <f>CONCATENATE(E36,"'h",K36)</f>
        <v>1'h0</v>
      </c>
      <c r="G36" s="96" t="s">
        <v>129</v>
      </c>
      <c r="H36" s="87" t="s">
        <v>19</v>
      </c>
      <c r="I36" s="96"/>
      <c r="J36" s="72">
        <v>0</v>
      </c>
      <c r="K36" s="72" t="str">
        <f>LOWER(DEC2HEX((J36)))</f>
        <v>0</v>
      </c>
      <c r="L36" s="72">
        <f>J36*(2^C36)</f>
        <v>0</v>
      </c>
      <c r="M36" s="87"/>
      <c r="N36" s="87"/>
    </row>
    <row r="37" spans="1:14" ht="15">
      <c r="A37" s="87"/>
      <c r="B37" s="87"/>
      <c r="C37" s="72">
        <v>0</v>
      </c>
      <c r="D37" s="72">
        <v>6</v>
      </c>
      <c r="E37" s="63">
        <f>D37+1-C37</f>
        <v>7</v>
      </c>
      <c r="F37" s="63" t="str">
        <f>CONCATENATE(E37,"'h",K37)</f>
        <v>7'h40</v>
      </c>
      <c r="G37" s="96" t="s">
        <v>1921</v>
      </c>
      <c r="H37" s="87" t="s">
        <v>1920</v>
      </c>
      <c r="I37" s="96" t="s">
        <v>1919</v>
      </c>
      <c r="J37" s="72">
        <v>64</v>
      </c>
      <c r="K37" s="72" t="str">
        <f>LOWER(DEC2HEX((J37)))</f>
        <v>40</v>
      </c>
      <c r="L37" s="72">
        <f>J37*(2^C37)</f>
        <v>64</v>
      </c>
      <c r="M37" s="87"/>
      <c r="N37" s="87"/>
    </row>
    <row r="38" spans="1:14" ht="15">
      <c r="A38" s="57"/>
      <c r="B38" s="58" t="s">
        <v>2561</v>
      </c>
      <c r="C38" s="57"/>
      <c r="D38" s="57"/>
      <c r="E38" s="57">
        <f>SUM(E39:E39)</f>
        <v>32</v>
      </c>
      <c r="F38" s="45" t="str">
        <f>CONCATENATE("32'h",K38)</f>
        <v>32'h00000000</v>
      </c>
      <c r="G38" s="45"/>
      <c r="H38" s="86" t="s">
        <v>1918</v>
      </c>
      <c r="I38" s="86" t="s">
        <v>1916</v>
      </c>
      <c r="J38" s="57"/>
      <c r="K38" s="57" t="str">
        <f>LOWER(DEC2HEX(L38,8))</f>
        <v>00000000</v>
      </c>
      <c r="L38" s="57">
        <f>SUM(L39:L39)</f>
        <v>0</v>
      </c>
      <c r="M38" s="87"/>
      <c r="N38" s="87"/>
    </row>
    <row r="39" spans="1:14" ht="15">
      <c r="A39" s="87"/>
      <c r="B39" s="87"/>
      <c r="C39" s="72">
        <v>0</v>
      </c>
      <c r="D39" s="72">
        <v>31</v>
      </c>
      <c r="E39" s="63">
        <f>D39+1-C39</f>
        <v>32</v>
      </c>
      <c r="F39" s="63" t="str">
        <f>CONCATENATE(E39,"'h",K39)</f>
        <v>32'h0</v>
      </c>
      <c r="G39" s="96" t="s">
        <v>132</v>
      </c>
      <c r="H39" s="87" t="s">
        <v>1917</v>
      </c>
      <c r="I39" s="96" t="s">
        <v>1916</v>
      </c>
      <c r="J39" s="72">
        <v>0</v>
      </c>
      <c r="K39" s="72" t="str">
        <f>LOWER(DEC2HEX((J39)))</f>
        <v>0</v>
      </c>
      <c r="L39" s="72">
        <f>J39*(2^C39)</f>
        <v>0</v>
      </c>
      <c r="M39" s="87"/>
      <c r="N39" s="87"/>
    </row>
    <row r="40" spans="1:14" ht="15">
      <c r="A40" s="57"/>
      <c r="B40" s="58" t="s">
        <v>2562</v>
      </c>
      <c r="C40" s="57"/>
      <c r="D40" s="57"/>
      <c r="E40" s="57">
        <f>SUM(E41:E41)</f>
        <v>32</v>
      </c>
      <c r="F40" s="45" t="str">
        <f>CONCATENATE("32'h",K40)</f>
        <v>32'h00000000</v>
      </c>
      <c r="G40" s="45"/>
      <c r="H40" s="86" t="s">
        <v>1915</v>
      </c>
      <c r="I40" s="86" t="s">
        <v>1913</v>
      </c>
      <c r="J40" s="57"/>
      <c r="K40" s="57" t="str">
        <f>LOWER(DEC2HEX(L40,8))</f>
        <v>00000000</v>
      </c>
      <c r="L40" s="57">
        <f>SUM(L41:L41)</f>
        <v>0</v>
      </c>
      <c r="M40" s="87"/>
      <c r="N40" s="87"/>
    </row>
    <row r="41" spans="1:14" ht="15">
      <c r="A41" s="87"/>
      <c r="B41" s="87"/>
      <c r="C41" s="72">
        <v>0</v>
      </c>
      <c r="D41" s="72">
        <v>31</v>
      </c>
      <c r="E41" s="63">
        <f>D41+1-C41</f>
        <v>32</v>
      </c>
      <c r="F41" s="63" t="str">
        <f>CONCATENATE(E41,"'h",K41)</f>
        <v>32'h0</v>
      </c>
      <c r="G41" s="96" t="s">
        <v>132</v>
      </c>
      <c r="H41" s="87" t="s">
        <v>1914</v>
      </c>
      <c r="I41" s="96" t="s">
        <v>1913</v>
      </c>
      <c r="J41" s="72">
        <v>0</v>
      </c>
      <c r="K41" s="72" t="str">
        <f>LOWER(DEC2HEX((J41)))</f>
        <v>0</v>
      </c>
      <c r="L41" s="72">
        <f>J41*(2^C41)</f>
        <v>0</v>
      </c>
      <c r="M41" s="87"/>
      <c r="N41" s="87"/>
    </row>
    <row r="42" spans="1:14" ht="15">
      <c r="A42" s="57"/>
      <c r="B42" s="58" t="s">
        <v>2563</v>
      </c>
      <c r="C42" s="57"/>
      <c r="D42" s="57"/>
      <c r="E42" s="57">
        <f>SUM(E43:E47)</f>
        <v>32</v>
      </c>
      <c r="F42" s="45" t="str">
        <f>CONCATENATE("32'h",K42)</f>
        <v>32'h00000000</v>
      </c>
      <c r="G42" s="45"/>
      <c r="H42" s="86" t="s">
        <v>1912</v>
      </c>
      <c r="I42" s="86"/>
      <c r="J42" s="57"/>
      <c r="K42" s="57" t="str">
        <f>LOWER(DEC2HEX(L42,8))</f>
        <v>00000000</v>
      </c>
      <c r="L42" s="57">
        <f>SUM(L43:L47)</f>
        <v>0</v>
      </c>
      <c r="M42" s="87"/>
      <c r="N42" s="87"/>
    </row>
    <row r="43" spans="1:14" ht="15">
      <c r="A43" s="87"/>
      <c r="B43" s="87"/>
      <c r="C43" s="72">
        <v>6</v>
      </c>
      <c r="D43" s="72">
        <v>31</v>
      </c>
      <c r="E43" s="63">
        <f>D43+1-C43</f>
        <v>26</v>
      </c>
      <c r="F43" s="63" t="str">
        <f>CONCATENATE(E43,"'h",K43)</f>
        <v>26'h0</v>
      </c>
      <c r="G43" s="96" t="s">
        <v>129</v>
      </c>
      <c r="H43" s="87" t="s">
        <v>1907</v>
      </c>
      <c r="I43" s="96"/>
      <c r="J43" s="72">
        <v>0</v>
      </c>
      <c r="K43" s="72" t="str">
        <f>LOWER(DEC2HEX((J43)))</f>
        <v>0</v>
      </c>
      <c r="L43" s="72">
        <f>J43*(2^C43)</f>
        <v>0</v>
      </c>
      <c r="M43" s="87"/>
      <c r="N43" s="87"/>
    </row>
    <row r="44" spans="1:14" ht="45">
      <c r="A44" s="87"/>
      <c r="B44" s="87"/>
      <c r="C44" s="72">
        <v>5</v>
      </c>
      <c r="D44" s="72">
        <v>5</v>
      </c>
      <c r="E44" s="63">
        <f>D44+1-C44</f>
        <v>1</v>
      </c>
      <c r="F44" s="63" t="str">
        <f>CONCATENATE(E44,"'h",K44)</f>
        <v>1'h0</v>
      </c>
      <c r="G44" s="96" t="s">
        <v>132</v>
      </c>
      <c r="H44" s="87" t="s">
        <v>1911</v>
      </c>
      <c r="I44" s="96" t="s">
        <v>1910</v>
      </c>
      <c r="J44" s="72">
        <v>0</v>
      </c>
      <c r="K44" s="72" t="str">
        <f>LOWER(DEC2HEX((J44)))</f>
        <v>0</v>
      </c>
      <c r="L44" s="72">
        <f>J44*(2^C44)</f>
        <v>0</v>
      </c>
      <c r="M44" s="87"/>
      <c r="N44" s="87"/>
    </row>
    <row r="45" spans="1:14" ht="45">
      <c r="A45" s="87"/>
      <c r="B45" s="87"/>
      <c r="C45" s="72">
        <v>4</v>
      </c>
      <c r="D45" s="72">
        <v>4</v>
      </c>
      <c r="E45" s="63">
        <f>D45+1-C45</f>
        <v>1</v>
      </c>
      <c r="F45" s="63" t="str">
        <f>CONCATENATE(E45,"'h",K45)</f>
        <v>1'h0</v>
      </c>
      <c r="G45" s="96" t="s">
        <v>1906</v>
      </c>
      <c r="H45" s="87" t="s">
        <v>1909</v>
      </c>
      <c r="I45" s="96" t="s">
        <v>1908</v>
      </c>
      <c r="J45" s="72">
        <v>0</v>
      </c>
      <c r="K45" s="72">
        <v>0</v>
      </c>
      <c r="L45" s="72">
        <f>J45*(2^C45)</f>
        <v>0</v>
      </c>
      <c r="M45" s="87"/>
      <c r="N45" s="87"/>
    </row>
    <row r="46" spans="1:14" ht="15">
      <c r="A46" s="87"/>
      <c r="B46" s="87"/>
      <c r="C46" s="72">
        <v>1</v>
      </c>
      <c r="D46" s="72">
        <v>3</v>
      </c>
      <c r="E46" s="63">
        <f>D46+1-C46</f>
        <v>3</v>
      </c>
      <c r="F46" s="63" t="str">
        <f>CONCATENATE(E46,"'h",K46)</f>
        <v>3'h0</v>
      </c>
      <c r="G46" s="96" t="s">
        <v>1894</v>
      </c>
      <c r="H46" s="87" t="s">
        <v>1907</v>
      </c>
      <c r="I46" s="96"/>
      <c r="J46" s="72">
        <v>0</v>
      </c>
      <c r="K46" s="72">
        <v>0</v>
      </c>
      <c r="L46" s="72">
        <f>J46*(2^C46)</f>
        <v>0</v>
      </c>
      <c r="M46" s="87"/>
      <c r="N46" s="87"/>
    </row>
    <row r="47" spans="1:14" ht="45">
      <c r="A47" s="87"/>
      <c r="B47" s="87"/>
      <c r="C47" s="72">
        <v>0</v>
      </c>
      <c r="D47" s="72">
        <v>0</v>
      </c>
      <c r="E47" s="63">
        <f>D47+1-C47</f>
        <v>1</v>
      </c>
      <c r="F47" s="63" t="str">
        <f>CONCATENATE(E47,"'h",K47)</f>
        <v>1'h0</v>
      </c>
      <c r="G47" s="96" t="s">
        <v>1906</v>
      </c>
      <c r="H47" s="87" t="s">
        <v>1905</v>
      </c>
      <c r="I47" s="96" t="s">
        <v>1904</v>
      </c>
      <c r="J47" s="72">
        <v>0</v>
      </c>
      <c r="K47" s="72" t="str">
        <f>LOWER(DEC2HEX((J47)))</f>
        <v>0</v>
      </c>
      <c r="L47" s="72">
        <f>J47*(2^C47)</f>
        <v>0</v>
      </c>
      <c r="M47" s="87"/>
      <c r="N47" s="87"/>
    </row>
    <row r="48" spans="1:14" ht="15">
      <c r="A48" s="57"/>
      <c r="B48" s="58" t="s">
        <v>2564</v>
      </c>
      <c r="C48" s="57"/>
      <c r="D48" s="57"/>
      <c r="E48" s="57">
        <f>SUM(E49:E49)</f>
        <v>32</v>
      </c>
      <c r="F48" s="45" t="str">
        <f>CONCATENATE("32'h",K48)</f>
        <v>32'h00000000</v>
      </c>
      <c r="G48" s="45"/>
      <c r="H48" s="86" t="s">
        <v>1903</v>
      </c>
      <c r="I48" s="86" t="s">
        <v>1902</v>
      </c>
      <c r="J48" s="57"/>
      <c r="K48" s="57" t="str">
        <f>LOWER(DEC2HEX(L48,8))</f>
        <v>00000000</v>
      </c>
      <c r="L48" s="57">
        <f>SUM(L49:L49)</f>
        <v>0</v>
      </c>
      <c r="M48" s="87"/>
      <c r="N48" s="87"/>
    </row>
    <row r="49" spans="1:14" ht="15">
      <c r="A49" s="87"/>
      <c r="B49" s="87"/>
      <c r="C49" s="72">
        <v>0</v>
      </c>
      <c r="D49" s="72">
        <v>31</v>
      </c>
      <c r="E49" s="63">
        <f>D49+1-C49</f>
        <v>32</v>
      </c>
      <c r="F49" s="63" t="str">
        <f>CONCATENATE(E49,"'h",K49)</f>
        <v>32'h0</v>
      </c>
      <c r="G49" s="96" t="s">
        <v>1894</v>
      </c>
      <c r="H49" s="87" t="s">
        <v>1901</v>
      </c>
      <c r="I49" s="96" t="s">
        <v>1900</v>
      </c>
      <c r="J49" s="72">
        <v>0</v>
      </c>
      <c r="K49" s="72" t="str">
        <f>LOWER(DEC2HEX((J49)))</f>
        <v>0</v>
      </c>
      <c r="L49" s="72">
        <f>J49*(2^C49)</f>
        <v>0</v>
      </c>
      <c r="M49" s="87"/>
      <c r="N49" s="87"/>
    </row>
    <row r="50" spans="1:14" ht="15">
      <c r="A50" s="57"/>
      <c r="B50" s="58" t="s">
        <v>2565</v>
      </c>
      <c r="C50" s="57"/>
      <c r="D50" s="57"/>
      <c r="E50" s="57">
        <f>SUM(E51:E52)</f>
        <v>32</v>
      </c>
      <c r="F50" s="45" t="str">
        <f>CONCATENATE("32'h",K50)</f>
        <v>32'h00000000</v>
      </c>
      <c r="G50" s="45"/>
      <c r="H50" s="86" t="s">
        <v>1887</v>
      </c>
      <c r="I50" s="86"/>
      <c r="J50" s="57"/>
      <c r="K50" s="57" t="str">
        <f>LOWER(DEC2HEX(L50,8))</f>
        <v>00000000</v>
      </c>
      <c r="L50" s="57">
        <f>SUM(L51:L52)</f>
        <v>0</v>
      </c>
      <c r="M50" s="87"/>
      <c r="N50" s="87"/>
    </row>
    <row r="51" spans="1:14" ht="15">
      <c r="A51" s="87"/>
      <c r="B51" s="87"/>
      <c r="C51" s="72">
        <v>1</v>
      </c>
      <c r="D51" s="72">
        <v>31</v>
      </c>
      <c r="E51" s="63">
        <f>D51+1-C51</f>
        <v>31</v>
      </c>
      <c r="F51" s="63" t="str">
        <f>CONCATENATE(E51,"'h",K51)</f>
        <v>31'h0</v>
      </c>
      <c r="G51" s="96" t="s">
        <v>129</v>
      </c>
      <c r="H51" s="87" t="s">
        <v>19</v>
      </c>
      <c r="I51" s="96"/>
      <c r="J51" s="72">
        <v>0</v>
      </c>
      <c r="K51" s="72" t="str">
        <f>LOWER(DEC2HEX((J51)))</f>
        <v>0</v>
      </c>
      <c r="L51" s="72">
        <f>J51*(2^C51)</f>
        <v>0</v>
      </c>
      <c r="M51" s="87"/>
      <c r="N51" s="87"/>
    </row>
    <row r="52" spans="1:14" ht="45">
      <c r="A52" s="87"/>
      <c r="B52" s="87"/>
      <c r="C52" s="72">
        <v>0</v>
      </c>
      <c r="D52" s="72">
        <v>0</v>
      </c>
      <c r="E52" s="63">
        <f>D52+1-C52</f>
        <v>1</v>
      </c>
      <c r="F52" s="63" t="str">
        <f>CONCATENATE(E52,"'h",K52)</f>
        <v>1'h0</v>
      </c>
      <c r="G52" s="96" t="s">
        <v>1877</v>
      </c>
      <c r="H52" s="87" t="s">
        <v>1886</v>
      </c>
      <c r="I52" s="96" t="s">
        <v>1885</v>
      </c>
      <c r="J52" s="72">
        <v>0</v>
      </c>
      <c r="K52" s="72" t="str">
        <f>LOWER(DEC2HEX((J52)))</f>
        <v>0</v>
      </c>
      <c r="L52" s="72">
        <f>J52*(2^C52)</f>
        <v>0</v>
      </c>
      <c r="M52" s="87"/>
      <c r="N52" s="87"/>
    </row>
    <row r="53" spans="1:14" ht="15">
      <c r="A53" s="57"/>
      <c r="B53" s="58" t="s">
        <v>2566</v>
      </c>
      <c r="C53" s="57"/>
      <c r="D53" s="57"/>
      <c r="E53" s="57">
        <f>SUM(E54:E57)</f>
        <v>32</v>
      </c>
      <c r="F53" s="45" t="str">
        <f>CONCATENATE("32'h",K53)</f>
        <v>32'h00000000</v>
      </c>
      <c r="G53" s="45"/>
      <c r="H53" s="86" t="s">
        <v>1884</v>
      </c>
      <c r="I53" s="86"/>
      <c r="J53" s="57"/>
      <c r="K53" s="57" t="str">
        <f>LOWER(DEC2HEX(L53,8))</f>
        <v>00000000</v>
      </c>
      <c r="L53" s="57">
        <f>SUM(L54:L57)</f>
        <v>0</v>
      </c>
      <c r="M53" s="87"/>
      <c r="N53" s="87"/>
    </row>
    <row r="54" spans="1:14" ht="15">
      <c r="A54" s="87"/>
      <c r="B54" s="87"/>
      <c r="C54" s="72">
        <v>12</v>
      </c>
      <c r="D54" s="72">
        <v>31</v>
      </c>
      <c r="E54" s="63">
        <f>D54+1-C54</f>
        <v>20</v>
      </c>
      <c r="F54" s="63" t="str">
        <f>CONCATENATE(E54,"'h",K54)</f>
        <v>20'h0</v>
      </c>
      <c r="G54" s="96" t="s">
        <v>129</v>
      </c>
      <c r="H54" s="87" t="s">
        <v>19</v>
      </c>
      <c r="I54" s="96"/>
      <c r="J54" s="72">
        <v>0</v>
      </c>
      <c r="K54" s="72" t="str">
        <f>LOWER(DEC2HEX((J54)))</f>
        <v>0</v>
      </c>
      <c r="L54" s="72">
        <f>J54*(2^C54)</f>
        <v>0</v>
      </c>
      <c r="M54" s="87"/>
      <c r="N54" s="87"/>
    </row>
    <row r="55" spans="1:14" ht="15">
      <c r="A55" s="87"/>
      <c r="B55" s="87"/>
      <c r="C55" s="72">
        <v>8</v>
      </c>
      <c r="D55" s="72">
        <v>11</v>
      </c>
      <c r="E55" s="63">
        <f>D55+1-C55</f>
        <v>4</v>
      </c>
      <c r="F55" s="63" t="str">
        <f>CONCATENATE(E55,"'h",K55)</f>
        <v>4'h0</v>
      </c>
      <c r="G55" s="96" t="s">
        <v>1877</v>
      </c>
      <c r="H55" s="87" t="s">
        <v>1883</v>
      </c>
      <c r="I55" s="96"/>
      <c r="J55" s="72">
        <v>0</v>
      </c>
      <c r="K55" s="72" t="str">
        <f>LOWER(DEC2HEX((J55)))</f>
        <v>0</v>
      </c>
      <c r="L55" s="72">
        <f>J55*(2^C55)</f>
        <v>0</v>
      </c>
      <c r="M55" s="87"/>
      <c r="N55" s="87"/>
    </row>
    <row r="56" spans="1:14" ht="15">
      <c r="A56" s="87"/>
      <c r="B56" s="87"/>
      <c r="C56" s="72">
        <v>4</v>
      </c>
      <c r="D56" s="72">
        <v>7</v>
      </c>
      <c r="E56" s="63">
        <f>D56+1-C56</f>
        <v>4</v>
      </c>
      <c r="F56" s="63" t="str">
        <f>CONCATENATE(E56,"'h",K56)</f>
        <v>4'h0</v>
      </c>
      <c r="G56" s="96" t="s">
        <v>1877</v>
      </c>
      <c r="H56" s="87" t="s">
        <v>1882</v>
      </c>
      <c r="I56" s="96"/>
      <c r="J56" s="72">
        <v>0</v>
      </c>
      <c r="K56" s="72" t="str">
        <f>LOWER(DEC2HEX((J56)))</f>
        <v>0</v>
      </c>
      <c r="L56" s="72">
        <f>J56*(2^C56)</f>
        <v>0</v>
      </c>
      <c r="M56" s="87"/>
      <c r="N56" s="87"/>
    </row>
    <row r="57" spans="1:14" ht="15">
      <c r="A57" s="87"/>
      <c r="B57" s="87"/>
      <c r="C57" s="72">
        <v>0</v>
      </c>
      <c r="D57" s="72">
        <v>3</v>
      </c>
      <c r="E57" s="63">
        <f>D57+1-C57</f>
        <v>4</v>
      </c>
      <c r="F57" s="63" t="str">
        <f>CONCATENATE(E57,"'h",K57)</f>
        <v>4'h0</v>
      </c>
      <c r="G57" s="96" t="s">
        <v>1877</v>
      </c>
      <c r="H57" s="87" t="s">
        <v>1881</v>
      </c>
      <c r="I57" s="96"/>
      <c r="J57" s="72">
        <v>0</v>
      </c>
      <c r="K57" s="72" t="str">
        <f>LOWER(DEC2HEX((J57)))</f>
        <v>0</v>
      </c>
      <c r="L57" s="72">
        <f>J57*(2^C57)</f>
        <v>0</v>
      </c>
      <c r="M57" s="87"/>
      <c r="N57" s="87"/>
    </row>
    <row r="58" spans="1:14" ht="15">
      <c r="A58" s="57"/>
      <c r="B58" s="58" t="s">
        <v>2567</v>
      </c>
      <c r="C58" s="57"/>
      <c r="D58" s="57"/>
      <c r="E58" s="57">
        <f>SUM(E59:E60)</f>
        <v>32</v>
      </c>
      <c r="F58" s="45" t="str">
        <f>CONCATENATE("32'h",K58)</f>
        <v>32'h00000000</v>
      </c>
      <c r="G58" s="45"/>
      <c r="H58" s="86" t="s">
        <v>1880</v>
      </c>
      <c r="I58" s="86"/>
      <c r="J58" s="57"/>
      <c r="K58" s="57" t="str">
        <f>LOWER(DEC2HEX(L58,8))</f>
        <v>00000000</v>
      </c>
      <c r="L58" s="57">
        <f>SUM(L59:L60)</f>
        <v>0</v>
      </c>
      <c r="M58" s="87"/>
      <c r="N58" s="87"/>
    </row>
    <row r="59" spans="1:14" ht="15">
      <c r="A59" s="87"/>
      <c r="B59" s="87"/>
      <c r="C59" s="72">
        <v>5</v>
      </c>
      <c r="D59" s="72">
        <v>31</v>
      </c>
      <c r="E59" s="63">
        <f>D59+1-C59</f>
        <v>27</v>
      </c>
      <c r="F59" s="63" t="str">
        <f>CONCATENATE(E59,"'h",K59)</f>
        <v>27'h0</v>
      </c>
      <c r="G59" s="96" t="s">
        <v>129</v>
      </c>
      <c r="H59" s="87" t="s">
        <v>19</v>
      </c>
      <c r="I59" s="96"/>
      <c r="J59" s="72">
        <v>0</v>
      </c>
      <c r="K59" s="72" t="str">
        <f>LOWER(DEC2HEX((J59)))</f>
        <v>0</v>
      </c>
      <c r="L59" s="72">
        <f>J59*(2^C59)</f>
        <v>0</v>
      </c>
      <c r="M59" s="87"/>
      <c r="N59" s="87"/>
    </row>
    <row r="60" spans="1:14" ht="15">
      <c r="A60" s="87"/>
      <c r="B60" s="87"/>
      <c r="C60" s="72">
        <v>0</v>
      </c>
      <c r="D60" s="72">
        <v>4</v>
      </c>
      <c r="E60" s="63">
        <f>D60+1-C60</f>
        <v>5</v>
      </c>
      <c r="F60" s="63" t="str">
        <f>CONCATENATE(E60,"'h",K60)</f>
        <v>5'h0</v>
      </c>
      <c r="G60" s="96" t="s">
        <v>1877</v>
      </c>
      <c r="H60" s="87" t="s">
        <v>1879</v>
      </c>
      <c r="I60" s="96"/>
      <c r="J60" s="72">
        <v>0</v>
      </c>
      <c r="K60" s="72" t="str">
        <f>LOWER(DEC2HEX((J60)))</f>
        <v>0</v>
      </c>
      <c r="L60" s="72">
        <f>J60*(2^C60)</f>
        <v>0</v>
      </c>
      <c r="M60" s="87"/>
      <c r="N60" s="87"/>
    </row>
    <row r="61" spans="1:14" ht="15">
      <c r="A61" s="57"/>
      <c r="B61" s="58" t="s">
        <v>2568</v>
      </c>
      <c r="C61" s="57"/>
      <c r="D61" s="57"/>
      <c r="E61" s="57">
        <f>SUM(E62:E63)</f>
        <v>32</v>
      </c>
      <c r="F61" s="45" t="str">
        <f>CONCATENATE("32'h",K61)</f>
        <v>32'h00000000</v>
      </c>
      <c r="G61" s="45"/>
      <c r="H61" s="86" t="s">
        <v>1878</v>
      </c>
      <c r="I61" s="86"/>
      <c r="J61" s="57"/>
      <c r="K61" s="57" t="str">
        <f>LOWER(DEC2HEX(L61,8))</f>
        <v>00000000</v>
      </c>
      <c r="L61" s="57">
        <f>SUM(L62:L63)</f>
        <v>0</v>
      </c>
      <c r="M61" s="87"/>
      <c r="N61" s="87"/>
    </row>
    <row r="62" spans="1:14" ht="15">
      <c r="A62" s="87"/>
      <c r="B62" s="87"/>
      <c r="C62" s="72">
        <v>8</v>
      </c>
      <c r="D62" s="72">
        <v>31</v>
      </c>
      <c r="E62" s="63">
        <f>D62+1-C62</f>
        <v>24</v>
      </c>
      <c r="F62" s="63" t="str">
        <f>CONCATENATE(E62,"'h",K62)</f>
        <v>24'h0</v>
      </c>
      <c r="G62" s="96" t="s">
        <v>129</v>
      </c>
      <c r="H62" s="87" t="s">
        <v>19</v>
      </c>
      <c r="I62" s="96"/>
      <c r="J62" s="72">
        <v>0</v>
      </c>
      <c r="K62" s="72" t="str">
        <f>LOWER(DEC2HEX((J62)))</f>
        <v>0</v>
      </c>
      <c r="L62" s="72">
        <f>J62*(2^C62)</f>
        <v>0</v>
      </c>
      <c r="M62" s="87"/>
      <c r="N62" s="87"/>
    </row>
    <row r="63" spans="1:14" ht="180">
      <c r="A63" s="87"/>
      <c r="B63" s="87"/>
      <c r="C63" s="72">
        <v>0</v>
      </c>
      <c r="D63" s="72">
        <v>7</v>
      </c>
      <c r="E63" s="63">
        <f>D63+1-C63</f>
        <v>8</v>
      </c>
      <c r="F63" s="63" t="str">
        <f>CONCATENATE(E63,"'h",K63)</f>
        <v>8'h0</v>
      </c>
      <c r="G63" s="96" t="s">
        <v>1877</v>
      </c>
      <c r="H63" s="87" t="s">
        <v>1876</v>
      </c>
      <c r="I63" s="96" t="s">
        <v>4358</v>
      </c>
      <c r="J63" s="72">
        <v>0</v>
      </c>
      <c r="K63" s="72" t="str">
        <f>LOWER(DEC2HEX((J63)))</f>
        <v>0</v>
      </c>
      <c r="L63" s="72">
        <f>J63*(2^C63)</f>
        <v>0</v>
      </c>
      <c r="M63" s="87"/>
      <c r="N63" s="87"/>
    </row>
    <row r="64" spans="1:14" ht="15">
      <c r="A64" s="57"/>
      <c r="B64" s="58" t="s">
        <v>2569</v>
      </c>
      <c r="C64" s="57"/>
      <c r="D64" s="57"/>
      <c r="E64" s="57">
        <f>SUM(E65:E66)</f>
        <v>32</v>
      </c>
      <c r="F64" s="45" t="str">
        <f>CONCATENATE("32'h",K64)</f>
        <v>32'h00000001</v>
      </c>
      <c r="G64" s="45"/>
      <c r="H64" s="86" t="s">
        <v>2530</v>
      </c>
      <c r="I64" s="86"/>
      <c r="J64" s="57"/>
      <c r="K64" s="57" t="str">
        <f>LOWER(DEC2HEX(L64,8))</f>
        <v>00000001</v>
      </c>
      <c r="L64" s="57">
        <f>SUM(L65:L66)</f>
        <v>1</v>
      </c>
      <c r="M64" s="87"/>
      <c r="N64" s="87"/>
    </row>
    <row r="65" spans="1:14" ht="15">
      <c r="A65" s="87"/>
      <c r="B65" s="87"/>
      <c r="C65" s="72">
        <v>1</v>
      </c>
      <c r="D65" s="72">
        <v>31</v>
      </c>
      <c r="E65" s="63">
        <f>D65+1-C65</f>
        <v>31</v>
      </c>
      <c r="F65" s="63" t="str">
        <f>CONCATENATE(E65,"'h",K65)</f>
        <v>31'h0</v>
      </c>
      <c r="G65" s="96" t="s">
        <v>129</v>
      </c>
      <c r="H65" s="87" t="s">
        <v>19</v>
      </c>
      <c r="I65" s="96"/>
      <c r="J65" s="72">
        <v>0</v>
      </c>
      <c r="K65" s="72" t="str">
        <f>LOWER(DEC2HEX((J65)))</f>
        <v>0</v>
      </c>
      <c r="L65" s="72">
        <f>J65*(2^C65)</f>
        <v>0</v>
      </c>
      <c r="M65" s="87"/>
      <c r="N65" s="87"/>
    </row>
    <row r="66" spans="1:14" ht="45">
      <c r="A66" s="87"/>
      <c r="B66" s="87"/>
      <c r="C66" s="72">
        <v>0</v>
      </c>
      <c r="D66" s="72">
        <v>0</v>
      </c>
      <c r="E66" s="63">
        <f>D66+1-C66</f>
        <v>1</v>
      </c>
      <c r="F66" s="63" t="str">
        <f>CONCATENATE(E66,"'h",K66)</f>
        <v>1'h1</v>
      </c>
      <c r="G66" s="96" t="s">
        <v>136</v>
      </c>
      <c r="H66" s="87" t="s">
        <v>2528</v>
      </c>
      <c r="I66" s="96" t="s">
        <v>2529</v>
      </c>
      <c r="J66" s="72">
        <v>1</v>
      </c>
      <c r="K66" s="72" t="str">
        <f>LOWER(DEC2HEX((J66)))</f>
        <v>1</v>
      </c>
      <c r="L66" s="72">
        <f>J66*(2^C66)</f>
        <v>1</v>
      </c>
      <c r="M66" s="87"/>
      <c r="N66" s="87"/>
    </row>
    <row r="67" spans="1:14" ht="15">
      <c r="A67" s="57"/>
      <c r="B67" s="58" t="s">
        <v>2570</v>
      </c>
      <c r="C67" s="57"/>
      <c r="D67" s="57"/>
      <c r="E67" s="57">
        <f>SUM(E68:E69)</f>
        <v>32</v>
      </c>
      <c r="F67" s="45" t="str">
        <f>CONCATENATE("32'h",K67)</f>
        <v>32'h00000005</v>
      </c>
      <c r="G67" s="45"/>
      <c r="H67" s="86" t="s">
        <v>2533</v>
      </c>
      <c r="I67" s="86"/>
      <c r="J67" s="57"/>
      <c r="K67" s="57" t="str">
        <f>LOWER(DEC2HEX(L67,8))</f>
        <v>00000005</v>
      </c>
      <c r="L67" s="57">
        <f>SUM(L68:L69)</f>
        <v>5</v>
      </c>
      <c r="M67" s="87"/>
      <c r="N67" s="87"/>
    </row>
    <row r="68" spans="1:14" ht="15">
      <c r="A68" s="87"/>
      <c r="B68" s="87"/>
      <c r="C68" s="72">
        <v>4</v>
      </c>
      <c r="D68" s="72">
        <v>31</v>
      </c>
      <c r="E68" s="63">
        <f>D68+1-C68</f>
        <v>28</v>
      </c>
      <c r="F68" s="63" t="str">
        <f>CONCATENATE(E68,"'h",K68)</f>
        <v>28'h0</v>
      </c>
      <c r="G68" s="96" t="s">
        <v>129</v>
      </c>
      <c r="H68" s="87" t="s">
        <v>19</v>
      </c>
      <c r="I68" s="96"/>
      <c r="J68" s="72">
        <v>0</v>
      </c>
      <c r="K68" s="72" t="str">
        <f>LOWER(DEC2HEX((J68)))</f>
        <v>0</v>
      </c>
      <c r="L68" s="72">
        <f>J68*(2^C68)</f>
        <v>0</v>
      </c>
      <c r="M68" s="87"/>
      <c r="N68" s="87"/>
    </row>
    <row r="69" spans="1:14" ht="105">
      <c r="A69" s="87"/>
      <c r="B69" s="87"/>
      <c r="C69" s="72">
        <v>0</v>
      </c>
      <c r="D69" s="72">
        <v>3</v>
      </c>
      <c r="E69" s="63">
        <f>D69+1-C69</f>
        <v>4</v>
      </c>
      <c r="F69" s="63" t="str">
        <f>CONCATENATE(E69,"'h",K69)</f>
        <v>4'h5</v>
      </c>
      <c r="G69" s="96" t="s">
        <v>136</v>
      </c>
      <c r="H69" s="87" t="s">
        <v>2531</v>
      </c>
      <c r="I69" s="96" t="s">
        <v>2532</v>
      </c>
      <c r="J69" s="72">
        <v>5</v>
      </c>
      <c r="K69" s="72" t="str">
        <f>LOWER(DEC2HEX((J69)))</f>
        <v>5</v>
      </c>
      <c r="L69" s="72">
        <f>J69*(2^C69)</f>
        <v>5</v>
      </c>
      <c r="M69" s="87"/>
      <c r="N69" s="87"/>
    </row>
    <row r="70" spans="1:14" ht="15">
      <c r="A70" s="57"/>
      <c r="B70" s="58" t="s">
        <v>2571</v>
      </c>
      <c r="C70" s="57"/>
      <c r="D70" s="57"/>
      <c r="E70" s="57">
        <f>SUM(E71:E72)</f>
        <v>32</v>
      </c>
      <c r="F70" s="45" t="str">
        <f>CONCATENATE("32'h",K70)</f>
        <v>32'h0000000a</v>
      </c>
      <c r="G70" s="45"/>
      <c r="H70" s="86" t="s">
        <v>2535</v>
      </c>
      <c r="I70" s="86"/>
      <c r="J70" s="57"/>
      <c r="K70" s="57" t="str">
        <f>LOWER(DEC2HEX(L70,8))</f>
        <v>0000000a</v>
      </c>
      <c r="L70" s="57">
        <f>SUM(L71:L72)</f>
        <v>10</v>
      </c>
      <c r="M70" s="87"/>
      <c r="N70" s="87"/>
    </row>
    <row r="71" spans="1:14" ht="15">
      <c r="A71" s="87"/>
      <c r="B71" s="87"/>
      <c r="C71" s="72">
        <v>4</v>
      </c>
      <c r="D71" s="72">
        <v>31</v>
      </c>
      <c r="E71" s="63">
        <f>D71+1-C71</f>
        <v>28</v>
      </c>
      <c r="F71" s="63" t="str">
        <f>CONCATENATE(E71,"'h",K71)</f>
        <v>28'h0</v>
      </c>
      <c r="G71" s="96" t="s">
        <v>129</v>
      </c>
      <c r="H71" s="87" t="s">
        <v>19</v>
      </c>
      <c r="I71" s="96"/>
      <c r="J71" s="72">
        <v>0</v>
      </c>
      <c r="K71" s="72" t="str">
        <f>LOWER(DEC2HEX((J71)))</f>
        <v>0</v>
      </c>
      <c r="L71" s="72">
        <f>J71*(2^C71)</f>
        <v>0</v>
      </c>
      <c r="M71" s="87"/>
      <c r="N71" s="87"/>
    </row>
    <row r="72" spans="1:14" ht="15">
      <c r="A72" s="87"/>
      <c r="B72" s="87"/>
      <c r="C72" s="72">
        <v>0</v>
      </c>
      <c r="D72" s="72">
        <v>3</v>
      </c>
      <c r="E72" s="63">
        <f>D72+1-C72</f>
        <v>4</v>
      </c>
      <c r="F72" s="63" t="str">
        <f>CONCATENATE(E72,"'h",K72)</f>
        <v>4'ha</v>
      </c>
      <c r="G72" s="96" t="s">
        <v>136</v>
      </c>
      <c r="H72" s="87" t="s">
        <v>2534</v>
      </c>
      <c r="I72" s="96" t="s">
        <v>4357</v>
      </c>
      <c r="J72" s="72">
        <v>10</v>
      </c>
      <c r="K72" s="72" t="str">
        <f>LOWER(DEC2HEX((J72)))</f>
        <v>a</v>
      </c>
      <c r="L72" s="72">
        <f>J72*(2^C72)</f>
        <v>10</v>
      </c>
      <c r="M72" s="87"/>
      <c r="N72" s="87"/>
    </row>
    <row r="73" spans="1:14" ht="15">
      <c r="A73" s="57"/>
      <c r="B73" s="58" t="s">
        <v>2572</v>
      </c>
      <c r="C73" s="57"/>
      <c r="D73" s="57"/>
      <c r="E73" s="57">
        <f>SUM(E74:E75)</f>
        <v>32</v>
      </c>
      <c r="F73" s="45" t="str">
        <f>CONCATENATE("32'h",K73)</f>
        <v>32'h00000000</v>
      </c>
      <c r="G73" s="45"/>
      <c r="H73" s="86" t="s">
        <v>2539</v>
      </c>
      <c r="I73" s="86"/>
      <c r="J73" s="57"/>
      <c r="K73" s="57" t="str">
        <f>LOWER(DEC2HEX(L73,8))</f>
        <v>00000000</v>
      </c>
      <c r="L73" s="57">
        <f>SUM(L74:L75)</f>
        <v>0</v>
      </c>
      <c r="M73" s="87"/>
      <c r="N73" s="87"/>
    </row>
    <row r="74" spans="1:14" ht="15">
      <c r="A74" s="87"/>
      <c r="B74" s="87"/>
      <c r="C74" s="72">
        <v>1</v>
      </c>
      <c r="D74" s="72">
        <v>31</v>
      </c>
      <c r="E74" s="63">
        <f>D74+1-C74</f>
        <v>31</v>
      </c>
      <c r="F74" s="63" t="str">
        <f>CONCATENATE(E74,"'h",K74)</f>
        <v>31'h0</v>
      </c>
      <c r="G74" s="96" t="s">
        <v>129</v>
      </c>
      <c r="H74" s="87" t="s">
        <v>19</v>
      </c>
      <c r="I74" s="96"/>
      <c r="J74" s="72">
        <v>0</v>
      </c>
      <c r="K74" s="72" t="str">
        <f>LOWER(DEC2HEX((J74)))</f>
        <v>0</v>
      </c>
      <c r="L74" s="72">
        <f>J74*(2^C74)</f>
        <v>0</v>
      </c>
      <c r="M74" s="87"/>
      <c r="N74" s="87"/>
    </row>
    <row r="75" spans="1:14" ht="90">
      <c r="A75" s="87"/>
      <c r="B75" s="87"/>
      <c r="C75" s="72">
        <v>0</v>
      </c>
      <c r="D75" s="72">
        <v>0</v>
      </c>
      <c r="E75" s="63">
        <f>D75+1-C75</f>
        <v>1</v>
      </c>
      <c r="F75" s="63" t="str">
        <f>CONCATENATE(E75,"'h",K75)</f>
        <v>1'h0</v>
      </c>
      <c r="G75" s="96" t="s">
        <v>136</v>
      </c>
      <c r="H75" s="87" t="s">
        <v>2537</v>
      </c>
      <c r="I75" s="96" t="s">
        <v>2538</v>
      </c>
      <c r="J75" s="72">
        <v>0</v>
      </c>
      <c r="K75" s="72" t="str">
        <f>LOWER(DEC2HEX((J75)))</f>
        <v>0</v>
      </c>
      <c r="L75" s="72">
        <f>J75*(2^C75)</f>
        <v>0</v>
      </c>
      <c r="M75" s="87"/>
      <c r="N75" s="87"/>
    </row>
    <row r="76" spans="1:14" ht="15">
      <c r="A76" s="57"/>
      <c r="B76" s="58" t="s">
        <v>2573</v>
      </c>
      <c r="C76" s="57"/>
      <c r="D76" s="57"/>
      <c r="E76" s="57">
        <f>SUM(E77:E80)</f>
        <v>32</v>
      </c>
      <c r="F76" s="45" t="str">
        <f>CONCATENATE("32'h",K76)</f>
        <v>32'h32323204</v>
      </c>
      <c r="G76" s="45"/>
      <c r="H76" s="86" t="s">
        <v>2540</v>
      </c>
      <c r="I76" s="86"/>
      <c r="J76" s="57"/>
      <c r="K76" s="57" t="str">
        <f>LOWER(DEC2HEX(L76,8))</f>
        <v>32323204</v>
      </c>
      <c r="L76" s="57">
        <f>SUM(L77:L80)</f>
        <v>842150404</v>
      </c>
      <c r="M76" s="87"/>
      <c r="N76" s="87"/>
    </row>
    <row r="77" spans="1:14" ht="15">
      <c r="A77" s="87"/>
      <c r="B77" s="87"/>
      <c r="C77" s="72">
        <v>24</v>
      </c>
      <c r="D77" s="72">
        <v>31</v>
      </c>
      <c r="E77" s="63">
        <f>D77+1-C77</f>
        <v>8</v>
      </c>
      <c r="F77" s="63" t="str">
        <f>CONCATENATE(E77,"'h",K77)</f>
        <v>8'h32</v>
      </c>
      <c r="G77" s="96" t="s">
        <v>136</v>
      </c>
      <c r="H77" s="87" t="s">
        <v>2543</v>
      </c>
      <c r="I77" s="96" t="s">
        <v>2544</v>
      </c>
      <c r="J77" s="72">
        <v>50</v>
      </c>
      <c r="K77" s="72" t="str">
        <f>LOWER(DEC2HEX((J77)))</f>
        <v>32</v>
      </c>
      <c r="L77" s="72">
        <f>J77*(2^C77)</f>
        <v>838860800</v>
      </c>
      <c r="M77" s="87"/>
      <c r="N77" s="87"/>
    </row>
    <row r="78" spans="1:14" ht="15">
      <c r="A78" s="87"/>
      <c r="B78" s="87"/>
      <c r="C78" s="72">
        <v>16</v>
      </c>
      <c r="D78" s="72">
        <v>23</v>
      </c>
      <c r="E78" s="63">
        <f>D78+1-C78</f>
        <v>8</v>
      </c>
      <c r="F78" s="63" t="str">
        <f>CONCATENATE(E78,"'h",K78)</f>
        <v>8'h32</v>
      </c>
      <c r="G78" s="96" t="s">
        <v>136</v>
      </c>
      <c r="H78" s="87" t="s">
        <v>2542</v>
      </c>
      <c r="I78" s="96" t="s">
        <v>2545</v>
      </c>
      <c r="J78" s="72">
        <v>50</v>
      </c>
      <c r="K78" s="72" t="str">
        <f>LOWER(DEC2HEX((J78)))</f>
        <v>32</v>
      </c>
      <c r="L78" s="72">
        <f>J78*(2^C78)</f>
        <v>3276800</v>
      </c>
      <c r="M78" s="87"/>
      <c r="N78" s="87"/>
    </row>
    <row r="79" spans="1:14" ht="15">
      <c r="A79" s="87"/>
      <c r="B79" s="87"/>
      <c r="C79" s="72">
        <v>8</v>
      </c>
      <c r="D79" s="72">
        <v>15</v>
      </c>
      <c r="E79" s="63">
        <f>D79+1-C79</f>
        <v>8</v>
      </c>
      <c r="F79" s="63" t="str">
        <f>CONCATENATE(E79,"'h",K79)</f>
        <v>8'h32</v>
      </c>
      <c r="G79" s="96" t="s">
        <v>136</v>
      </c>
      <c r="H79" s="87" t="s">
        <v>2550</v>
      </c>
      <c r="I79" s="96" t="s">
        <v>2551</v>
      </c>
      <c r="J79" s="72">
        <v>50</v>
      </c>
      <c r="K79" s="72" t="str">
        <f>LOWER(DEC2HEX((J79)))</f>
        <v>32</v>
      </c>
      <c r="L79" s="72">
        <f>J79*(2^C79)</f>
        <v>12800</v>
      </c>
      <c r="M79" s="87"/>
      <c r="N79" s="87"/>
    </row>
    <row r="80" spans="1:14" ht="15">
      <c r="A80" s="87"/>
      <c r="B80" s="87"/>
      <c r="C80" s="72">
        <v>0</v>
      </c>
      <c r="D80" s="72">
        <v>7</v>
      </c>
      <c r="E80" s="63">
        <f>D80+1-C80</f>
        <v>8</v>
      </c>
      <c r="F80" s="63" t="str">
        <f>CONCATENATE(E80,"'h",K80)</f>
        <v>8'h4</v>
      </c>
      <c r="G80" s="96" t="s">
        <v>136</v>
      </c>
      <c r="H80" s="87" t="s">
        <v>2541</v>
      </c>
      <c r="I80" s="96" t="s">
        <v>2546</v>
      </c>
      <c r="J80" s="72">
        <v>4</v>
      </c>
      <c r="K80" s="72" t="str">
        <f>LOWER(DEC2HEX((J80)))</f>
        <v>4</v>
      </c>
      <c r="L80" s="72">
        <f>J80*(2^C80)</f>
        <v>4</v>
      </c>
      <c r="M80" s="87"/>
      <c r="N80" s="87"/>
    </row>
    <row r="81" spans="1:14" ht="15">
      <c r="A81" s="57"/>
      <c r="B81" s="58" t="s">
        <v>2574</v>
      </c>
      <c r="C81" s="57"/>
      <c r="D81" s="57"/>
      <c r="E81" s="57">
        <f>SUM(E82:E83)</f>
        <v>32</v>
      </c>
      <c r="F81" s="45" t="str">
        <f>CONCATENATE("32'h",K81)</f>
        <v>32'h00000000</v>
      </c>
      <c r="G81" s="45"/>
      <c r="H81" s="86" t="s">
        <v>2549</v>
      </c>
      <c r="I81" s="86"/>
      <c r="J81" s="57"/>
      <c r="K81" s="57" t="str">
        <f>LOWER(DEC2HEX(L81,8))</f>
        <v>00000000</v>
      </c>
      <c r="L81" s="57">
        <f>SUM(L82:L83)</f>
        <v>0</v>
      </c>
      <c r="M81" s="87"/>
      <c r="N81" s="87"/>
    </row>
    <row r="82" spans="1:14" ht="15">
      <c r="A82" s="87"/>
      <c r="B82" s="87"/>
      <c r="C82" s="72">
        <v>1</v>
      </c>
      <c r="D82" s="72">
        <v>31</v>
      </c>
      <c r="E82" s="63">
        <f>D82+1-C82</f>
        <v>31</v>
      </c>
      <c r="F82" s="63" t="str">
        <f>CONCATENATE(E82,"'h",K82)</f>
        <v>31'h0</v>
      </c>
      <c r="G82" s="96" t="s">
        <v>129</v>
      </c>
      <c r="H82" s="87" t="s">
        <v>19</v>
      </c>
      <c r="I82" s="96"/>
      <c r="J82" s="72">
        <v>0</v>
      </c>
      <c r="K82" s="72" t="str">
        <f>LOWER(DEC2HEX((J82)))</f>
        <v>0</v>
      </c>
      <c r="L82" s="72">
        <f>J82*(2^C82)</f>
        <v>0</v>
      </c>
      <c r="M82" s="87"/>
      <c r="N82" s="87"/>
    </row>
    <row r="83" spans="1:14" ht="45">
      <c r="A83" s="87"/>
      <c r="B83" s="87"/>
      <c r="C83" s="72">
        <v>0</v>
      </c>
      <c r="D83" s="72">
        <v>0</v>
      </c>
      <c r="E83" s="63">
        <f>D83+1-C83</f>
        <v>1</v>
      </c>
      <c r="F83" s="63" t="str">
        <f>CONCATENATE(E83,"'h",K83)</f>
        <v>1'h0</v>
      </c>
      <c r="G83" s="96" t="s">
        <v>136</v>
      </c>
      <c r="H83" s="87" t="s">
        <v>2547</v>
      </c>
      <c r="I83" s="96" t="s">
        <v>2548</v>
      </c>
      <c r="J83" s="72">
        <v>0</v>
      </c>
      <c r="K83" s="72" t="str">
        <f>LOWER(DEC2HEX((J83)))</f>
        <v>0</v>
      </c>
      <c r="L83" s="72">
        <f>J83*(2^C83)</f>
        <v>0</v>
      </c>
      <c r="M83" s="87"/>
      <c r="N83" s="87"/>
    </row>
    <row r="84" spans="1:14" ht="15">
      <c r="A84" s="57"/>
      <c r="B84" s="58" t="s">
        <v>2575</v>
      </c>
      <c r="C84" s="57"/>
      <c r="D84" s="57"/>
      <c r="E84" s="57">
        <f>SUM(E85:E87)</f>
        <v>32</v>
      </c>
      <c r="F84" s="45" t="str">
        <f>CONCATENATE("32'h",K84)</f>
        <v>32'h00000000</v>
      </c>
      <c r="G84" s="45"/>
      <c r="H84" s="86" t="s">
        <v>2556</v>
      </c>
      <c r="I84" s="86"/>
      <c r="J84" s="57"/>
      <c r="K84" s="57" t="str">
        <f>LOWER(DEC2HEX(L84,8))</f>
        <v>00000000</v>
      </c>
      <c r="L84" s="57">
        <f>SUM(L85:L87)</f>
        <v>0</v>
      </c>
      <c r="M84" s="87"/>
      <c r="N84" s="87"/>
    </row>
    <row r="85" spans="1:14" ht="15">
      <c r="A85" s="87"/>
      <c r="B85" s="87"/>
      <c r="C85" s="72">
        <v>5</v>
      </c>
      <c r="D85" s="72">
        <v>31</v>
      </c>
      <c r="E85" s="63">
        <f>D85+1-C85</f>
        <v>27</v>
      </c>
      <c r="F85" s="63" t="str">
        <f>CONCATENATE(E85,"'h",K85)</f>
        <v>27'h0</v>
      </c>
      <c r="G85" s="96" t="s">
        <v>129</v>
      </c>
      <c r="H85" s="87" t="s">
        <v>19</v>
      </c>
      <c r="I85" s="96"/>
      <c r="J85" s="72">
        <v>0</v>
      </c>
      <c r="K85" s="72" t="str">
        <f>LOWER(DEC2HEX((J85)))</f>
        <v>0</v>
      </c>
      <c r="L85" s="72">
        <f>J85*(2^C85)</f>
        <v>0</v>
      </c>
      <c r="M85" s="87"/>
      <c r="N85" s="87"/>
    </row>
    <row r="86" spans="1:14" ht="45">
      <c r="A86" s="87"/>
      <c r="B86" s="87"/>
      <c r="C86" s="72">
        <v>4</v>
      </c>
      <c r="D86" s="72">
        <v>4</v>
      </c>
      <c r="E86" s="63">
        <f>D86+1-C86</f>
        <v>1</v>
      </c>
      <c r="F86" s="63" t="str">
        <f>CONCATENATE(E86,"'h",K86)</f>
        <v>1'h0</v>
      </c>
      <c r="G86" s="96" t="s">
        <v>136</v>
      </c>
      <c r="H86" s="87" t="s">
        <v>2554</v>
      </c>
      <c r="I86" s="96" t="s">
        <v>2552</v>
      </c>
      <c r="J86" s="72">
        <v>0</v>
      </c>
      <c r="K86" s="72" t="str">
        <f>LOWER(DEC2HEX((J86)))</f>
        <v>0</v>
      </c>
      <c r="L86" s="72">
        <f>J86*(2^C86)</f>
        <v>0</v>
      </c>
      <c r="M86" s="87"/>
      <c r="N86" s="87"/>
    </row>
    <row r="87" spans="1:14" ht="210">
      <c r="A87" s="87"/>
      <c r="B87" s="87"/>
      <c r="C87" s="72">
        <v>0</v>
      </c>
      <c r="D87" s="72">
        <v>3</v>
      </c>
      <c r="E87" s="63">
        <f>D87+1-C87</f>
        <v>4</v>
      </c>
      <c r="F87" s="63" t="str">
        <f>CONCATENATE(E87,"'h",K87)</f>
        <v>4'h0</v>
      </c>
      <c r="G87" s="96" t="s">
        <v>136</v>
      </c>
      <c r="H87" s="87" t="s">
        <v>2553</v>
      </c>
      <c r="I87" s="96" t="s">
        <v>2555</v>
      </c>
      <c r="J87" s="72">
        <v>0</v>
      </c>
      <c r="K87" s="72" t="str">
        <f>LOWER(DEC2HEX((J87)))</f>
        <v>0</v>
      </c>
      <c r="L87" s="72">
        <f>J87*(2^C87)</f>
        <v>0</v>
      </c>
      <c r="M87" s="87"/>
      <c r="N87" s="87"/>
    </row>
    <row r="88" spans="1:14" ht="15">
      <c r="A88" s="57"/>
      <c r="B88" s="58" t="s">
        <v>2576</v>
      </c>
      <c r="C88" s="57"/>
      <c r="D88" s="57"/>
      <c r="E88" s="57">
        <f>SUM(E89:E109)</f>
        <v>32</v>
      </c>
      <c r="F88" s="45" t="str">
        <f>CONCATENATE("32'h",K88)</f>
        <v>32'h00000000</v>
      </c>
      <c r="G88" s="45"/>
      <c r="H88" s="86" t="s">
        <v>2577</v>
      </c>
      <c r="I88" s="86"/>
      <c r="J88" s="57"/>
      <c r="K88" s="57" t="str">
        <f>LOWER(DEC2HEX(L88,8))</f>
        <v>00000000</v>
      </c>
      <c r="L88" s="57">
        <f>SUM(L103:L109)</f>
        <v>0</v>
      </c>
      <c r="M88" s="87"/>
      <c r="N88" s="87"/>
    </row>
    <row r="89" spans="1:14" ht="15">
      <c r="A89" s="87"/>
      <c r="B89" s="87"/>
      <c r="C89" s="72">
        <v>22</v>
      </c>
      <c r="D89" s="72">
        <v>31</v>
      </c>
      <c r="E89" s="63">
        <f t="shared" ref="E89:E109" si="3">D89+1-C89</f>
        <v>10</v>
      </c>
      <c r="F89" s="63" t="str">
        <f t="shared" ref="F89:F109" si="4">CONCATENATE(E89,"'h",K89)</f>
        <v>10'h0</v>
      </c>
      <c r="G89" s="96" t="s">
        <v>129</v>
      </c>
      <c r="H89" s="87" t="s">
        <v>19</v>
      </c>
      <c r="I89" s="96"/>
      <c r="J89" s="72">
        <v>0</v>
      </c>
      <c r="K89" s="72" t="str">
        <f t="shared" ref="K89:K109" si="5">LOWER(DEC2HEX((J89)))</f>
        <v>0</v>
      </c>
      <c r="L89" s="72">
        <f t="shared" ref="L89:L109" si="6">J89*(2^C89)</f>
        <v>0</v>
      </c>
      <c r="M89" s="87"/>
      <c r="N89" s="87"/>
    </row>
    <row r="90" spans="1:14" ht="45">
      <c r="A90" s="87"/>
      <c r="B90" s="87"/>
      <c r="C90" s="72">
        <v>21</v>
      </c>
      <c r="D90" s="72">
        <v>21</v>
      </c>
      <c r="E90" s="63">
        <f t="shared" si="3"/>
        <v>1</v>
      </c>
      <c r="F90" s="63" t="str">
        <f t="shared" si="4"/>
        <v>1'h0</v>
      </c>
      <c r="G90" s="96" t="s">
        <v>134</v>
      </c>
      <c r="H90" s="87" t="s">
        <v>2523</v>
      </c>
      <c r="I90" s="96" t="s">
        <v>2526</v>
      </c>
      <c r="J90" s="72">
        <v>0</v>
      </c>
      <c r="K90" s="72" t="str">
        <f t="shared" si="5"/>
        <v>0</v>
      </c>
      <c r="L90" s="72">
        <f t="shared" si="6"/>
        <v>0</v>
      </c>
      <c r="M90" s="87"/>
      <c r="N90" s="87"/>
    </row>
    <row r="91" spans="1:14" ht="45">
      <c r="A91" s="87"/>
      <c r="B91" s="87"/>
      <c r="C91" s="72">
        <v>20</v>
      </c>
      <c r="D91" s="72">
        <v>20</v>
      </c>
      <c r="E91" s="63">
        <f t="shared" si="3"/>
        <v>1</v>
      </c>
      <c r="F91" s="63" t="str">
        <f t="shared" si="4"/>
        <v>1'h0</v>
      </c>
      <c r="G91" s="96" t="s">
        <v>134</v>
      </c>
      <c r="H91" s="87" t="s">
        <v>2518</v>
      </c>
      <c r="I91" s="96" t="s">
        <v>2521</v>
      </c>
      <c r="J91" s="72">
        <v>0</v>
      </c>
      <c r="K91" s="72" t="str">
        <f t="shared" si="5"/>
        <v>0</v>
      </c>
      <c r="L91" s="72">
        <f t="shared" si="6"/>
        <v>0</v>
      </c>
      <c r="M91" s="87"/>
      <c r="N91" s="87"/>
    </row>
    <row r="92" spans="1:14" ht="45">
      <c r="A92" s="87"/>
      <c r="B92" s="87"/>
      <c r="C92" s="72">
        <v>19</v>
      </c>
      <c r="D92" s="72">
        <v>19</v>
      </c>
      <c r="E92" s="63">
        <f t="shared" si="3"/>
        <v>1</v>
      </c>
      <c r="F92" s="63" t="str">
        <f t="shared" si="4"/>
        <v>1'h0</v>
      </c>
      <c r="G92" s="96" t="s">
        <v>134</v>
      </c>
      <c r="H92" s="87" t="s">
        <v>1891</v>
      </c>
      <c r="I92" s="96" t="s">
        <v>1890</v>
      </c>
      <c r="J92" s="72">
        <v>0</v>
      </c>
      <c r="K92" s="72" t="str">
        <f t="shared" si="5"/>
        <v>0</v>
      </c>
      <c r="L92" s="72">
        <f t="shared" si="6"/>
        <v>0</v>
      </c>
      <c r="M92" s="87"/>
      <c r="N92" s="87"/>
    </row>
    <row r="93" spans="1:14" ht="45">
      <c r="A93" s="87"/>
      <c r="B93" s="87"/>
      <c r="C93" s="72">
        <v>18</v>
      </c>
      <c r="D93" s="72">
        <v>18</v>
      </c>
      <c r="E93" s="63">
        <f t="shared" si="3"/>
        <v>1</v>
      </c>
      <c r="F93" s="63" t="str">
        <f t="shared" si="4"/>
        <v>1'h0</v>
      </c>
      <c r="G93" s="96" t="s">
        <v>134</v>
      </c>
      <c r="H93" s="87" t="s">
        <v>1898</v>
      </c>
      <c r="I93" s="96" t="s">
        <v>1897</v>
      </c>
      <c r="J93" s="72">
        <v>0</v>
      </c>
      <c r="K93" s="72" t="str">
        <f t="shared" si="5"/>
        <v>0</v>
      </c>
      <c r="L93" s="72">
        <f t="shared" si="6"/>
        <v>0</v>
      </c>
      <c r="M93" s="87"/>
      <c r="N93" s="87"/>
    </row>
    <row r="94" spans="1:14" ht="45">
      <c r="A94" s="87"/>
      <c r="B94" s="87"/>
      <c r="C94" s="72">
        <v>17</v>
      </c>
      <c r="D94" s="72">
        <v>17</v>
      </c>
      <c r="E94" s="63">
        <f t="shared" si="3"/>
        <v>1</v>
      </c>
      <c r="F94" s="63" t="str">
        <f t="shared" si="4"/>
        <v>1'h0</v>
      </c>
      <c r="G94" s="96" t="s">
        <v>134</v>
      </c>
      <c r="H94" s="87" t="s">
        <v>1925</v>
      </c>
      <c r="I94" s="96" t="s">
        <v>1924</v>
      </c>
      <c r="J94" s="72">
        <v>0</v>
      </c>
      <c r="K94" s="72" t="str">
        <f t="shared" si="5"/>
        <v>0</v>
      </c>
      <c r="L94" s="72">
        <f t="shared" si="6"/>
        <v>0</v>
      </c>
      <c r="M94" s="87"/>
      <c r="N94" s="87"/>
    </row>
    <row r="95" spans="1:14" ht="45">
      <c r="A95" s="87"/>
      <c r="B95" s="87"/>
      <c r="C95" s="72">
        <v>16</v>
      </c>
      <c r="D95" s="72">
        <v>16</v>
      </c>
      <c r="E95" s="63">
        <f t="shared" si="3"/>
        <v>1</v>
      </c>
      <c r="F95" s="63" t="str">
        <f t="shared" si="4"/>
        <v>1'h0</v>
      </c>
      <c r="G95" s="96" t="s">
        <v>134</v>
      </c>
      <c r="H95" s="87" t="s">
        <v>2582</v>
      </c>
      <c r="I95" s="96" t="s">
        <v>2583</v>
      </c>
      <c r="J95" s="72">
        <v>0</v>
      </c>
      <c r="K95" s="72" t="str">
        <f t="shared" si="5"/>
        <v>0</v>
      </c>
      <c r="L95" s="72">
        <f t="shared" si="6"/>
        <v>0</v>
      </c>
      <c r="M95" s="87"/>
      <c r="N95" s="87"/>
    </row>
    <row r="96" spans="1:14" ht="15">
      <c r="A96" s="87"/>
      <c r="B96" s="87"/>
      <c r="C96" s="72">
        <v>14</v>
      </c>
      <c r="D96" s="72">
        <v>15</v>
      </c>
      <c r="E96" s="63">
        <f t="shared" si="3"/>
        <v>2</v>
      </c>
      <c r="F96" s="63" t="str">
        <f t="shared" si="4"/>
        <v>2'h0</v>
      </c>
      <c r="G96" s="96" t="s">
        <v>129</v>
      </c>
      <c r="H96" s="87" t="s">
        <v>19</v>
      </c>
      <c r="I96" s="96"/>
      <c r="J96" s="72">
        <v>0</v>
      </c>
      <c r="K96" s="72" t="str">
        <f t="shared" si="5"/>
        <v>0</v>
      </c>
      <c r="L96" s="72">
        <f t="shared" si="6"/>
        <v>0</v>
      </c>
      <c r="M96" s="87"/>
      <c r="N96" s="87"/>
    </row>
    <row r="97" spans="1:14" ht="45">
      <c r="A97" s="87"/>
      <c r="B97" s="87"/>
      <c r="C97" s="72">
        <v>13</v>
      </c>
      <c r="D97" s="72">
        <v>13</v>
      </c>
      <c r="E97" s="63">
        <f t="shared" si="3"/>
        <v>1</v>
      </c>
      <c r="F97" s="63" t="str">
        <f t="shared" si="4"/>
        <v>1'h0</v>
      </c>
      <c r="G97" s="96" t="s">
        <v>2584</v>
      </c>
      <c r="H97" s="87" t="s">
        <v>2524</v>
      </c>
      <c r="I97" s="96" t="s">
        <v>2527</v>
      </c>
      <c r="J97" s="72">
        <v>0</v>
      </c>
      <c r="K97" s="72" t="str">
        <f t="shared" si="5"/>
        <v>0</v>
      </c>
      <c r="L97" s="72">
        <f t="shared" si="6"/>
        <v>0</v>
      </c>
      <c r="M97" s="87"/>
      <c r="N97" s="87"/>
    </row>
    <row r="98" spans="1:14" ht="45">
      <c r="A98" s="87"/>
      <c r="B98" s="87"/>
      <c r="C98" s="72">
        <v>12</v>
      </c>
      <c r="D98" s="72">
        <v>12</v>
      </c>
      <c r="E98" s="63">
        <f t="shared" si="3"/>
        <v>1</v>
      </c>
      <c r="F98" s="63" t="str">
        <f t="shared" si="4"/>
        <v>1'h0</v>
      </c>
      <c r="G98" s="96" t="s">
        <v>2584</v>
      </c>
      <c r="H98" s="87" t="s">
        <v>2519</v>
      </c>
      <c r="I98" s="96" t="s">
        <v>2522</v>
      </c>
      <c r="J98" s="72">
        <v>0</v>
      </c>
      <c r="K98" s="72" t="str">
        <f t="shared" si="5"/>
        <v>0</v>
      </c>
      <c r="L98" s="72">
        <f t="shared" si="6"/>
        <v>0</v>
      </c>
      <c r="M98" s="87"/>
      <c r="N98" s="87"/>
    </row>
    <row r="99" spans="1:14" ht="45">
      <c r="A99" s="87"/>
      <c r="B99" s="87"/>
      <c r="C99" s="72">
        <v>11</v>
      </c>
      <c r="D99" s="72">
        <v>11</v>
      </c>
      <c r="E99" s="63">
        <f t="shared" si="3"/>
        <v>1</v>
      </c>
      <c r="F99" s="63" t="str">
        <f t="shared" si="4"/>
        <v>1'h0</v>
      </c>
      <c r="G99" s="96" t="s">
        <v>2584</v>
      </c>
      <c r="H99" s="87" t="s">
        <v>1889</v>
      </c>
      <c r="I99" s="96" t="s">
        <v>1888</v>
      </c>
      <c r="J99" s="72">
        <v>0</v>
      </c>
      <c r="K99" s="72" t="str">
        <f t="shared" si="5"/>
        <v>0</v>
      </c>
      <c r="L99" s="72">
        <f t="shared" si="6"/>
        <v>0</v>
      </c>
      <c r="M99" s="87"/>
      <c r="N99" s="87"/>
    </row>
    <row r="100" spans="1:14" ht="45">
      <c r="A100" s="87"/>
      <c r="B100" s="87"/>
      <c r="C100" s="72">
        <v>10</v>
      </c>
      <c r="D100" s="72">
        <v>10</v>
      </c>
      <c r="E100" s="63">
        <f t="shared" si="3"/>
        <v>1</v>
      </c>
      <c r="F100" s="63" t="str">
        <f t="shared" si="4"/>
        <v>1'h0</v>
      </c>
      <c r="G100" s="96" t="s">
        <v>2584</v>
      </c>
      <c r="H100" s="87" t="s">
        <v>1896</v>
      </c>
      <c r="I100" s="96" t="s">
        <v>1895</v>
      </c>
      <c r="J100" s="72">
        <v>0</v>
      </c>
      <c r="K100" s="72" t="str">
        <f t="shared" si="5"/>
        <v>0</v>
      </c>
      <c r="L100" s="72">
        <f t="shared" si="6"/>
        <v>0</v>
      </c>
      <c r="M100" s="87"/>
      <c r="N100" s="87"/>
    </row>
    <row r="101" spans="1:14" ht="45">
      <c r="A101" s="87"/>
      <c r="B101" s="87"/>
      <c r="C101" s="72">
        <v>9</v>
      </c>
      <c r="D101" s="72">
        <v>9</v>
      </c>
      <c r="E101" s="63">
        <f t="shared" si="3"/>
        <v>1</v>
      </c>
      <c r="F101" s="63" t="str">
        <f t="shared" si="4"/>
        <v>1'h0</v>
      </c>
      <c r="G101" s="96" t="s">
        <v>2584</v>
      </c>
      <c r="H101" s="87" t="s">
        <v>1923</v>
      </c>
      <c r="I101" s="96" t="s">
        <v>1922</v>
      </c>
      <c r="J101" s="72">
        <v>0</v>
      </c>
      <c r="K101" s="72" t="str">
        <f t="shared" si="5"/>
        <v>0</v>
      </c>
      <c r="L101" s="72">
        <f t="shared" si="6"/>
        <v>0</v>
      </c>
      <c r="M101" s="87"/>
      <c r="N101" s="87"/>
    </row>
    <row r="102" spans="1:14" ht="45">
      <c r="A102" s="87"/>
      <c r="B102" s="87"/>
      <c r="C102" s="72">
        <v>8</v>
      </c>
      <c r="D102" s="72">
        <v>8</v>
      </c>
      <c r="E102" s="63">
        <f t="shared" si="3"/>
        <v>1</v>
      </c>
      <c r="F102" s="63" t="str">
        <f t="shared" si="4"/>
        <v>1'h0</v>
      </c>
      <c r="G102" s="96" t="s">
        <v>2584</v>
      </c>
      <c r="H102" s="87" t="s">
        <v>2579</v>
      </c>
      <c r="I102" s="96" t="s">
        <v>2580</v>
      </c>
      <c r="J102" s="72">
        <v>0</v>
      </c>
      <c r="K102" s="72" t="str">
        <f t="shared" si="5"/>
        <v>0</v>
      </c>
      <c r="L102" s="72">
        <f t="shared" si="6"/>
        <v>0</v>
      </c>
      <c r="M102" s="87"/>
      <c r="N102" s="87"/>
    </row>
    <row r="103" spans="1:14" ht="15">
      <c r="A103" s="87"/>
      <c r="B103" s="87"/>
      <c r="C103" s="72">
        <v>6</v>
      </c>
      <c r="D103" s="72">
        <v>7</v>
      </c>
      <c r="E103" s="63">
        <f t="shared" si="3"/>
        <v>2</v>
      </c>
      <c r="F103" s="63" t="str">
        <f t="shared" si="4"/>
        <v>2'h0</v>
      </c>
      <c r="G103" s="96" t="s">
        <v>129</v>
      </c>
      <c r="H103" s="87" t="s">
        <v>19</v>
      </c>
      <c r="I103" s="96"/>
      <c r="J103" s="72">
        <v>0</v>
      </c>
      <c r="K103" s="72" t="str">
        <f t="shared" si="5"/>
        <v>0</v>
      </c>
      <c r="L103" s="72">
        <f t="shared" si="6"/>
        <v>0</v>
      </c>
      <c r="M103" s="87"/>
      <c r="N103" s="87"/>
    </row>
    <row r="104" spans="1:14" ht="45">
      <c r="A104" s="87"/>
      <c r="B104" s="87"/>
      <c r="C104" s="72">
        <v>5</v>
      </c>
      <c r="D104" s="72">
        <v>5</v>
      </c>
      <c r="E104" s="63">
        <f t="shared" si="3"/>
        <v>1</v>
      </c>
      <c r="F104" s="63" t="str">
        <f t="shared" si="4"/>
        <v>1'h0</v>
      </c>
      <c r="G104" s="96" t="s">
        <v>712</v>
      </c>
      <c r="H104" s="87" t="s">
        <v>2578</v>
      </c>
      <c r="I104" s="96" t="s">
        <v>2525</v>
      </c>
      <c r="J104" s="72">
        <v>0</v>
      </c>
      <c r="K104" s="72" t="str">
        <f t="shared" si="5"/>
        <v>0</v>
      </c>
      <c r="L104" s="72">
        <f t="shared" si="6"/>
        <v>0</v>
      </c>
      <c r="M104" s="87"/>
      <c r="N104" s="87"/>
    </row>
    <row r="105" spans="1:14" ht="45">
      <c r="A105" s="87"/>
      <c r="B105" s="87"/>
      <c r="C105" s="72">
        <v>4</v>
      </c>
      <c r="D105" s="72">
        <v>4</v>
      </c>
      <c r="E105" s="63">
        <f t="shared" si="3"/>
        <v>1</v>
      </c>
      <c r="F105" s="63" t="str">
        <f t="shared" si="4"/>
        <v>1'h0</v>
      </c>
      <c r="G105" s="96" t="s">
        <v>712</v>
      </c>
      <c r="H105" s="87" t="s">
        <v>2517</v>
      </c>
      <c r="I105" s="96" t="s">
        <v>2520</v>
      </c>
      <c r="J105" s="72">
        <v>0</v>
      </c>
      <c r="K105" s="72" t="str">
        <f t="shared" si="5"/>
        <v>0</v>
      </c>
      <c r="L105" s="72">
        <f t="shared" si="6"/>
        <v>0</v>
      </c>
      <c r="M105" s="87"/>
      <c r="N105" s="87"/>
    </row>
    <row r="106" spans="1:14" ht="45">
      <c r="A106" s="87"/>
      <c r="B106" s="87"/>
      <c r="C106" s="72">
        <v>3</v>
      </c>
      <c r="D106" s="72">
        <v>3</v>
      </c>
      <c r="E106" s="63">
        <f t="shared" si="3"/>
        <v>1</v>
      </c>
      <c r="F106" s="63" t="str">
        <f t="shared" si="4"/>
        <v>1'h0</v>
      </c>
      <c r="G106" s="96" t="s">
        <v>712</v>
      </c>
      <c r="H106" s="87" t="s">
        <v>1893</v>
      </c>
      <c r="I106" s="96" t="s">
        <v>1892</v>
      </c>
      <c r="J106" s="72">
        <v>0</v>
      </c>
      <c r="K106" s="72" t="str">
        <f t="shared" si="5"/>
        <v>0</v>
      </c>
      <c r="L106" s="72">
        <f t="shared" si="6"/>
        <v>0</v>
      </c>
      <c r="M106" s="87"/>
      <c r="N106" s="87"/>
    </row>
    <row r="107" spans="1:14" ht="45">
      <c r="A107" s="87"/>
      <c r="B107" s="87"/>
      <c r="C107" s="72">
        <v>2</v>
      </c>
      <c r="D107" s="72">
        <v>2</v>
      </c>
      <c r="E107" s="63">
        <f t="shared" si="3"/>
        <v>1</v>
      </c>
      <c r="F107" s="63" t="str">
        <f t="shared" si="4"/>
        <v>1'h0</v>
      </c>
      <c r="G107" s="96" t="s">
        <v>1894</v>
      </c>
      <c r="H107" s="87" t="s">
        <v>1899</v>
      </c>
      <c r="I107" s="96" t="s">
        <v>2581</v>
      </c>
      <c r="J107" s="72">
        <v>0</v>
      </c>
      <c r="K107" s="72" t="str">
        <f t="shared" si="5"/>
        <v>0</v>
      </c>
      <c r="L107" s="72">
        <f t="shared" si="6"/>
        <v>0</v>
      </c>
      <c r="M107" s="87"/>
      <c r="N107" s="87"/>
    </row>
    <row r="108" spans="1:14" ht="45">
      <c r="A108" s="87"/>
      <c r="B108" s="87"/>
      <c r="C108" s="72">
        <v>1</v>
      </c>
      <c r="D108" s="72">
        <v>1</v>
      </c>
      <c r="E108" s="63">
        <f t="shared" si="3"/>
        <v>1</v>
      </c>
      <c r="F108" s="63" t="str">
        <f t="shared" si="4"/>
        <v>1'h0</v>
      </c>
      <c r="G108" s="96" t="s">
        <v>712</v>
      </c>
      <c r="H108" s="87" t="s">
        <v>1927</v>
      </c>
      <c r="I108" s="96" t="s">
        <v>1926</v>
      </c>
      <c r="J108" s="72">
        <v>0</v>
      </c>
      <c r="K108" s="72" t="str">
        <f t="shared" si="5"/>
        <v>0</v>
      </c>
      <c r="L108" s="72">
        <f t="shared" si="6"/>
        <v>0</v>
      </c>
      <c r="M108" s="87"/>
      <c r="N108" s="87"/>
    </row>
    <row r="109" spans="1:14" ht="45">
      <c r="A109" s="87"/>
      <c r="B109" s="87"/>
      <c r="C109" s="72">
        <v>0</v>
      </c>
      <c r="D109" s="72">
        <v>0</v>
      </c>
      <c r="E109" s="63">
        <f t="shared" si="3"/>
        <v>1</v>
      </c>
      <c r="F109" s="63" t="str">
        <f t="shared" si="4"/>
        <v>1'h0</v>
      </c>
      <c r="G109" s="96" t="s">
        <v>712</v>
      </c>
      <c r="H109" s="87" t="s">
        <v>1929</v>
      </c>
      <c r="I109" s="96" t="s">
        <v>1928</v>
      </c>
      <c r="J109" s="72">
        <v>0</v>
      </c>
      <c r="K109" s="72" t="str">
        <f t="shared" si="5"/>
        <v>0</v>
      </c>
      <c r="L109" s="72">
        <f t="shared" si="6"/>
        <v>0</v>
      </c>
      <c r="M109" s="87"/>
      <c r="N109" s="87"/>
    </row>
  </sheetData>
  <phoneticPr fontId="4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Ver.</vt:lpstr>
      <vt:lpstr>SysAddrMapping</vt:lpstr>
      <vt:lpstr>PeriAddrMapping</vt:lpstr>
      <vt:lpstr> Busmatrix</vt:lpstr>
      <vt:lpstr>Irq（N)</vt:lpstr>
      <vt:lpstr>CMN_SYSCFG</vt:lpstr>
      <vt:lpstr>CMN_BUSCFG</vt:lpstr>
      <vt:lpstr>RFIF</vt:lpstr>
      <vt:lpstr>BASE_BAND</vt:lpstr>
      <vt:lpstr>AON_CTRL</vt:lpstr>
      <vt:lpstr>CORE_IOMUX</vt:lpstr>
      <vt:lpstr>FLASH_CTRL</vt:lpstr>
      <vt:lpstr>FLASH_DL</vt:lpstr>
      <vt:lpstr>UART</vt:lpstr>
      <vt:lpstr>GPIO</vt:lpstr>
      <vt:lpstr>GPADC</vt:lpstr>
      <vt:lpstr>AON_TIMER</vt:lpstr>
      <vt:lpstr>APC</vt:lpstr>
      <vt:lpstr>AUDIO_CODEC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junlin</cp:lastModifiedBy>
  <dcterms:created xsi:type="dcterms:W3CDTF">2020-07-14T08:40:00Z</dcterms:created>
  <dcterms:modified xsi:type="dcterms:W3CDTF">2024-04-22T06:24:14Z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5EC53173E6304ADDA2ADBFC23958B39F</vt:lpwstr>
  </property>
</Properties>
</file>