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workspace\zhuoxu\svn_data\Mars\ASIC\Top\Spec\"/>
    </mc:Choice>
  </mc:AlternateContent>
  <bookViews>
    <workbookView xWindow="-120" yWindow="-120" windowWidth="19290" windowHeight="5535" tabRatio="921" activeTab="11"/>
  </bookViews>
  <sheets>
    <sheet name="Ver." sheetId="62" r:id="rId1"/>
    <sheet name="SysAddrMapping" sheetId="63" r:id="rId2"/>
    <sheet name="PeriAddrMapping" sheetId="64" r:id="rId3"/>
    <sheet name=" Busmatrix" sheetId="65" r:id="rId4"/>
    <sheet name="Irq（N)" sheetId="162" r:id="rId5"/>
    <sheet name="DMAHandshake" sheetId="163" r:id="rId6"/>
    <sheet name="CMN_SYSCFG" sheetId="195" r:id="rId7"/>
    <sheet name="CMN_BUSCFG" sheetId="196" r:id="rId8"/>
    <sheet name="AON_CTRL" sheetId="164" r:id="rId9"/>
    <sheet name="CORE_IOMUX" sheetId="186" r:id="rId10"/>
    <sheet name="AON_IOMUX" sheetId="187" r:id="rId11"/>
    <sheet name="FLASH_CTRL" sheetId="198" r:id="rId12"/>
    <sheet name="FLASH_DL" sheetId="197" r:id="rId13"/>
    <sheet name="UART" sheetId="167" r:id="rId14"/>
    <sheet name="I2C" sheetId="173" r:id="rId15"/>
    <sheet name="SPI" sheetId="172" r:id="rId16"/>
    <sheet name="IR" sheetId="166" r:id="rId17"/>
    <sheet name="DUALTIMERS" sheetId="171" r:id="rId18"/>
    <sheet name="GPIO" sheetId="168" r:id="rId19"/>
    <sheet name="GPT" sheetId="169" r:id="rId20"/>
    <sheet name="GPADC" sheetId="177" r:id="rId21"/>
    <sheet name="APC" sheetId="192" r:id="rId22"/>
    <sheet name="AUDIO_CODEC" sheetId="189" r:id="rId23"/>
    <sheet name="KEYSENSE" sheetId="174" r:id="rId24"/>
    <sheet name="AON_TIMER" sheetId="185" r:id="rId25"/>
    <sheet name="AON_WDT" sheetId="184" r:id="rId26"/>
  </sheets>
  <calcPr calcId="152511"/>
</workbook>
</file>

<file path=xl/calcChain.xml><?xml version="1.0" encoding="utf-8"?>
<calcChain xmlns="http://schemas.openxmlformats.org/spreadsheetml/2006/main">
  <c r="K13" i="186" l="1"/>
  <c r="K14" i="186"/>
  <c r="L13" i="186"/>
  <c r="L14" i="186"/>
  <c r="L63" i="172" l="1"/>
  <c r="F49" i="171"/>
  <c r="F47" i="171"/>
  <c r="F46" i="171"/>
  <c r="F44" i="171"/>
  <c r="F43" i="171"/>
  <c r="F41" i="171"/>
  <c r="F37" i="171"/>
  <c r="F38" i="171"/>
  <c r="F39" i="171"/>
  <c r="F33" i="171"/>
  <c r="F34" i="171"/>
  <c r="F35" i="171"/>
  <c r="F36" i="171"/>
  <c r="F32" i="171"/>
  <c r="F30" i="171"/>
  <c r="F28" i="171"/>
  <c r="F26" i="171"/>
  <c r="F24" i="171"/>
  <c r="F22" i="171"/>
  <c r="F21" i="171"/>
  <c r="F19" i="171"/>
  <c r="F18" i="171"/>
  <c r="F16" i="171"/>
  <c r="F13" i="171"/>
  <c r="F14" i="171"/>
  <c r="F10" i="171"/>
  <c r="F11" i="171"/>
  <c r="F12" i="171"/>
  <c r="F8" i="171"/>
  <c r="F9" i="171"/>
  <c r="F7" i="171"/>
  <c r="F5" i="171"/>
  <c r="F3" i="171"/>
  <c r="K15" i="198" l="1"/>
  <c r="E101" i="198" l="1"/>
  <c r="E102" i="198"/>
  <c r="L51" i="192" l="1"/>
  <c r="K51" i="192"/>
  <c r="E51" i="192"/>
  <c r="F51" i="192" s="1"/>
  <c r="L74" i="196" l="1"/>
  <c r="K74" i="196"/>
  <c r="E74" i="196"/>
  <c r="F74" i="196" s="1"/>
  <c r="L73" i="196"/>
  <c r="K73" i="196"/>
  <c r="E73" i="196"/>
  <c r="F73" i="196" s="1"/>
  <c r="L72" i="196"/>
  <c r="K72" i="196"/>
  <c r="F72" i="196" s="1"/>
  <c r="L71" i="196"/>
  <c r="K71" i="196"/>
  <c r="E71" i="196"/>
  <c r="F71" i="196" s="1"/>
  <c r="L70" i="196"/>
  <c r="K70" i="196"/>
  <c r="E70" i="196"/>
  <c r="F70" i="196" s="1"/>
  <c r="L69" i="196"/>
  <c r="K69" i="196"/>
  <c r="F69" i="196" s="1"/>
  <c r="E69" i="196"/>
  <c r="L68" i="196"/>
  <c r="K68" i="196"/>
  <c r="E68" i="196"/>
  <c r="F68" i="196" s="1"/>
  <c r="L67" i="196"/>
  <c r="L66" i="196" s="1"/>
  <c r="K66" i="196" s="1"/>
  <c r="F66" i="196" s="1"/>
  <c r="K67" i="196"/>
  <c r="E67" i="196"/>
  <c r="E66" i="196" s="1"/>
  <c r="F67" i="196" l="1"/>
  <c r="E72" i="196"/>
  <c r="E63" i="164"/>
  <c r="K63" i="164"/>
  <c r="F63" i="164" s="1"/>
  <c r="L63" i="164"/>
  <c r="L69" i="164"/>
  <c r="K69" i="164"/>
  <c r="E69" i="164"/>
  <c r="L68" i="164"/>
  <c r="K68" i="164"/>
  <c r="E68" i="164"/>
  <c r="L67" i="164"/>
  <c r="K67" i="164"/>
  <c r="F67" i="164" s="1"/>
  <c r="E67" i="164"/>
  <c r="L72" i="164"/>
  <c r="K72" i="164"/>
  <c r="E72" i="164"/>
  <c r="L71" i="164"/>
  <c r="L70" i="164" s="1"/>
  <c r="K70" i="164" s="1"/>
  <c r="F70" i="164" s="1"/>
  <c r="K71" i="164"/>
  <c r="E71" i="164"/>
  <c r="E70" i="164"/>
  <c r="E8" i="164"/>
  <c r="K8" i="164"/>
  <c r="F8" i="164" s="1"/>
  <c r="L8" i="164"/>
  <c r="E9" i="164"/>
  <c r="K9" i="164"/>
  <c r="F9" i="164" s="1"/>
  <c r="L9" i="164"/>
  <c r="F68" i="164" l="1"/>
  <c r="F69" i="164"/>
  <c r="F71" i="164"/>
  <c r="F72" i="164"/>
  <c r="L125" i="195"/>
  <c r="K125" i="195"/>
  <c r="E125" i="195"/>
  <c r="L122" i="195"/>
  <c r="K122" i="195"/>
  <c r="E122" i="195"/>
  <c r="L121" i="195"/>
  <c r="K121" i="195"/>
  <c r="F121" i="195" s="1"/>
  <c r="E121" i="195"/>
  <c r="F125" i="195" l="1"/>
  <c r="F122" i="195"/>
  <c r="L127" i="195"/>
  <c r="K127" i="195"/>
  <c r="E127" i="195"/>
  <c r="L126" i="195"/>
  <c r="K126" i="195"/>
  <c r="E126" i="195"/>
  <c r="L124" i="195"/>
  <c r="L123" i="195" s="1"/>
  <c r="K123" i="195" s="1"/>
  <c r="F123" i="195" s="1"/>
  <c r="K124" i="195"/>
  <c r="E124" i="195"/>
  <c r="E123" i="195"/>
  <c r="L120" i="195"/>
  <c r="K120" i="195"/>
  <c r="E120" i="195"/>
  <c r="L119" i="195"/>
  <c r="K119" i="195"/>
  <c r="F119" i="195" s="1"/>
  <c r="E119" i="195"/>
  <c r="L118" i="195"/>
  <c r="L117" i="195" s="1"/>
  <c r="K117" i="195" s="1"/>
  <c r="F117" i="195" s="1"/>
  <c r="K118" i="195"/>
  <c r="E118" i="195"/>
  <c r="F118" i="195" l="1"/>
  <c r="F120" i="195"/>
  <c r="F127" i="195"/>
  <c r="F124" i="195"/>
  <c r="F126" i="195"/>
  <c r="E117" i="195"/>
  <c r="L33" i="197"/>
  <c r="K33" i="197"/>
  <c r="E33" i="197"/>
  <c r="F33" i="197" s="1"/>
  <c r="L4" i="197" l="1"/>
  <c r="K4" i="197"/>
  <c r="E4" i="197"/>
  <c r="F4" i="197" s="1"/>
  <c r="E48" i="171" l="1"/>
  <c r="E40" i="171"/>
  <c r="E31" i="171"/>
  <c r="E29" i="171"/>
  <c r="E27" i="171"/>
  <c r="E25" i="171"/>
  <c r="E23" i="171"/>
  <c r="E20" i="171"/>
  <c r="E15" i="171"/>
  <c r="E6" i="171"/>
  <c r="E4" i="171"/>
  <c r="E2" i="171"/>
  <c r="E2" i="184"/>
  <c r="E2" i="187"/>
  <c r="E49" i="171"/>
  <c r="E47" i="171"/>
  <c r="E46" i="171"/>
  <c r="E45" i="171" s="1"/>
  <c r="E44" i="171"/>
  <c r="E43" i="171"/>
  <c r="E42" i="171" s="1"/>
  <c r="E41" i="171"/>
  <c r="E33" i="171"/>
  <c r="E34" i="171"/>
  <c r="E35" i="171"/>
  <c r="E36" i="171"/>
  <c r="E37" i="171"/>
  <c r="E38" i="171"/>
  <c r="E39" i="171"/>
  <c r="E32" i="171"/>
  <c r="E30" i="171"/>
  <c r="E28" i="171"/>
  <c r="E26" i="171"/>
  <c r="E24" i="171"/>
  <c r="E22" i="171"/>
  <c r="E21" i="171"/>
  <c r="E19" i="171"/>
  <c r="E18" i="171"/>
  <c r="E17" i="171" s="1"/>
  <c r="E16" i="171"/>
  <c r="E8" i="171"/>
  <c r="E9" i="171"/>
  <c r="E10" i="171"/>
  <c r="E11" i="171"/>
  <c r="E12" i="171"/>
  <c r="E13" i="171"/>
  <c r="E14" i="171"/>
  <c r="E7" i="171"/>
  <c r="E5" i="171"/>
  <c r="E3" i="171"/>
  <c r="F48" i="171"/>
  <c r="F40" i="171"/>
  <c r="F29" i="171"/>
  <c r="F27" i="171"/>
  <c r="F25" i="171"/>
  <c r="F23" i="171"/>
  <c r="F15" i="171"/>
  <c r="F4" i="171"/>
  <c r="F2" i="171"/>
  <c r="L49" i="171"/>
  <c r="K49" i="171"/>
  <c r="L47" i="171"/>
  <c r="K47" i="171"/>
  <c r="L46" i="171"/>
  <c r="L45" i="171" s="1"/>
  <c r="K45" i="171" s="1"/>
  <c r="F45" i="171" s="1"/>
  <c r="K46" i="171"/>
  <c r="L44" i="171"/>
  <c r="K44" i="171"/>
  <c r="L43" i="171"/>
  <c r="K43" i="171"/>
  <c r="L41" i="171"/>
  <c r="K41" i="171"/>
  <c r="L28" i="171"/>
  <c r="K28" i="171"/>
  <c r="L26" i="171"/>
  <c r="K26" i="171"/>
  <c r="L24" i="171"/>
  <c r="K24" i="171"/>
  <c r="L22" i="171"/>
  <c r="K22" i="171"/>
  <c r="L21" i="171"/>
  <c r="K21" i="171"/>
  <c r="L19" i="171"/>
  <c r="K19" i="171"/>
  <c r="L18" i="171"/>
  <c r="L17" i="171" s="1"/>
  <c r="K17" i="171" s="1"/>
  <c r="F17" i="171" s="1"/>
  <c r="K18" i="171"/>
  <c r="L16" i="171"/>
  <c r="K16" i="171"/>
  <c r="L42" i="171"/>
  <c r="K42" i="171" s="1"/>
  <c r="F42" i="171" s="1"/>
  <c r="L48" i="171"/>
  <c r="K48" i="171" s="1"/>
  <c r="L40" i="171"/>
  <c r="K40" i="171"/>
  <c r="L30" i="171"/>
  <c r="K30" i="171"/>
  <c r="L29" i="171"/>
  <c r="K29" i="171"/>
  <c r="L27" i="171"/>
  <c r="K27" i="171" s="1"/>
  <c r="L25" i="171"/>
  <c r="K25" i="171"/>
  <c r="L23" i="171"/>
  <c r="K23" i="171"/>
  <c r="L20" i="171"/>
  <c r="K20" i="171" s="1"/>
  <c r="F20" i="171" s="1"/>
  <c r="L15" i="171"/>
  <c r="K15" i="171"/>
  <c r="L2" i="171"/>
  <c r="K2" i="171"/>
  <c r="L4" i="171"/>
  <c r="K4" i="171"/>
  <c r="L5" i="171"/>
  <c r="K5" i="171"/>
  <c r="K33" i="171" l="1"/>
  <c r="L33" i="171"/>
  <c r="K34" i="171"/>
  <c r="L34" i="171"/>
  <c r="K35" i="171"/>
  <c r="L35" i="171"/>
  <c r="L31" i="171" s="1"/>
  <c r="K31" i="171" s="1"/>
  <c r="F31" i="171" s="1"/>
  <c r="K36" i="171"/>
  <c r="L36" i="171"/>
  <c r="K37" i="171"/>
  <c r="L37" i="171"/>
  <c r="K38" i="171"/>
  <c r="L38" i="171"/>
  <c r="K39" i="171"/>
  <c r="L39" i="171"/>
  <c r="L32" i="171"/>
  <c r="K32" i="171"/>
  <c r="K8" i="171"/>
  <c r="L8" i="171"/>
  <c r="K9" i="171"/>
  <c r="L9" i="171"/>
  <c r="K10" i="171"/>
  <c r="L10" i="171"/>
  <c r="K11" i="171"/>
  <c r="L11" i="171"/>
  <c r="K12" i="171"/>
  <c r="L12" i="171"/>
  <c r="K13" i="171"/>
  <c r="L13" i="171"/>
  <c r="K14" i="171"/>
  <c r="L14" i="171"/>
  <c r="L7" i="171"/>
  <c r="K7" i="171"/>
  <c r="L6" i="171" l="1"/>
  <c r="K6" i="171" s="1"/>
  <c r="F6" i="171" s="1"/>
  <c r="L53" i="192"/>
  <c r="K53" i="192"/>
  <c r="E53" i="192"/>
  <c r="F53" i="192" s="1"/>
  <c r="L52" i="192"/>
  <c r="K52" i="192"/>
  <c r="E52" i="192"/>
  <c r="F52" i="192" s="1"/>
  <c r="L50" i="192"/>
  <c r="K50" i="192"/>
  <c r="E50" i="192"/>
  <c r="F50" i="192" s="1"/>
  <c r="L49" i="192"/>
  <c r="K49" i="192"/>
  <c r="F49" i="192" s="1"/>
  <c r="L18" i="192"/>
  <c r="K18" i="192"/>
  <c r="E18" i="192"/>
  <c r="L25" i="192"/>
  <c r="K25" i="192"/>
  <c r="E25" i="192"/>
  <c r="F25" i="192" s="1"/>
  <c r="L19" i="192"/>
  <c r="K19" i="192"/>
  <c r="E19" i="192"/>
  <c r="L27" i="192"/>
  <c r="K27" i="192"/>
  <c r="E27" i="192"/>
  <c r="E49" i="192" l="1"/>
  <c r="F18" i="192"/>
  <c r="F27" i="192"/>
  <c r="F19" i="192"/>
  <c r="L62" i="164"/>
  <c r="K62" i="164"/>
  <c r="E62" i="164"/>
  <c r="L61" i="164"/>
  <c r="K61" i="164"/>
  <c r="E61" i="164"/>
  <c r="F62" i="164" l="1"/>
  <c r="F61" i="164"/>
  <c r="L13" i="195"/>
  <c r="K13" i="195"/>
  <c r="E13" i="195"/>
  <c r="F13" i="195" l="1"/>
  <c r="E3" i="198"/>
  <c r="E2" i="198" s="1"/>
  <c r="K3" i="198"/>
  <c r="F3" i="198" s="1"/>
  <c r="L3" i="198"/>
  <c r="K4" i="198"/>
  <c r="F4" i="198" s="1"/>
  <c r="L4" i="198"/>
  <c r="K5" i="198"/>
  <c r="F5" i="198" s="1"/>
  <c r="L5" i="198"/>
  <c r="E7" i="198"/>
  <c r="K7" i="198"/>
  <c r="L7" i="198"/>
  <c r="E8" i="198"/>
  <c r="K8" i="198"/>
  <c r="L8" i="198"/>
  <c r="E9" i="198"/>
  <c r="K9" i="198"/>
  <c r="L9" i="198"/>
  <c r="E10" i="198"/>
  <c r="K10" i="198"/>
  <c r="L10" i="198"/>
  <c r="E11" i="198"/>
  <c r="K11" i="198"/>
  <c r="L11" i="198"/>
  <c r="E12" i="198"/>
  <c r="K12" i="198"/>
  <c r="F12" i="198" s="1"/>
  <c r="L12" i="198"/>
  <c r="E13" i="198"/>
  <c r="K13" i="198"/>
  <c r="L13" i="198"/>
  <c r="E14" i="198"/>
  <c r="K14" i="198"/>
  <c r="F14" i="198" s="1"/>
  <c r="L14" i="198"/>
  <c r="E15" i="198"/>
  <c r="F15" i="198" s="1"/>
  <c r="L15" i="198"/>
  <c r="E16" i="198"/>
  <c r="K16" i="198"/>
  <c r="L16" i="198"/>
  <c r="E17" i="198"/>
  <c r="K17" i="198"/>
  <c r="F17" i="198" s="1"/>
  <c r="L17" i="198"/>
  <c r="E19" i="198"/>
  <c r="K19" i="198"/>
  <c r="F19" i="198" s="1"/>
  <c r="L19" i="198"/>
  <c r="E20" i="198"/>
  <c r="K20" i="198"/>
  <c r="F20" i="198" s="1"/>
  <c r="L20" i="198"/>
  <c r="E21" i="198"/>
  <c r="K21" i="198"/>
  <c r="L21" i="198"/>
  <c r="E22" i="198"/>
  <c r="K22" i="198"/>
  <c r="F22" i="198" s="1"/>
  <c r="L22" i="198"/>
  <c r="E23" i="198"/>
  <c r="K23" i="198"/>
  <c r="L23" i="198"/>
  <c r="E24" i="198"/>
  <c r="K24" i="198"/>
  <c r="F24" i="198" s="1"/>
  <c r="L24" i="198"/>
  <c r="E25" i="198"/>
  <c r="K25" i="198"/>
  <c r="F25" i="198" s="1"/>
  <c r="L25" i="198"/>
  <c r="E26" i="198"/>
  <c r="K26" i="198"/>
  <c r="L26" i="198"/>
  <c r="E27" i="198"/>
  <c r="K27" i="198"/>
  <c r="L27" i="198"/>
  <c r="E28" i="198"/>
  <c r="K28" i="198"/>
  <c r="L28" i="198"/>
  <c r="E29" i="198"/>
  <c r="K29" i="198"/>
  <c r="F29" i="198" s="1"/>
  <c r="L29" i="198"/>
  <c r="E30" i="198"/>
  <c r="K30" i="198"/>
  <c r="F30" i="198" s="1"/>
  <c r="L30" i="198"/>
  <c r="E31" i="198"/>
  <c r="K31" i="198"/>
  <c r="L31" i="198"/>
  <c r="E32" i="198"/>
  <c r="K32" i="198"/>
  <c r="F32" i="198" s="1"/>
  <c r="L32" i="198"/>
  <c r="E33" i="198"/>
  <c r="K33" i="198"/>
  <c r="F33" i="198" s="1"/>
  <c r="L33" i="198"/>
  <c r="E34" i="198"/>
  <c r="K34" i="198"/>
  <c r="L34" i="198"/>
  <c r="E35" i="198"/>
  <c r="K35" i="198"/>
  <c r="L35" i="198"/>
  <c r="E36" i="198"/>
  <c r="K36" i="198"/>
  <c r="L36" i="198"/>
  <c r="E37" i="198"/>
  <c r="K37" i="198"/>
  <c r="F37" i="198" s="1"/>
  <c r="L37" i="198"/>
  <c r="E38" i="198"/>
  <c r="K38" i="198"/>
  <c r="F38" i="198" s="1"/>
  <c r="L38" i="198"/>
  <c r="E39" i="198"/>
  <c r="K39" i="198"/>
  <c r="L39" i="198"/>
  <c r="E40" i="198"/>
  <c r="K40" i="198"/>
  <c r="F40" i="198" s="1"/>
  <c r="L40" i="198"/>
  <c r="E41" i="198"/>
  <c r="K41" i="198"/>
  <c r="L41" i="198"/>
  <c r="E43" i="198"/>
  <c r="K43" i="198"/>
  <c r="L43" i="198"/>
  <c r="E44" i="198"/>
  <c r="K44" i="198"/>
  <c r="F44" i="198" s="1"/>
  <c r="L44" i="198"/>
  <c r="E45" i="198"/>
  <c r="K45" i="198"/>
  <c r="F45" i="198" s="1"/>
  <c r="L45" i="198"/>
  <c r="E46" i="198"/>
  <c r="K46" i="198"/>
  <c r="L46" i="198"/>
  <c r="E47" i="198"/>
  <c r="K47" i="198"/>
  <c r="L47" i="198"/>
  <c r="E48" i="198"/>
  <c r="K48" i="198"/>
  <c r="F48" i="198" s="1"/>
  <c r="L48" i="198"/>
  <c r="E49" i="198"/>
  <c r="K49" i="198"/>
  <c r="L49" i="198"/>
  <c r="E50" i="198"/>
  <c r="K50" i="198"/>
  <c r="L50" i="198"/>
  <c r="E51" i="198"/>
  <c r="K51" i="198"/>
  <c r="L51" i="198"/>
  <c r="E52" i="198"/>
  <c r="K52" i="198"/>
  <c r="L52" i="198"/>
  <c r="E53" i="198"/>
  <c r="K53" i="198"/>
  <c r="F53" i="198" s="1"/>
  <c r="L53" i="198"/>
  <c r="L42" i="198" s="1"/>
  <c r="K42" i="198" s="1"/>
  <c r="F42" i="198" s="1"/>
  <c r="E55" i="198"/>
  <c r="K55" i="198"/>
  <c r="L55" i="198"/>
  <c r="E56" i="198"/>
  <c r="K56" i="198"/>
  <c r="F56" i="198" s="1"/>
  <c r="L56" i="198"/>
  <c r="L54" i="198" s="1"/>
  <c r="K54" i="198" s="1"/>
  <c r="F54" i="198" s="1"/>
  <c r="E58" i="198"/>
  <c r="E57" i="198" s="1"/>
  <c r="K58" i="198"/>
  <c r="F58" i="198" s="1"/>
  <c r="L58" i="198"/>
  <c r="L57" i="198" s="1"/>
  <c r="K57" i="198" s="1"/>
  <c r="F57" i="198" s="1"/>
  <c r="E60" i="198"/>
  <c r="E59" i="198" s="1"/>
  <c r="K60" i="198"/>
  <c r="F60" i="198" s="1"/>
  <c r="L60" i="198"/>
  <c r="L59" i="198" s="1"/>
  <c r="K59" i="198" s="1"/>
  <c r="F59" i="198" s="1"/>
  <c r="E62" i="198"/>
  <c r="K62" i="198"/>
  <c r="F62" i="198" s="1"/>
  <c r="L62" i="198"/>
  <c r="E63" i="198"/>
  <c r="K63" i="198"/>
  <c r="L63" i="198"/>
  <c r="E64" i="198"/>
  <c r="K64" i="198"/>
  <c r="L64" i="198"/>
  <c r="E65" i="198"/>
  <c r="K65" i="198"/>
  <c r="L65" i="198"/>
  <c r="E66" i="198"/>
  <c r="K66" i="198"/>
  <c r="L66" i="198"/>
  <c r="E67" i="198"/>
  <c r="K67" i="198"/>
  <c r="F67" i="198" s="1"/>
  <c r="L67" i="198"/>
  <c r="E68" i="198"/>
  <c r="K68" i="198"/>
  <c r="F68" i="198" s="1"/>
  <c r="L68" i="198"/>
  <c r="E69" i="198"/>
  <c r="K69" i="198"/>
  <c r="F69" i="198" s="1"/>
  <c r="L69" i="198"/>
  <c r="E70" i="198"/>
  <c r="K70" i="198"/>
  <c r="F70" i="198" s="1"/>
  <c r="L70" i="198"/>
  <c r="E71" i="198"/>
  <c r="K71" i="198"/>
  <c r="L71" i="198"/>
  <c r="L61" i="198" s="1"/>
  <c r="K61" i="198" s="1"/>
  <c r="F61" i="198" s="1"/>
  <c r="E73" i="198"/>
  <c r="K73" i="198"/>
  <c r="F73" i="198" s="1"/>
  <c r="L73" i="198"/>
  <c r="E74" i="198"/>
  <c r="K74" i="198"/>
  <c r="F74" i="198" s="1"/>
  <c r="L74" i="198"/>
  <c r="E75" i="198"/>
  <c r="K75" i="198"/>
  <c r="F75" i="198" s="1"/>
  <c r="L75" i="198"/>
  <c r="E76" i="198"/>
  <c r="K76" i="198"/>
  <c r="L76" i="198"/>
  <c r="E77" i="198"/>
  <c r="K77" i="198"/>
  <c r="L77" i="198"/>
  <c r="E78" i="198"/>
  <c r="K78" i="198"/>
  <c r="F78" i="198" s="1"/>
  <c r="L78" i="198"/>
  <c r="E79" i="198"/>
  <c r="K79" i="198"/>
  <c r="L79" i="198"/>
  <c r="E80" i="198"/>
  <c r="K80" i="198"/>
  <c r="F80" i="198" s="1"/>
  <c r="L80" i="198"/>
  <c r="E81" i="198"/>
  <c r="K81" i="198"/>
  <c r="F81" i="198" s="1"/>
  <c r="L81" i="198"/>
  <c r="E82" i="198"/>
  <c r="K82" i="198"/>
  <c r="L82" i="198"/>
  <c r="E83" i="198"/>
  <c r="K83" i="198"/>
  <c r="L83" i="198"/>
  <c r="L84" i="198"/>
  <c r="K84" i="198" s="1"/>
  <c r="F84" i="198" s="1"/>
  <c r="E85" i="198"/>
  <c r="K85" i="198"/>
  <c r="L85" i="198"/>
  <c r="E86" i="198"/>
  <c r="K86" i="198"/>
  <c r="L86" i="198"/>
  <c r="E87" i="198"/>
  <c r="K87" i="198"/>
  <c r="L87" i="198"/>
  <c r="E88" i="198"/>
  <c r="K88" i="198"/>
  <c r="F88" i="198" s="1"/>
  <c r="L88" i="198"/>
  <c r="E89" i="198"/>
  <c r="K89" i="198"/>
  <c r="F89" i="198" s="1"/>
  <c r="L89" i="198"/>
  <c r="E90" i="198"/>
  <c r="K90" i="198"/>
  <c r="F90" i="198" s="1"/>
  <c r="L90" i="198"/>
  <c r="E91" i="198"/>
  <c r="K91" i="198"/>
  <c r="F91" i="198" s="1"/>
  <c r="L91" i="198"/>
  <c r="L92" i="198"/>
  <c r="K92" i="198" s="1"/>
  <c r="F92" i="198" s="1"/>
  <c r="E93" i="198"/>
  <c r="K93" i="198"/>
  <c r="F93" i="198" s="1"/>
  <c r="L93" i="198"/>
  <c r="E94" i="198"/>
  <c r="K94" i="198"/>
  <c r="F94" i="198" s="1"/>
  <c r="L94" i="198"/>
  <c r="E95" i="198"/>
  <c r="K95" i="198"/>
  <c r="L95" i="198"/>
  <c r="E96" i="198"/>
  <c r="K96" i="198"/>
  <c r="L96" i="198"/>
  <c r="E97" i="198"/>
  <c r="K97" i="198"/>
  <c r="L97" i="198"/>
  <c r="E98" i="198"/>
  <c r="K98" i="198"/>
  <c r="L98" i="198"/>
  <c r="E99" i="198"/>
  <c r="K99" i="198"/>
  <c r="L99" i="198"/>
  <c r="K101" i="198"/>
  <c r="L101" i="198"/>
  <c r="K102" i="198"/>
  <c r="F102" i="198" s="1"/>
  <c r="L102" i="198"/>
  <c r="E103" i="198"/>
  <c r="K103" i="198"/>
  <c r="L103" i="198"/>
  <c r="E104" i="198"/>
  <c r="K104" i="198"/>
  <c r="F104" i="198" s="1"/>
  <c r="L104" i="198"/>
  <c r="E106" i="198"/>
  <c r="K106" i="198"/>
  <c r="F106" i="198" s="1"/>
  <c r="L106" i="198"/>
  <c r="E107" i="198"/>
  <c r="K107" i="198"/>
  <c r="L107" i="198"/>
  <c r="E108" i="198"/>
  <c r="K108" i="198"/>
  <c r="L108" i="198"/>
  <c r="E109" i="198"/>
  <c r="K109" i="198"/>
  <c r="F109" i="198" s="1"/>
  <c r="L109" i="198"/>
  <c r="L105" i="198" s="1"/>
  <c r="K105" i="198" s="1"/>
  <c r="F105" i="198" s="1"/>
  <c r="E111" i="198"/>
  <c r="K111" i="198"/>
  <c r="L111" i="198"/>
  <c r="E112" i="198"/>
  <c r="K112" i="198"/>
  <c r="L112" i="198"/>
  <c r="E113" i="198"/>
  <c r="K113" i="198"/>
  <c r="L113" i="198"/>
  <c r="E114" i="198"/>
  <c r="K114" i="198"/>
  <c r="L114" i="198"/>
  <c r="E115" i="198"/>
  <c r="K115" i="198"/>
  <c r="F115" i="198" s="1"/>
  <c r="L115" i="198"/>
  <c r="E116" i="198"/>
  <c r="K116" i="198"/>
  <c r="F116" i="198" s="1"/>
  <c r="L116" i="198"/>
  <c r="E117" i="198"/>
  <c r="K117" i="198"/>
  <c r="L117" i="198"/>
  <c r="E118" i="198"/>
  <c r="K118" i="198"/>
  <c r="F118" i="198" s="1"/>
  <c r="L118" i="198"/>
  <c r="E119" i="198"/>
  <c r="K119" i="198"/>
  <c r="L119" i="198"/>
  <c r="E120" i="198"/>
  <c r="K120" i="198"/>
  <c r="F120" i="198" s="1"/>
  <c r="L120" i="198"/>
  <c r="E121" i="198"/>
  <c r="K121" i="198"/>
  <c r="L121" i="198"/>
  <c r="E122" i="198"/>
  <c r="K122" i="198"/>
  <c r="L122" i="198"/>
  <c r="E124" i="198"/>
  <c r="K124" i="198"/>
  <c r="L124" i="198"/>
  <c r="E125" i="198"/>
  <c r="K125" i="198"/>
  <c r="L125" i="198"/>
  <c r="E126" i="198"/>
  <c r="K126" i="198"/>
  <c r="F126" i="198" s="1"/>
  <c r="L126" i="198"/>
  <c r="E127" i="198"/>
  <c r="K127" i="198"/>
  <c r="L127" i="198"/>
  <c r="E128" i="198"/>
  <c r="K128" i="198"/>
  <c r="F128" i="198" s="1"/>
  <c r="L128" i="198"/>
  <c r="E129" i="198"/>
  <c r="K129" i="198"/>
  <c r="F129" i="198" s="1"/>
  <c r="L129" i="198"/>
  <c r="E130" i="198"/>
  <c r="K130" i="198"/>
  <c r="F130" i="198" s="1"/>
  <c r="L130" i="198"/>
  <c r="E131" i="198"/>
  <c r="K131" i="198"/>
  <c r="L131" i="198"/>
  <c r="E132" i="198"/>
  <c r="K132" i="198"/>
  <c r="L132" i="198"/>
  <c r="E133" i="198"/>
  <c r="K133" i="198"/>
  <c r="L133" i="198"/>
  <c r="E134" i="198"/>
  <c r="K134" i="198"/>
  <c r="F134" i="198" s="1"/>
  <c r="L134" i="198"/>
  <c r="E136" i="198"/>
  <c r="K136" i="198"/>
  <c r="L136" i="198"/>
  <c r="E137" i="198"/>
  <c r="K137" i="198"/>
  <c r="L137" i="198"/>
  <c r="E139" i="198"/>
  <c r="K139" i="198"/>
  <c r="L139" i="198"/>
  <c r="E140" i="198"/>
  <c r="K140" i="198"/>
  <c r="L140" i="198"/>
  <c r="E141" i="198"/>
  <c r="K141" i="198"/>
  <c r="L141" i="198"/>
  <c r="E142" i="198"/>
  <c r="K142" i="198"/>
  <c r="F142" i="198" s="1"/>
  <c r="L142" i="198"/>
  <c r="E144" i="198"/>
  <c r="K144" i="198"/>
  <c r="F144" i="198" s="1"/>
  <c r="L144" i="198"/>
  <c r="E145" i="198"/>
  <c r="K145" i="198"/>
  <c r="F145" i="198" s="1"/>
  <c r="L145" i="198"/>
  <c r="E147" i="198"/>
  <c r="K147" i="198"/>
  <c r="L147" i="198"/>
  <c r="E148" i="198"/>
  <c r="K148" i="198"/>
  <c r="L148" i="198"/>
  <c r="E149" i="198"/>
  <c r="K149" i="198"/>
  <c r="L149" i="198"/>
  <c r="E150" i="198"/>
  <c r="K150" i="198"/>
  <c r="L150" i="198"/>
  <c r="E152" i="198"/>
  <c r="K152" i="198"/>
  <c r="L152" i="198"/>
  <c r="E153" i="198"/>
  <c r="K153" i="198"/>
  <c r="F153" i="198" s="1"/>
  <c r="L153" i="198"/>
  <c r="E3" i="197"/>
  <c r="K3" i="197"/>
  <c r="L3" i="197"/>
  <c r="E5" i="197"/>
  <c r="K5" i="197"/>
  <c r="L5" i="197"/>
  <c r="E6" i="197"/>
  <c r="K6" i="197"/>
  <c r="F6" i="197" s="1"/>
  <c r="L6" i="197"/>
  <c r="E7" i="197"/>
  <c r="K7" i="197"/>
  <c r="F7" i="197" s="1"/>
  <c r="L7" i="197"/>
  <c r="E8" i="197"/>
  <c r="K8" i="197"/>
  <c r="F8" i="197" s="1"/>
  <c r="L8" i="197"/>
  <c r="E9" i="197"/>
  <c r="K9" i="197"/>
  <c r="F9" i="197" s="1"/>
  <c r="L9" i="197"/>
  <c r="E10" i="197"/>
  <c r="F10" i="197" s="1"/>
  <c r="K10" i="197"/>
  <c r="L10" i="197"/>
  <c r="E12" i="197"/>
  <c r="K12" i="197"/>
  <c r="F12" i="197" s="1"/>
  <c r="L12" i="197"/>
  <c r="E13" i="197"/>
  <c r="K13" i="197"/>
  <c r="F13" i="197" s="1"/>
  <c r="L13" i="197"/>
  <c r="E15" i="197"/>
  <c r="K15" i="197"/>
  <c r="F15" i="197" s="1"/>
  <c r="L15" i="197"/>
  <c r="E16" i="197"/>
  <c r="K16" i="197"/>
  <c r="F16" i="197" s="1"/>
  <c r="L16" i="197"/>
  <c r="E17" i="197"/>
  <c r="K17" i="197"/>
  <c r="F17" i="197" s="1"/>
  <c r="L17" i="197"/>
  <c r="E18" i="197"/>
  <c r="K18" i="197"/>
  <c r="L18" i="197"/>
  <c r="E19" i="197"/>
  <c r="K19" i="197"/>
  <c r="L19" i="197"/>
  <c r="E20" i="197"/>
  <c r="K20" i="197"/>
  <c r="F20" i="197" s="1"/>
  <c r="L20" i="197"/>
  <c r="E21" i="197"/>
  <c r="K21" i="197"/>
  <c r="F21" i="197" s="1"/>
  <c r="L21" i="197"/>
  <c r="E23" i="197"/>
  <c r="K23" i="197"/>
  <c r="F23" i="197" s="1"/>
  <c r="L23" i="197"/>
  <c r="E24" i="197"/>
  <c r="K24" i="197"/>
  <c r="F24" i="197" s="1"/>
  <c r="L24" i="197"/>
  <c r="E26" i="197"/>
  <c r="K26" i="197"/>
  <c r="L26" i="197"/>
  <c r="L25" i="197" s="1"/>
  <c r="K25" i="197" s="1"/>
  <c r="F25" i="197" s="1"/>
  <c r="E27" i="197"/>
  <c r="F27" i="197" s="1"/>
  <c r="K27" i="197"/>
  <c r="L27" i="197"/>
  <c r="E29" i="197"/>
  <c r="K29" i="197"/>
  <c r="F29" i="197" s="1"/>
  <c r="L29" i="197"/>
  <c r="E30" i="197"/>
  <c r="K30" i="197"/>
  <c r="F30" i="197" s="1"/>
  <c r="L30" i="197"/>
  <c r="E32" i="197"/>
  <c r="K32" i="197"/>
  <c r="F32" i="197" s="1"/>
  <c r="L32" i="197"/>
  <c r="E34" i="197"/>
  <c r="K34" i="197"/>
  <c r="F34" i="197" s="1"/>
  <c r="L34" i="197"/>
  <c r="F52" i="198" l="1"/>
  <c r="F97" i="198"/>
  <c r="F152" i="198"/>
  <c r="L72" i="198"/>
  <c r="K72" i="198" s="1"/>
  <c r="F72" i="198" s="1"/>
  <c r="F99" i="198"/>
  <c r="F50" i="198"/>
  <c r="F133" i="198"/>
  <c r="F136" i="198"/>
  <c r="F13" i="198"/>
  <c r="F124" i="198"/>
  <c r="F98" i="198"/>
  <c r="F11" i="198"/>
  <c r="F9" i="198"/>
  <c r="F8" i="198"/>
  <c r="F83" i="198"/>
  <c r="F10" i="198"/>
  <c r="E42" i="198"/>
  <c r="L138" i="198"/>
  <c r="K138" i="198" s="1"/>
  <c r="F138" i="198" s="1"/>
  <c r="F107" i="198"/>
  <c r="F137" i="198"/>
  <c r="F51" i="198"/>
  <c r="F150" i="198"/>
  <c r="F65" i="198"/>
  <c r="F28" i="198"/>
  <c r="L143" i="198"/>
  <c r="K143" i="198" s="1"/>
  <c r="F143" i="198" s="1"/>
  <c r="F112" i="198"/>
  <c r="F87" i="198"/>
  <c r="F64" i="198"/>
  <c r="F27" i="198"/>
  <c r="F16" i="198"/>
  <c r="L6" i="198"/>
  <c r="K6" i="198" s="1"/>
  <c r="F6" i="198" s="1"/>
  <c r="F96" i="198"/>
  <c r="L123" i="198"/>
  <c r="K123" i="198" s="1"/>
  <c r="F123" i="198" s="1"/>
  <c r="F41" i="198"/>
  <c r="F148" i="198"/>
  <c r="F76" i="198"/>
  <c r="E110" i="198"/>
  <c r="F35" i="198"/>
  <c r="E105" i="198"/>
  <c r="L146" i="198"/>
  <c r="K146" i="198" s="1"/>
  <c r="F146" i="198" s="1"/>
  <c r="F121" i="198"/>
  <c r="F85" i="198"/>
  <c r="F36" i="198"/>
  <c r="F101" i="198"/>
  <c r="L11" i="197"/>
  <c r="K11" i="197" s="1"/>
  <c r="F11" i="197" s="1"/>
  <c r="E25" i="197"/>
  <c r="E22" i="197"/>
  <c r="L31" i="197"/>
  <c r="K31" i="197" s="1"/>
  <c r="F31" i="197" s="1"/>
  <c r="L22" i="197"/>
  <c r="K22" i="197" s="1"/>
  <c r="F22" i="197" s="1"/>
  <c r="F5" i="197"/>
  <c r="E2" i="197"/>
  <c r="E31" i="197"/>
  <c r="L28" i="197"/>
  <c r="K28" i="197" s="1"/>
  <c r="F28" i="197" s="1"/>
  <c r="F19" i="197"/>
  <c r="F18" i="197"/>
  <c r="E11" i="197"/>
  <c r="E28" i="197"/>
  <c r="L14" i="197"/>
  <c r="K14" i="197" s="1"/>
  <c r="F14" i="197" s="1"/>
  <c r="L2" i="197"/>
  <c r="K2" i="197" s="1"/>
  <c r="F2" i="197" s="1"/>
  <c r="E14" i="197"/>
  <c r="F3" i="197"/>
  <c r="F23" i="198"/>
  <c r="F31" i="198"/>
  <c r="F131" i="198"/>
  <c r="E84" i="198"/>
  <c r="F103" i="198"/>
  <c r="F21" i="198"/>
  <c r="F119" i="198"/>
  <c r="F39" i="198"/>
  <c r="F71" i="198"/>
  <c r="E143" i="198"/>
  <c r="F7" i="198"/>
  <c r="L151" i="198"/>
  <c r="K151" i="198" s="1"/>
  <c r="F151" i="198" s="1"/>
  <c r="F47" i="198"/>
  <c r="F46" i="198"/>
  <c r="E151" i="198"/>
  <c r="F26" i="198"/>
  <c r="E61" i="198"/>
  <c r="E6" i="198"/>
  <c r="F82" i="198"/>
  <c r="E138" i="198"/>
  <c r="F95" i="198"/>
  <c r="F140" i="198"/>
  <c r="F127" i="198"/>
  <c r="L135" i="198"/>
  <c r="K135" i="198" s="1"/>
  <c r="F135" i="198" s="1"/>
  <c r="F149" i="198"/>
  <c r="F63" i="198"/>
  <c r="F117" i="198"/>
  <c r="L100" i="198"/>
  <c r="K100" i="198" s="1"/>
  <c r="F100" i="198" s="1"/>
  <c r="E100" i="198"/>
  <c r="F79" i="198"/>
  <c r="E123" i="198"/>
  <c r="F113" i="198"/>
  <c r="F34" i="198"/>
  <c r="E18" i="198"/>
  <c r="F141" i="198"/>
  <c r="L18" i="198"/>
  <c r="K18" i="198" s="1"/>
  <c r="F18" i="198" s="1"/>
  <c r="F108" i="198"/>
  <c r="F77" i="198"/>
  <c r="E54" i="198"/>
  <c r="L2" i="198"/>
  <c r="K2" i="198" s="1"/>
  <c r="F2" i="198" s="1"/>
  <c r="E72" i="198"/>
  <c r="F114" i="198"/>
  <c r="F49" i="198"/>
  <c r="F122" i="198"/>
  <c r="E92" i="198"/>
  <c r="E135" i="198"/>
  <c r="E146" i="198"/>
  <c r="F132" i="198"/>
  <c r="L110" i="198"/>
  <c r="K110" i="198" s="1"/>
  <c r="F110" i="198" s="1"/>
  <c r="F86" i="198"/>
  <c r="F66" i="198"/>
  <c r="F43" i="198"/>
  <c r="F147" i="198"/>
  <c r="F139" i="198"/>
  <c r="F55" i="198"/>
  <c r="F111" i="198"/>
  <c r="F26" i="197"/>
  <c r="E3" i="196" l="1"/>
  <c r="K3" i="196"/>
  <c r="F3" i="196" s="1"/>
  <c r="L3" i="196"/>
  <c r="E4" i="196"/>
  <c r="K4" i="196"/>
  <c r="F4" i="196" s="1"/>
  <c r="L4" i="196"/>
  <c r="E5" i="196"/>
  <c r="K5" i="196"/>
  <c r="F5" i="196" s="1"/>
  <c r="L5" i="196"/>
  <c r="E6" i="196"/>
  <c r="K6" i="196"/>
  <c r="F6" i="196" s="1"/>
  <c r="L6" i="196"/>
  <c r="E7" i="196"/>
  <c r="K7" i="196"/>
  <c r="F7" i="196" s="1"/>
  <c r="L7" i="196"/>
  <c r="E8" i="196"/>
  <c r="K8" i="196"/>
  <c r="F8" i="196" s="1"/>
  <c r="L8" i="196"/>
  <c r="E9" i="196"/>
  <c r="K9" i="196"/>
  <c r="F9" i="196" s="1"/>
  <c r="L9" i="196"/>
  <c r="E11" i="196"/>
  <c r="K11" i="196"/>
  <c r="L11" i="196"/>
  <c r="E12" i="196"/>
  <c r="K12" i="196"/>
  <c r="F12" i="196" s="1"/>
  <c r="L12" i="196"/>
  <c r="E13" i="196"/>
  <c r="K13" i="196"/>
  <c r="F13" i="196" s="1"/>
  <c r="L13" i="196"/>
  <c r="E14" i="196"/>
  <c r="K14" i="196"/>
  <c r="F14" i="196" s="1"/>
  <c r="L14" i="196"/>
  <c r="E15" i="196"/>
  <c r="K15" i="196"/>
  <c r="F15" i="196" s="1"/>
  <c r="L15" i="196"/>
  <c r="E17" i="196"/>
  <c r="K17" i="196"/>
  <c r="F17" i="196" s="1"/>
  <c r="L17" i="196"/>
  <c r="E18" i="196"/>
  <c r="K18" i="196"/>
  <c r="L18" i="196"/>
  <c r="E20" i="196"/>
  <c r="K20" i="196"/>
  <c r="F20" i="196" s="1"/>
  <c r="L20" i="196"/>
  <c r="E21" i="196"/>
  <c r="K21" i="196"/>
  <c r="F21" i="196" s="1"/>
  <c r="L21" i="196"/>
  <c r="E22" i="196"/>
  <c r="K22" i="196"/>
  <c r="L22" i="196"/>
  <c r="E23" i="196"/>
  <c r="K23" i="196"/>
  <c r="F23" i="196" s="1"/>
  <c r="L23" i="196"/>
  <c r="E25" i="196"/>
  <c r="K25" i="196"/>
  <c r="F25" i="196" s="1"/>
  <c r="L25" i="196"/>
  <c r="E26" i="196"/>
  <c r="K26" i="196"/>
  <c r="L26" i="196"/>
  <c r="E27" i="196"/>
  <c r="K27" i="196"/>
  <c r="F27" i="196" s="1"/>
  <c r="L27" i="196"/>
  <c r="E28" i="196"/>
  <c r="K28" i="196"/>
  <c r="L28" i="196"/>
  <c r="E29" i="196"/>
  <c r="K29" i="196"/>
  <c r="F29" i="196" s="1"/>
  <c r="L29" i="196"/>
  <c r="E30" i="196"/>
  <c r="K30" i="196"/>
  <c r="L30" i="196"/>
  <c r="E31" i="196"/>
  <c r="K31" i="196"/>
  <c r="F31" i="196" s="1"/>
  <c r="L31" i="196"/>
  <c r="E32" i="196"/>
  <c r="F32" i="196" s="1"/>
  <c r="K32" i="196"/>
  <c r="L32" i="196"/>
  <c r="E33" i="196"/>
  <c r="K33" i="196"/>
  <c r="F33" i="196" s="1"/>
  <c r="L33" i="196"/>
  <c r="E35" i="196"/>
  <c r="K35" i="196"/>
  <c r="F35" i="196" s="1"/>
  <c r="L35" i="196"/>
  <c r="E36" i="196"/>
  <c r="K36" i="196"/>
  <c r="L36" i="196"/>
  <c r="E37" i="196"/>
  <c r="K37" i="196"/>
  <c r="F37" i="196" s="1"/>
  <c r="L37" i="196"/>
  <c r="E38" i="196"/>
  <c r="K38" i="196"/>
  <c r="L38" i="196"/>
  <c r="E39" i="196"/>
  <c r="K39" i="196"/>
  <c r="F39" i="196" s="1"/>
  <c r="L39" i="196"/>
  <c r="E40" i="196"/>
  <c r="K40" i="196"/>
  <c r="L40" i="196"/>
  <c r="E41" i="196"/>
  <c r="K41" i="196"/>
  <c r="F41" i="196" s="1"/>
  <c r="L41" i="196"/>
  <c r="E42" i="196"/>
  <c r="K42" i="196"/>
  <c r="L42" i="196"/>
  <c r="E43" i="196"/>
  <c r="K43" i="196"/>
  <c r="F43" i="196" s="1"/>
  <c r="L43" i="196"/>
  <c r="E44" i="196"/>
  <c r="K44" i="196"/>
  <c r="F44" i="196" s="1"/>
  <c r="L44" i="196"/>
  <c r="E46" i="196"/>
  <c r="K46" i="196"/>
  <c r="F46" i="196" s="1"/>
  <c r="L46" i="196"/>
  <c r="E47" i="196"/>
  <c r="K47" i="196"/>
  <c r="F47" i="196" s="1"/>
  <c r="L47" i="196"/>
  <c r="E49" i="196"/>
  <c r="K49" i="196"/>
  <c r="L49" i="196"/>
  <c r="E50" i="196"/>
  <c r="K50" i="196"/>
  <c r="L50" i="196"/>
  <c r="E51" i="196"/>
  <c r="K51" i="196"/>
  <c r="F51" i="196" s="1"/>
  <c r="L51" i="196"/>
  <c r="E52" i="196"/>
  <c r="K52" i="196"/>
  <c r="F52" i="196" s="1"/>
  <c r="L52" i="196"/>
  <c r="E53" i="196"/>
  <c r="K53" i="196"/>
  <c r="F53" i="196" s="1"/>
  <c r="L53" i="196"/>
  <c r="E54" i="196"/>
  <c r="K54" i="196"/>
  <c r="F54" i="196" s="1"/>
  <c r="L54" i="196"/>
  <c r="E55" i="196"/>
  <c r="K55" i="196"/>
  <c r="F55" i="196" s="1"/>
  <c r="L55" i="196"/>
  <c r="E56" i="196"/>
  <c r="K56" i="196"/>
  <c r="F56" i="196" s="1"/>
  <c r="L56" i="196"/>
  <c r="E58" i="196"/>
  <c r="E57" i="196" s="1"/>
  <c r="K58" i="196"/>
  <c r="F58" i="196" s="1"/>
  <c r="L58" i="196"/>
  <c r="L57" i="196" s="1"/>
  <c r="K57" i="196" s="1"/>
  <c r="F57" i="196" s="1"/>
  <c r="E59" i="196"/>
  <c r="K59" i="196"/>
  <c r="F59" i="196" s="1"/>
  <c r="L59" i="196"/>
  <c r="E60" i="196"/>
  <c r="K60" i="196"/>
  <c r="L60" i="196"/>
  <c r="E61" i="196"/>
  <c r="K61" i="196"/>
  <c r="L61" i="196"/>
  <c r="E62" i="196"/>
  <c r="K62" i="196"/>
  <c r="F62" i="196" s="1"/>
  <c r="L62" i="196"/>
  <c r="E63" i="196"/>
  <c r="K63" i="196"/>
  <c r="F63" i="196" s="1"/>
  <c r="L63" i="196"/>
  <c r="E64" i="196"/>
  <c r="K64" i="196"/>
  <c r="F64" i="196" s="1"/>
  <c r="L64" i="196"/>
  <c r="E65" i="196"/>
  <c r="K65" i="196"/>
  <c r="F65" i="196" s="1"/>
  <c r="L65" i="196"/>
  <c r="E3" i="195"/>
  <c r="K3" i="195"/>
  <c r="F3" i="195" s="1"/>
  <c r="L3" i="195"/>
  <c r="E4" i="195"/>
  <c r="K4" i="195"/>
  <c r="L4" i="195"/>
  <c r="E5" i="195"/>
  <c r="K5" i="195"/>
  <c r="L5" i="195"/>
  <c r="E6" i="195"/>
  <c r="K6" i="195"/>
  <c r="L6" i="195"/>
  <c r="E7" i="195"/>
  <c r="K7" i="195"/>
  <c r="F7" i="195" s="1"/>
  <c r="L7" i="195"/>
  <c r="E8" i="195"/>
  <c r="K8" i="195"/>
  <c r="F8" i="195" s="1"/>
  <c r="L8" i="195"/>
  <c r="E9" i="195"/>
  <c r="K9" i="195"/>
  <c r="L9" i="195"/>
  <c r="E11" i="195"/>
  <c r="K11" i="195"/>
  <c r="L11" i="195"/>
  <c r="E12" i="195"/>
  <c r="K12" i="195"/>
  <c r="L12" i="195"/>
  <c r="E14" i="195"/>
  <c r="K14" i="195"/>
  <c r="L14" i="195"/>
  <c r="E15" i="195"/>
  <c r="K15" i="195"/>
  <c r="L15" i="195"/>
  <c r="E16" i="195"/>
  <c r="K16" i="195"/>
  <c r="L16" i="195"/>
  <c r="E17" i="195"/>
  <c r="K17" i="195"/>
  <c r="L17" i="195"/>
  <c r="E18" i="195"/>
  <c r="K18" i="195"/>
  <c r="F18" i="195" s="1"/>
  <c r="L18" i="195"/>
  <c r="E19" i="195"/>
  <c r="K19" i="195"/>
  <c r="L19" i="195"/>
  <c r="E20" i="195"/>
  <c r="K20" i="195"/>
  <c r="L20" i="195"/>
  <c r="E21" i="195"/>
  <c r="K21" i="195"/>
  <c r="F21" i="195" s="1"/>
  <c r="L21" i="195"/>
  <c r="E22" i="195"/>
  <c r="K22" i="195"/>
  <c r="L22" i="195"/>
  <c r="E23" i="195"/>
  <c r="K23" i="195"/>
  <c r="F23" i="195" s="1"/>
  <c r="L23" i="195"/>
  <c r="E24" i="195"/>
  <c r="K24" i="195"/>
  <c r="L24" i="195"/>
  <c r="E25" i="195"/>
  <c r="K25" i="195"/>
  <c r="F25" i="195" s="1"/>
  <c r="L25" i="195"/>
  <c r="E26" i="195"/>
  <c r="K26" i="195"/>
  <c r="F26" i="195" s="1"/>
  <c r="L26" i="195"/>
  <c r="E27" i="195"/>
  <c r="K27" i="195"/>
  <c r="L27" i="195"/>
  <c r="E28" i="195"/>
  <c r="K28" i="195"/>
  <c r="F28" i="195" s="1"/>
  <c r="L28" i="195"/>
  <c r="E29" i="195"/>
  <c r="K29" i="195"/>
  <c r="L29" i="195"/>
  <c r="E30" i="195"/>
  <c r="K30" i="195"/>
  <c r="L30" i="195"/>
  <c r="E31" i="195"/>
  <c r="K31" i="195"/>
  <c r="L31" i="195"/>
  <c r="E33" i="195"/>
  <c r="K33" i="195"/>
  <c r="L33" i="195"/>
  <c r="E34" i="195"/>
  <c r="K34" i="195"/>
  <c r="F34" i="195" s="1"/>
  <c r="L34" i="195"/>
  <c r="E35" i="195"/>
  <c r="K35" i="195"/>
  <c r="L35" i="195"/>
  <c r="E36" i="195"/>
  <c r="K36" i="195"/>
  <c r="L36" i="195"/>
  <c r="E37" i="195"/>
  <c r="K37" i="195"/>
  <c r="L37" i="195"/>
  <c r="E38" i="195"/>
  <c r="K38" i="195"/>
  <c r="F38" i="195" s="1"/>
  <c r="L38" i="195"/>
  <c r="E39" i="195"/>
  <c r="K39" i="195"/>
  <c r="F39" i="195" s="1"/>
  <c r="L39" i="195"/>
  <c r="E40" i="195"/>
  <c r="K40" i="195"/>
  <c r="L40" i="195"/>
  <c r="E41" i="195"/>
  <c r="K41" i="195"/>
  <c r="F41" i="195" s="1"/>
  <c r="L41" i="195"/>
  <c r="E42" i="195"/>
  <c r="K42" i="195"/>
  <c r="F42" i="195" s="1"/>
  <c r="L42" i="195"/>
  <c r="E43" i="195"/>
  <c r="K43" i="195"/>
  <c r="F43" i="195" s="1"/>
  <c r="L43" i="195"/>
  <c r="E44" i="195"/>
  <c r="K44" i="195"/>
  <c r="F44" i="195" s="1"/>
  <c r="L44" i="195"/>
  <c r="E45" i="195"/>
  <c r="K45" i="195"/>
  <c r="L45" i="195"/>
  <c r="E46" i="195"/>
  <c r="K46" i="195"/>
  <c r="L46" i="195"/>
  <c r="E47" i="195"/>
  <c r="K47" i="195"/>
  <c r="L47" i="195"/>
  <c r="E48" i="195"/>
  <c r="K48" i="195"/>
  <c r="F48" i="195" s="1"/>
  <c r="L48" i="195"/>
  <c r="E50" i="195"/>
  <c r="K50" i="195"/>
  <c r="F50" i="195" s="1"/>
  <c r="L50" i="195"/>
  <c r="E51" i="195"/>
  <c r="K51" i="195"/>
  <c r="L51" i="195"/>
  <c r="E52" i="195"/>
  <c r="K52" i="195"/>
  <c r="F52" i="195" s="1"/>
  <c r="L52" i="195"/>
  <c r="E53" i="195"/>
  <c r="K53" i="195"/>
  <c r="F53" i="195" s="1"/>
  <c r="L53" i="195"/>
  <c r="E54" i="195"/>
  <c r="K54" i="195"/>
  <c r="L54" i="195"/>
  <c r="E55" i="195"/>
  <c r="K55" i="195"/>
  <c r="F55" i="195" s="1"/>
  <c r="L55" i="195"/>
  <c r="E56" i="195"/>
  <c r="K56" i="195"/>
  <c r="L56" i="195"/>
  <c r="E57" i="195"/>
  <c r="K57" i="195"/>
  <c r="F57" i="195" s="1"/>
  <c r="L57" i="195"/>
  <c r="E58" i="195"/>
  <c r="K58" i="195"/>
  <c r="L58" i="195"/>
  <c r="E60" i="195"/>
  <c r="K60" i="195"/>
  <c r="F60" i="195" s="1"/>
  <c r="L60" i="195"/>
  <c r="E61" i="195"/>
  <c r="K61" i="195"/>
  <c r="F61" i="195" s="1"/>
  <c r="L61" i="195"/>
  <c r="E62" i="195"/>
  <c r="K62" i="195"/>
  <c r="F62" i="195" s="1"/>
  <c r="L62" i="195"/>
  <c r="E63" i="195"/>
  <c r="K63" i="195"/>
  <c r="F63" i="195" s="1"/>
  <c r="L63" i="195"/>
  <c r="E64" i="195"/>
  <c r="K64" i="195"/>
  <c r="L64" i="195"/>
  <c r="E65" i="195"/>
  <c r="K65" i="195"/>
  <c r="F65" i="195" s="1"/>
  <c r="L65" i="195"/>
  <c r="E66" i="195"/>
  <c r="K66" i="195"/>
  <c r="L66" i="195"/>
  <c r="E68" i="195"/>
  <c r="K68" i="195"/>
  <c r="L68" i="195"/>
  <c r="E69" i="195"/>
  <c r="K69" i="195"/>
  <c r="F69" i="195" s="1"/>
  <c r="L69" i="195"/>
  <c r="E70" i="195"/>
  <c r="K70" i="195"/>
  <c r="L70" i="195"/>
  <c r="E71" i="195"/>
  <c r="K71" i="195"/>
  <c r="F71" i="195" s="1"/>
  <c r="L71" i="195"/>
  <c r="E72" i="195"/>
  <c r="K72" i="195"/>
  <c r="F72" i="195" s="1"/>
  <c r="L72" i="195"/>
  <c r="E73" i="195"/>
  <c r="K73" i="195"/>
  <c r="F73" i="195" s="1"/>
  <c r="L73" i="195"/>
  <c r="E75" i="195"/>
  <c r="K75" i="195"/>
  <c r="L75" i="195"/>
  <c r="E76" i="195"/>
  <c r="K76" i="195"/>
  <c r="F76" i="195" s="1"/>
  <c r="L76" i="195"/>
  <c r="E77" i="195"/>
  <c r="K77" i="195"/>
  <c r="F77" i="195" s="1"/>
  <c r="L77" i="195"/>
  <c r="E78" i="195"/>
  <c r="K78" i="195"/>
  <c r="F78" i="195" s="1"/>
  <c r="L78" i="195"/>
  <c r="E79" i="195"/>
  <c r="K79" i="195"/>
  <c r="F79" i="195" s="1"/>
  <c r="L79" i="195"/>
  <c r="E81" i="195"/>
  <c r="K81" i="195"/>
  <c r="F81" i="195" s="1"/>
  <c r="L81" i="195"/>
  <c r="E82" i="195"/>
  <c r="K82" i="195"/>
  <c r="L82" i="195"/>
  <c r="E83" i="195"/>
  <c r="K83" i="195"/>
  <c r="L83" i="195"/>
  <c r="E84" i="195"/>
  <c r="K84" i="195"/>
  <c r="F84" i="195" s="1"/>
  <c r="L84" i="195"/>
  <c r="E86" i="195"/>
  <c r="K86" i="195"/>
  <c r="F86" i="195" s="1"/>
  <c r="L86" i="195"/>
  <c r="E87" i="195"/>
  <c r="K87" i="195"/>
  <c r="F87" i="195" s="1"/>
  <c r="L87" i="195"/>
  <c r="E89" i="195"/>
  <c r="E88" i="195" s="1"/>
  <c r="K89" i="195"/>
  <c r="L89" i="195"/>
  <c r="L88" i="195" s="1"/>
  <c r="K88" i="195" s="1"/>
  <c r="F88" i="195" s="1"/>
  <c r="E91" i="195"/>
  <c r="K91" i="195"/>
  <c r="L91" i="195"/>
  <c r="E92" i="195"/>
  <c r="K92" i="195"/>
  <c r="L92" i="195"/>
  <c r="E93" i="195"/>
  <c r="K93" i="195"/>
  <c r="F93" i="195" s="1"/>
  <c r="L93" i="195"/>
  <c r="E95" i="195"/>
  <c r="K95" i="195"/>
  <c r="F95" i="195" s="1"/>
  <c r="L95" i="195"/>
  <c r="E96" i="195"/>
  <c r="K96" i="195"/>
  <c r="F96" i="195" s="1"/>
  <c r="L96" i="195"/>
  <c r="E97" i="195"/>
  <c r="K97" i="195"/>
  <c r="L97" i="195"/>
  <c r="E98" i="195"/>
  <c r="K98" i="195"/>
  <c r="L98" i="195"/>
  <c r="E99" i="195"/>
  <c r="K99" i="195"/>
  <c r="L99" i="195"/>
  <c r="E100" i="195"/>
  <c r="K100" i="195"/>
  <c r="L100" i="195"/>
  <c r="E101" i="195"/>
  <c r="K101" i="195"/>
  <c r="F101" i="195" s="1"/>
  <c r="L101" i="195"/>
  <c r="E102" i="195"/>
  <c r="K102" i="195"/>
  <c r="L102" i="195"/>
  <c r="E104" i="195"/>
  <c r="E103" i="195" s="1"/>
  <c r="K104" i="195"/>
  <c r="F104" i="195" s="1"/>
  <c r="L104" i="195"/>
  <c r="L103" i="195" s="1"/>
  <c r="K103" i="195" s="1"/>
  <c r="F103" i="195" s="1"/>
  <c r="E106" i="195"/>
  <c r="K106" i="195"/>
  <c r="F106" i="195" s="1"/>
  <c r="L106" i="195"/>
  <c r="E107" i="195"/>
  <c r="K107" i="195"/>
  <c r="L107" i="195"/>
  <c r="E108" i="195"/>
  <c r="K108" i="195"/>
  <c r="L108" i="195"/>
  <c r="E110" i="195"/>
  <c r="K110" i="195"/>
  <c r="L110" i="195"/>
  <c r="E111" i="195"/>
  <c r="K111" i="195"/>
  <c r="L111" i="195"/>
  <c r="E112" i="195"/>
  <c r="K112" i="195"/>
  <c r="F112" i="195" s="1"/>
  <c r="L112" i="195"/>
  <c r="E114" i="195"/>
  <c r="K114" i="195"/>
  <c r="F114" i="195" s="1"/>
  <c r="L114" i="195"/>
  <c r="E115" i="195"/>
  <c r="K115" i="195"/>
  <c r="L115" i="195"/>
  <c r="E116" i="195"/>
  <c r="K116" i="195"/>
  <c r="F116" i="195" s="1"/>
  <c r="L116" i="195"/>
  <c r="E129" i="195"/>
  <c r="E128" i="195" s="1"/>
  <c r="K129" i="195"/>
  <c r="F129" i="195" s="1"/>
  <c r="L129" i="195"/>
  <c r="L128" i="195" s="1"/>
  <c r="K128" i="195" s="1"/>
  <c r="F128" i="195" s="1"/>
  <c r="F56" i="195" l="1"/>
  <c r="F38" i="196"/>
  <c r="L24" i="196"/>
  <c r="K24" i="196" s="1"/>
  <c r="F24" i="196" s="1"/>
  <c r="L10" i="196"/>
  <c r="K10" i="196" s="1"/>
  <c r="F10" i="196" s="1"/>
  <c r="F66" i="195"/>
  <c r="F60" i="196"/>
  <c r="F49" i="196"/>
  <c r="E24" i="196"/>
  <c r="F11" i="196"/>
  <c r="F50" i="196"/>
  <c r="E48" i="196"/>
  <c r="F36" i="196"/>
  <c r="E10" i="196"/>
  <c r="F26" i="196"/>
  <c r="F6" i="195"/>
  <c r="L45" i="196"/>
  <c r="K45" i="196" s="1"/>
  <c r="F45" i="196" s="1"/>
  <c r="E34" i="196"/>
  <c r="F22" i="196"/>
  <c r="L48" i="196"/>
  <c r="K48" i="196" s="1"/>
  <c r="F48" i="196" s="1"/>
  <c r="L34" i="196"/>
  <c r="K34" i="196" s="1"/>
  <c r="F34" i="196" s="1"/>
  <c r="E45" i="196"/>
  <c r="F89" i="195"/>
  <c r="F17" i="195"/>
  <c r="L19" i="196"/>
  <c r="K19" i="196" s="1"/>
  <c r="F19" i="196" s="1"/>
  <c r="F61" i="196"/>
  <c r="E19" i="196"/>
  <c r="F18" i="196"/>
  <c r="F100" i="195"/>
  <c r="F15" i="195"/>
  <c r="F42" i="196"/>
  <c r="F30" i="196"/>
  <c r="L16" i="196"/>
  <c r="K16" i="196" s="1"/>
  <c r="F16" i="196" s="1"/>
  <c r="E16" i="196"/>
  <c r="L2" i="196"/>
  <c r="K2" i="196" s="1"/>
  <c r="F2" i="196" s="1"/>
  <c r="F40" i="196"/>
  <c r="F28" i="196"/>
  <c r="E2" i="196"/>
  <c r="F47" i="195"/>
  <c r="F64" i="195"/>
  <c r="F22" i="195"/>
  <c r="F4" i="195"/>
  <c r="F40" i="195"/>
  <c r="F30" i="195"/>
  <c r="F102" i="195"/>
  <c r="F70" i="195"/>
  <c r="F68" i="195"/>
  <c r="F33" i="195"/>
  <c r="F111" i="195"/>
  <c r="F92" i="195"/>
  <c r="F31" i="195"/>
  <c r="F51" i="195"/>
  <c r="F45" i="195"/>
  <c r="F11" i="195"/>
  <c r="F108" i="195"/>
  <c r="F16" i="195"/>
  <c r="F37" i="195"/>
  <c r="F5" i="195"/>
  <c r="F24" i="195"/>
  <c r="L94" i="195"/>
  <c r="K94" i="195" s="1"/>
  <c r="F94" i="195" s="1"/>
  <c r="E67" i="195"/>
  <c r="E109" i="195"/>
  <c r="L90" i="195"/>
  <c r="K90" i="195" s="1"/>
  <c r="F90" i="195" s="1"/>
  <c r="L80" i="195"/>
  <c r="K80" i="195" s="1"/>
  <c r="F80" i="195" s="1"/>
  <c r="L74" i="195"/>
  <c r="K74" i="195" s="1"/>
  <c r="F74" i="195" s="1"/>
  <c r="F98" i="195"/>
  <c r="L10" i="195"/>
  <c r="K10" i="195" s="1"/>
  <c r="F10" i="195" s="1"/>
  <c r="E10" i="195"/>
  <c r="E59" i="195"/>
  <c r="F20" i="195"/>
  <c r="E32" i="195"/>
  <c r="E94" i="195"/>
  <c r="F19" i="195"/>
  <c r="E105" i="195"/>
  <c r="F91" i="195"/>
  <c r="L32" i="195"/>
  <c r="K32" i="195" s="1"/>
  <c r="F32" i="195" s="1"/>
  <c r="L2" i="195"/>
  <c r="K2" i="195" s="1"/>
  <c r="F2" i="195" s="1"/>
  <c r="E2" i="195"/>
  <c r="L113" i="195"/>
  <c r="K113" i="195" s="1"/>
  <c r="F113" i="195" s="1"/>
  <c r="L49" i="195"/>
  <c r="K49" i="195" s="1"/>
  <c r="F49" i="195" s="1"/>
  <c r="L67" i="195"/>
  <c r="K67" i="195" s="1"/>
  <c r="F67" i="195" s="1"/>
  <c r="F107" i="195"/>
  <c r="F29" i="195"/>
  <c r="E49" i="195"/>
  <c r="F27" i="195"/>
  <c r="L59" i="195"/>
  <c r="K59" i="195" s="1"/>
  <c r="F59" i="195" s="1"/>
  <c r="E80" i="195"/>
  <c r="F9" i="195"/>
  <c r="E85" i="195"/>
  <c r="F99" i="195"/>
  <c r="F97" i="195"/>
  <c r="F83" i="195"/>
  <c r="F36" i="195"/>
  <c r="L105" i="195"/>
  <c r="K105" i="195" s="1"/>
  <c r="F105" i="195" s="1"/>
  <c r="F115" i="195"/>
  <c r="L85" i="195"/>
  <c r="K85" i="195" s="1"/>
  <c r="F85" i="195" s="1"/>
  <c r="F35" i="195"/>
  <c r="F75" i="195"/>
  <c r="E113" i="195"/>
  <c r="L109" i="195"/>
  <c r="K109" i="195" s="1"/>
  <c r="F109" i="195" s="1"/>
  <c r="F110" i="195"/>
  <c r="F82" i="195"/>
  <c r="F58" i="195"/>
  <c r="F46" i="195"/>
  <c r="F12" i="195"/>
  <c r="F14" i="195"/>
  <c r="E74" i="195"/>
  <c r="E90" i="195"/>
  <c r="E5" i="164"/>
  <c r="K5" i="164"/>
  <c r="L5" i="164"/>
  <c r="E6" i="164"/>
  <c r="K6" i="164"/>
  <c r="F6" i="164" s="1"/>
  <c r="L6" i="164"/>
  <c r="E116" i="164"/>
  <c r="K116" i="164"/>
  <c r="L116" i="164"/>
  <c r="E117" i="164"/>
  <c r="K117" i="164"/>
  <c r="L117" i="164"/>
  <c r="F116" i="164" l="1"/>
  <c r="F117" i="164"/>
  <c r="L4" i="164"/>
  <c r="K4" i="164" s="1"/>
  <c r="F4" i="164" s="1"/>
  <c r="E4" i="164"/>
  <c r="F5" i="164"/>
  <c r="L64" i="164"/>
  <c r="K64" i="164"/>
  <c r="E64" i="164"/>
  <c r="E34" i="164"/>
  <c r="K34" i="164"/>
  <c r="F34" i="164" s="1"/>
  <c r="L34" i="164"/>
  <c r="E35" i="164"/>
  <c r="K35" i="164"/>
  <c r="L35" i="164"/>
  <c r="E36" i="164"/>
  <c r="K36" i="164"/>
  <c r="L36" i="164"/>
  <c r="E37" i="164"/>
  <c r="K37" i="164"/>
  <c r="L37" i="164"/>
  <c r="E38" i="164"/>
  <c r="K38" i="164"/>
  <c r="F38" i="164" s="1"/>
  <c r="L38" i="164"/>
  <c r="E39" i="164"/>
  <c r="K39" i="164"/>
  <c r="L39" i="164"/>
  <c r="F35" i="164" l="1"/>
  <c r="F39" i="164"/>
  <c r="F64" i="164"/>
  <c r="F37" i="164"/>
  <c r="F36" i="164"/>
  <c r="L33" i="164"/>
  <c r="K33" i="164" s="1"/>
  <c r="F33" i="164" s="1"/>
  <c r="E33" i="164"/>
  <c r="L108" i="164"/>
  <c r="K108" i="164"/>
  <c r="E108" i="164"/>
  <c r="L107" i="164"/>
  <c r="K107" i="164"/>
  <c r="E107" i="164"/>
  <c r="L106" i="164"/>
  <c r="L105" i="164" s="1"/>
  <c r="K105" i="164" s="1"/>
  <c r="F105" i="164" s="1"/>
  <c r="K106" i="164"/>
  <c r="E106" i="164"/>
  <c r="L144" i="164"/>
  <c r="K144" i="164"/>
  <c r="E144" i="164"/>
  <c r="L141" i="164"/>
  <c r="K141" i="164"/>
  <c r="E141" i="164"/>
  <c r="F107" i="164" l="1"/>
  <c r="F108" i="164"/>
  <c r="E105" i="164"/>
  <c r="F106" i="164"/>
  <c r="F141" i="164"/>
  <c r="F144" i="164"/>
  <c r="L204" i="192"/>
  <c r="K204" i="192"/>
  <c r="E204" i="192"/>
  <c r="L203" i="192"/>
  <c r="K203" i="192"/>
  <c r="F203" i="192" s="1"/>
  <c r="E203" i="192"/>
  <c r="L202" i="192"/>
  <c r="K202" i="192"/>
  <c r="E202" i="192"/>
  <c r="F202" i="192" s="1"/>
  <c r="L201" i="192"/>
  <c r="K201" i="192"/>
  <c r="F201" i="192" s="1"/>
  <c r="E201" i="192"/>
  <c r="L200" i="192"/>
  <c r="K200" i="192"/>
  <c r="E200" i="192"/>
  <c r="F200" i="192" s="1"/>
  <c r="L199" i="192"/>
  <c r="K199" i="192"/>
  <c r="E199" i="192"/>
  <c r="F199" i="192" s="1"/>
  <c r="L198" i="192"/>
  <c r="K198" i="192"/>
  <c r="E198" i="192"/>
  <c r="F198" i="192" s="1"/>
  <c r="L197" i="192"/>
  <c r="K197" i="192"/>
  <c r="E197" i="192"/>
  <c r="F197" i="192" s="1"/>
  <c r="L196" i="192"/>
  <c r="L189" i="192" s="1"/>
  <c r="K189" i="192" s="1"/>
  <c r="F189" i="192" s="1"/>
  <c r="K196" i="192"/>
  <c r="E196" i="192"/>
  <c r="L195" i="192"/>
  <c r="K195" i="192"/>
  <c r="E195" i="192"/>
  <c r="L194" i="192"/>
  <c r="K194" i="192"/>
  <c r="F194" i="192"/>
  <c r="E194" i="192"/>
  <c r="L193" i="192"/>
  <c r="K193" i="192"/>
  <c r="E193" i="192"/>
  <c r="L192" i="192"/>
  <c r="K192" i="192"/>
  <c r="E192" i="192"/>
  <c r="F192" i="192" s="1"/>
  <c r="L191" i="192"/>
  <c r="K191" i="192"/>
  <c r="E191" i="192"/>
  <c r="F191" i="192" s="1"/>
  <c r="L190" i="192"/>
  <c r="K190" i="192"/>
  <c r="E190" i="192"/>
  <c r="F190" i="192" s="1"/>
  <c r="L188" i="192"/>
  <c r="K188" i="192"/>
  <c r="E188" i="192"/>
  <c r="F188" i="192" s="1"/>
  <c r="L187" i="192"/>
  <c r="K187" i="192"/>
  <c r="E187" i="192"/>
  <c r="F187" i="192" s="1"/>
  <c r="L186" i="192"/>
  <c r="K186" i="192"/>
  <c r="F186" i="192" s="1"/>
  <c r="E186" i="192"/>
  <c r="L185" i="192"/>
  <c r="K185" i="192"/>
  <c r="E185" i="192"/>
  <c r="L184" i="192"/>
  <c r="K184" i="192"/>
  <c r="E184" i="192"/>
  <c r="F184" i="192" s="1"/>
  <c r="L183" i="192"/>
  <c r="K183" i="192"/>
  <c r="E183" i="192"/>
  <c r="F183" i="192" s="1"/>
  <c r="L182" i="192"/>
  <c r="K182" i="192"/>
  <c r="E182" i="192"/>
  <c r="L181" i="192"/>
  <c r="K181" i="192"/>
  <c r="E181" i="192"/>
  <c r="F181" i="192" s="1"/>
  <c r="L180" i="192"/>
  <c r="K180" i="192"/>
  <c r="E180" i="192"/>
  <c r="F180" i="192" s="1"/>
  <c r="L179" i="192"/>
  <c r="K179" i="192"/>
  <c r="E179" i="192"/>
  <c r="L178" i="192"/>
  <c r="K178" i="192"/>
  <c r="E178" i="192"/>
  <c r="F178" i="192" s="1"/>
  <c r="L177" i="192"/>
  <c r="K177" i="192"/>
  <c r="E177" i="192"/>
  <c r="F177" i="192" s="1"/>
  <c r="L175" i="192"/>
  <c r="K175" i="192"/>
  <c r="E175" i="192"/>
  <c r="L174" i="192"/>
  <c r="K174" i="192"/>
  <c r="E174" i="192"/>
  <c r="F174" i="192" s="1"/>
  <c r="L173" i="192"/>
  <c r="K173" i="192"/>
  <c r="E173" i="192"/>
  <c r="L172" i="192"/>
  <c r="K172" i="192"/>
  <c r="E172" i="192"/>
  <c r="F172" i="192" s="1"/>
  <c r="L171" i="192"/>
  <c r="K171" i="192"/>
  <c r="E171" i="192"/>
  <c r="F171" i="192" s="1"/>
  <c r="L170" i="192"/>
  <c r="K170" i="192"/>
  <c r="E170" i="192"/>
  <c r="F170" i="192" s="1"/>
  <c r="L169" i="192"/>
  <c r="K169" i="192"/>
  <c r="E169" i="192"/>
  <c r="F169" i="192" s="1"/>
  <c r="L168" i="192"/>
  <c r="K168" i="192"/>
  <c r="E168" i="192"/>
  <c r="L167" i="192"/>
  <c r="K167" i="192"/>
  <c r="E167" i="192"/>
  <c r="L166" i="192"/>
  <c r="K166" i="192"/>
  <c r="E166" i="192"/>
  <c r="L165" i="192"/>
  <c r="K165" i="192"/>
  <c r="E165" i="192"/>
  <c r="E164" i="192" s="1"/>
  <c r="L163" i="192"/>
  <c r="K163" i="192"/>
  <c r="E163" i="192"/>
  <c r="F163" i="192" s="1"/>
  <c r="L162" i="192"/>
  <c r="K162" i="192"/>
  <c r="F162" i="192"/>
  <c r="E162" i="192"/>
  <c r="L161" i="192"/>
  <c r="K161" i="192"/>
  <c r="E161" i="192"/>
  <c r="F161" i="192" s="1"/>
  <c r="L160" i="192"/>
  <c r="K160" i="192"/>
  <c r="E160" i="192"/>
  <c r="F160" i="192" s="1"/>
  <c r="L159" i="192"/>
  <c r="K159" i="192"/>
  <c r="E159" i="192"/>
  <c r="L158" i="192"/>
  <c r="K158" i="192"/>
  <c r="E158" i="192"/>
  <c r="L157" i="192"/>
  <c r="K157" i="192"/>
  <c r="E157" i="192"/>
  <c r="F157" i="192" s="1"/>
  <c r="L156" i="192"/>
  <c r="K156" i="192"/>
  <c r="E156" i="192"/>
  <c r="F156" i="192" s="1"/>
  <c r="L155" i="192"/>
  <c r="K155" i="192"/>
  <c r="E155" i="192"/>
  <c r="F155" i="192" s="1"/>
  <c r="L154" i="192"/>
  <c r="K154" i="192"/>
  <c r="E154" i="192"/>
  <c r="F154" i="192" s="1"/>
  <c r="L153" i="192"/>
  <c r="K153" i="192"/>
  <c r="E153" i="192"/>
  <c r="F153" i="192" s="1"/>
  <c r="L152" i="192"/>
  <c r="K152" i="192"/>
  <c r="E152" i="192"/>
  <c r="F152" i="192" s="1"/>
  <c r="L150" i="192"/>
  <c r="K150" i="192"/>
  <c r="E150" i="192"/>
  <c r="F150" i="192" s="1"/>
  <c r="L149" i="192"/>
  <c r="K149" i="192"/>
  <c r="E149" i="192"/>
  <c r="F149" i="192" s="1"/>
  <c r="L148" i="192"/>
  <c r="K148" i="192"/>
  <c r="E148" i="192"/>
  <c r="F148" i="192" s="1"/>
  <c r="L147" i="192"/>
  <c r="K147" i="192"/>
  <c r="E147" i="192"/>
  <c r="F147" i="192" s="1"/>
  <c r="L146" i="192"/>
  <c r="K146" i="192"/>
  <c r="E146" i="192"/>
  <c r="F146" i="192" s="1"/>
  <c r="L145" i="192"/>
  <c r="K145" i="192"/>
  <c r="E145" i="192"/>
  <c r="F145" i="192" s="1"/>
  <c r="L144" i="192"/>
  <c r="K144" i="192"/>
  <c r="E144" i="192"/>
  <c r="F144" i="192" s="1"/>
  <c r="L143" i="192"/>
  <c r="K143" i="192"/>
  <c r="E143" i="192"/>
  <c r="F143" i="192" s="1"/>
  <c r="L142" i="192"/>
  <c r="K142" i="192"/>
  <c r="E142" i="192"/>
  <c r="L141" i="192"/>
  <c r="K141" i="192"/>
  <c r="E141" i="192"/>
  <c r="L140" i="192"/>
  <c r="K140" i="192"/>
  <c r="E140" i="192"/>
  <c r="F140" i="192" s="1"/>
  <c r="L138" i="192"/>
  <c r="K138" i="192"/>
  <c r="E138" i="192"/>
  <c r="F138" i="192" s="1"/>
  <c r="L137" i="192"/>
  <c r="K137" i="192"/>
  <c r="E137" i="192"/>
  <c r="F137" i="192" s="1"/>
  <c r="L136" i="192"/>
  <c r="K136" i="192"/>
  <c r="E136" i="192"/>
  <c r="F136" i="192" s="1"/>
  <c r="L135" i="192"/>
  <c r="K135" i="192"/>
  <c r="E135" i="192"/>
  <c r="L134" i="192"/>
  <c r="K134" i="192"/>
  <c r="E134" i="192"/>
  <c r="F134" i="192" s="1"/>
  <c r="L133" i="192"/>
  <c r="K133" i="192"/>
  <c r="E133" i="192"/>
  <c r="F133" i="192" s="1"/>
  <c r="L132" i="192"/>
  <c r="K132" i="192"/>
  <c r="E132" i="192"/>
  <c r="F132" i="192" s="1"/>
  <c r="L131" i="192"/>
  <c r="K131" i="192"/>
  <c r="E131" i="192"/>
  <c r="L130" i="192"/>
  <c r="K130" i="192"/>
  <c r="E130" i="192"/>
  <c r="F130" i="192" s="1"/>
  <c r="L129" i="192"/>
  <c r="K129" i="192"/>
  <c r="E129" i="192"/>
  <c r="F129" i="192" s="1"/>
  <c r="L128" i="192"/>
  <c r="K128" i="192"/>
  <c r="E128" i="192"/>
  <c r="F128" i="192" s="1"/>
  <c r="L127" i="192"/>
  <c r="K127" i="192"/>
  <c r="E127" i="192"/>
  <c r="L125" i="192"/>
  <c r="K125" i="192"/>
  <c r="E125" i="192"/>
  <c r="F125" i="192" s="1"/>
  <c r="L124" i="192"/>
  <c r="K124" i="192"/>
  <c r="E124" i="192"/>
  <c r="F124" i="192" s="1"/>
  <c r="L123" i="192"/>
  <c r="K123" i="192"/>
  <c r="E123" i="192"/>
  <c r="L122" i="192"/>
  <c r="K122" i="192"/>
  <c r="E122" i="192"/>
  <c r="F122" i="192" s="1"/>
  <c r="L121" i="192"/>
  <c r="K121" i="192"/>
  <c r="E121" i="192"/>
  <c r="F121" i="192" s="1"/>
  <c r="L120" i="192"/>
  <c r="K120" i="192"/>
  <c r="E120" i="192"/>
  <c r="L119" i="192"/>
  <c r="K119" i="192"/>
  <c r="E119" i="192"/>
  <c r="F119" i="192" s="1"/>
  <c r="L118" i="192"/>
  <c r="K118" i="192"/>
  <c r="E118" i="192"/>
  <c r="L117" i="192"/>
  <c r="K117" i="192"/>
  <c r="E117" i="192"/>
  <c r="F117" i="192" s="1"/>
  <c r="L116" i="192"/>
  <c r="K116" i="192"/>
  <c r="E116" i="192"/>
  <c r="F116" i="192" s="1"/>
  <c r="L115" i="192"/>
  <c r="K115" i="192"/>
  <c r="E115" i="192"/>
  <c r="F115" i="192" s="1"/>
  <c r="L113" i="192"/>
  <c r="K113" i="192"/>
  <c r="E113" i="192"/>
  <c r="F113" i="192" s="1"/>
  <c r="L112" i="192"/>
  <c r="K112" i="192"/>
  <c r="E112" i="192"/>
  <c r="F112" i="192" s="1"/>
  <c r="L111" i="192"/>
  <c r="K111" i="192"/>
  <c r="E111" i="192"/>
  <c r="L110" i="192"/>
  <c r="K110" i="192"/>
  <c r="E110" i="192"/>
  <c r="F110" i="192" s="1"/>
  <c r="L109" i="192"/>
  <c r="K109" i="192"/>
  <c r="E109" i="192"/>
  <c r="L108" i="192"/>
  <c r="L101" i="192" s="1"/>
  <c r="K101" i="192" s="1"/>
  <c r="F101" i="192" s="1"/>
  <c r="K108" i="192"/>
  <c r="E108" i="192"/>
  <c r="L107" i="192"/>
  <c r="K107" i="192"/>
  <c r="E107" i="192"/>
  <c r="L106" i="192"/>
  <c r="K106" i="192"/>
  <c r="E106" i="192"/>
  <c r="F106" i="192" s="1"/>
  <c r="L105" i="192"/>
  <c r="K105" i="192"/>
  <c r="E105" i="192"/>
  <c r="F105" i="192" s="1"/>
  <c r="L104" i="192"/>
  <c r="K104" i="192"/>
  <c r="E104" i="192"/>
  <c r="F104" i="192" s="1"/>
  <c r="L103" i="192"/>
  <c r="K103" i="192"/>
  <c r="E103" i="192"/>
  <c r="F103" i="192" s="1"/>
  <c r="L102" i="192"/>
  <c r="K102" i="192"/>
  <c r="E102" i="192"/>
  <c r="F102" i="192" s="1"/>
  <c r="L100" i="192"/>
  <c r="K100" i="192"/>
  <c r="E100" i="192"/>
  <c r="F100" i="192" s="1"/>
  <c r="L99" i="192"/>
  <c r="K99" i="192" s="1"/>
  <c r="F99" i="192" s="1"/>
  <c r="E99" i="192"/>
  <c r="L98" i="192"/>
  <c r="L97" i="192" s="1"/>
  <c r="K97" i="192" s="1"/>
  <c r="F97" i="192" s="1"/>
  <c r="K98" i="192"/>
  <c r="F98" i="192" s="1"/>
  <c r="E98" i="192"/>
  <c r="E97" i="192"/>
  <c r="L96" i="192"/>
  <c r="K96" i="192"/>
  <c r="E96" i="192"/>
  <c r="F96" i="192" s="1"/>
  <c r="L95" i="192"/>
  <c r="K95" i="192"/>
  <c r="F95" i="192" s="1"/>
  <c r="E95" i="192"/>
  <c r="L94" i="192"/>
  <c r="K94" i="192"/>
  <c r="E94" i="192"/>
  <c r="F94" i="192" s="1"/>
  <c r="L93" i="192"/>
  <c r="K93" i="192"/>
  <c r="F93" i="192"/>
  <c r="E93" i="192"/>
  <c r="L92" i="192"/>
  <c r="K92" i="192"/>
  <c r="E92" i="192"/>
  <c r="F92" i="192" s="1"/>
  <c r="L91" i="192"/>
  <c r="K91" i="192"/>
  <c r="E91" i="192"/>
  <c r="F91" i="192" s="1"/>
  <c r="L90" i="192"/>
  <c r="K90" i="192"/>
  <c r="E90" i="192"/>
  <c r="F90" i="192" s="1"/>
  <c r="L89" i="192"/>
  <c r="K89" i="192"/>
  <c r="F89" i="192" s="1"/>
  <c r="E89" i="192"/>
  <c r="L88" i="192"/>
  <c r="K88" i="192"/>
  <c r="E88" i="192"/>
  <c r="L87" i="192"/>
  <c r="K87" i="192"/>
  <c r="E87" i="192"/>
  <c r="L86" i="192"/>
  <c r="K86" i="192"/>
  <c r="E86" i="192"/>
  <c r="F86" i="192" s="1"/>
  <c r="L85" i="192"/>
  <c r="K85" i="192"/>
  <c r="E85" i="192"/>
  <c r="L84" i="192"/>
  <c r="K84" i="192"/>
  <c r="E84" i="192"/>
  <c r="F84" i="192" s="1"/>
  <c r="L83" i="192"/>
  <c r="K83" i="192"/>
  <c r="E83" i="192"/>
  <c r="F83" i="192" s="1"/>
  <c r="L82" i="192"/>
  <c r="K82" i="192"/>
  <c r="E82" i="192"/>
  <c r="F82" i="192" s="1"/>
  <c r="L81" i="192"/>
  <c r="K81" i="192"/>
  <c r="E81" i="192"/>
  <c r="F81" i="192" s="1"/>
  <c r="L80" i="192"/>
  <c r="K80" i="192"/>
  <c r="E80" i="192"/>
  <c r="F80" i="192" s="1"/>
  <c r="L79" i="192"/>
  <c r="K79" i="192"/>
  <c r="E79" i="192"/>
  <c r="F79" i="192" s="1"/>
  <c r="E78" i="192"/>
  <c r="L77" i="192"/>
  <c r="K77" i="192"/>
  <c r="E77" i="192"/>
  <c r="L76" i="192"/>
  <c r="K76" i="192"/>
  <c r="E76" i="192"/>
  <c r="L75" i="192"/>
  <c r="K75" i="192"/>
  <c r="E75" i="192"/>
  <c r="F75" i="192" s="1"/>
  <c r="L74" i="192"/>
  <c r="K74" i="192"/>
  <c r="E74" i="192"/>
  <c r="F74" i="192" s="1"/>
  <c r="L73" i="192"/>
  <c r="K73" i="192"/>
  <c r="E73" i="192"/>
  <c r="F73" i="192" s="1"/>
  <c r="L72" i="192"/>
  <c r="K72" i="192"/>
  <c r="E72" i="192"/>
  <c r="F72" i="192" s="1"/>
  <c r="L71" i="192"/>
  <c r="K71" i="192"/>
  <c r="E71" i="192"/>
  <c r="F71" i="192" s="1"/>
  <c r="L70" i="192"/>
  <c r="K70" i="192"/>
  <c r="E70" i="192"/>
  <c r="F70" i="192" s="1"/>
  <c r="L69" i="192"/>
  <c r="K69" i="192"/>
  <c r="E69" i="192"/>
  <c r="F69" i="192" s="1"/>
  <c r="L68" i="192"/>
  <c r="K68" i="192"/>
  <c r="E68" i="192"/>
  <c r="F68" i="192" s="1"/>
  <c r="L67" i="192"/>
  <c r="K67" i="192"/>
  <c r="F67" i="192" s="1"/>
  <c r="E67" i="192"/>
  <c r="L66" i="192"/>
  <c r="K66" i="192"/>
  <c r="E66" i="192"/>
  <c r="L65" i="192"/>
  <c r="K65" i="192"/>
  <c r="E65" i="192"/>
  <c r="F65" i="192" s="1"/>
  <c r="L64" i="192"/>
  <c r="K64" i="192"/>
  <c r="E64" i="192"/>
  <c r="F64" i="192" s="1"/>
  <c r="L63" i="192"/>
  <c r="K63" i="192"/>
  <c r="E63" i="192"/>
  <c r="F63" i="192" s="1"/>
  <c r="L62" i="192"/>
  <c r="K62" i="192"/>
  <c r="E62" i="192"/>
  <c r="L61" i="192"/>
  <c r="K61" i="192"/>
  <c r="E61" i="192"/>
  <c r="F61" i="192" s="1"/>
  <c r="L60" i="192"/>
  <c r="K60" i="192"/>
  <c r="E60" i="192"/>
  <c r="F60" i="192" s="1"/>
  <c r="L59" i="192"/>
  <c r="K59" i="192"/>
  <c r="E59" i="192"/>
  <c r="F59" i="192" s="1"/>
  <c r="L58" i="192"/>
  <c r="K58" i="192"/>
  <c r="E58" i="192"/>
  <c r="F58" i="192" s="1"/>
  <c r="L57" i="192"/>
  <c r="L54" i="192" s="1"/>
  <c r="K54" i="192" s="1"/>
  <c r="F54" i="192" s="1"/>
  <c r="K57" i="192"/>
  <c r="E57" i="192"/>
  <c r="L56" i="192"/>
  <c r="K56" i="192"/>
  <c r="E56" i="192"/>
  <c r="F56" i="192" s="1"/>
  <c r="L55" i="192"/>
  <c r="K55" i="192"/>
  <c r="E55" i="192"/>
  <c r="L48" i="192"/>
  <c r="K48" i="192"/>
  <c r="E48" i="192"/>
  <c r="F48" i="192" s="1"/>
  <c r="L47" i="192"/>
  <c r="K47" i="192"/>
  <c r="E47" i="192"/>
  <c r="F47" i="192" s="1"/>
  <c r="L46" i="192"/>
  <c r="K46" i="192"/>
  <c r="E46" i="192"/>
  <c r="F46" i="192" s="1"/>
  <c r="L45" i="192"/>
  <c r="K45" i="192"/>
  <c r="E45" i="192"/>
  <c r="F45" i="192" s="1"/>
  <c r="L44" i="192"/>
  <c r="K44" i="192"/>
  <c r="E44" i="192"/>
  <c r="F44" i="192" s="1"/>
  <c r="L43" i="192"/>
  <c r="K43" i="192"/>
  <c r="E43" i="192"/>
  <c r="F43" i="192" s="1"/>
  <c r="L42" i="192"/>
  <c r="K42" i="192"/>
  <c r="E42" i="192"/>
  <c r="F42" i="192" s="1"/>
  <c r="L41" i="192"/>
  <c r="K41" i="192"/>
  <c r="E41" i="192"/>
  <c r="F41" i="192" s="1"/>
  <c r="L40" i="192"/>
  <c r="K40" i="192"/>
  <c r="E40" i="192"/>
  <c r="F40" i="192" s="1"/>
  <c r="L39" i="192"/>
  <c r="K39" i="192"/>
  <c r="E39" i="192"/>
  <c r="F39" i="192" s="1"/>
  <c r="L38" i="192"/>
  <c r="K38" i="192"/>
  <c r="E38" i="192"/>
  <c r="F38" i="192" s="1"/>
  <c r="L37" i="192"/>
  <c r="K37" i="192"/>
  <c r="E37" i="192"/>
  <c r="F37" i="192" s="1"/>
  <c r="L36" i="192"/>
  <c r="K36" i="192"/>
  <c r="E36" i="192"/>
  <c r="F36" i="192" s="1"/>
  <c r="L35" i="192"/>
  <c r="K35" i="192"/>
  <c r="E35" i="192"/>
  <c r="F35" i="192" s="1"/>
  <c r="L34" i="192"/>
  <c r="K34" i="192"/>
  <c r="E34" i="192"/>
  <c r="F34" i="192" s="1"/>
  <c r="L33" i="192"/>
  <c r="K33" i="192"/>
  <c r="E33" i="192"/>
  <c r="L31" i="192"/>
  <c r="K31" i="192"/>
  <c r="E31" i="192"/>
  <c r="F31" i="192" s="1"/>
  <c r="L30" i="192"/>
  <c r="K30" i="192"/>
  <c r="E30" i="192"/>
  <c r="F30" i="192" s="1"/>
  <c r="L29" i="192"/>
  <c r="K29" i="192"/>
  <c r="E29" i="192"/>
  <c r="L28" i="192"/>
  <c r="K28" i="192"/>
  <c r="E28" i="192"/>
  <c r="F28" i="192" s="1"/>
  <c r="L26" i="192"/>
  <c r="K26" i="192"/>
  <c r="E26" i="192"/>
  <c r="F26" i="192" s="1"/>
  <c r="L24" i="192"/>
  <c r="K24" i="192"/>
  <c r="E24" i="192"/>
  <c r="F24" i="192" s="1"/>
  <c r="L23" i="192"/>
  <c r="K23" i="192"/>
  <c r="E23" i="192"/>
  <c r="F23" i="192" s="1"/>
  <c r="L22" i="192"/>
  <c r="K22" i="192"/>
  <c r="E22" i="192"/>
  <c r="F22" i="192" s="1"/>
  <c r="L21" i="192"/>
  <c r="K21" i="192"/>
  <c r="E21" i="192"/>
  <c r="F21" i="192" s="1"/>
  <c r="L20" i="192"/>
  <c r="K20" i="192"/>
  <c r="E20" i="192"/>
  <c r="F20" i="192" s="1"/>
  <c r="L17" i="192"/>
  <c r="K17" i="192"/>
  <c r="E17" i="192"/>
  <c r="F17" i="192" s="1"/>
  <c r="L16" i="192"/>
  <c r="K16" i="192"/>
  <c r="E16" i="192"/>
  <c r="F16" i="192" s="1"/>
  <c r="L15" i="192"/>
  <c r="K15" i="192"/>
  <c r="E15" i="192"/>
  <c r="F15" i="192" s="1"/>
  <c r="L13" i="192"/>
  <c r="L12" i="192" s="1"/>
  <c r="K12" i="192" s="1"/>
  <c r="F12" i="192" s="1"/>
  <c r="K13" i="192"/>
  <c r="E13" i="192"/>
  <c r="E12" i="192" s="1"/>
  <c r="L11" i="192"/>
  <c r="K11" i="192"/>
  <c r="E11" i="192"/>
  <c r="F11" i="192" s="1"/>
  <c r="L10" i="192"/>
  <c r="K10" i="192"/>
  <c r="F10" i="192"/>
  <c r="E10" i="192"/>
  <c r="L9" i="192"/>
  <c r="K9" i="192"/>
  <c r="E9" i="192"/>
  <c r="F9" i="192" s="1"/>
  <c r="L8" i="192"/>
  <c r="K8" i="192"/>
  <c r="E8" i="192"/>
  <c r="F8" i="192" s="1"/>
  <c r="L7" i="192"/>
  <c r="K7" i="192"/>
  <c r="E7" i="192"/>
  <c r="L6" i="192"/>
  <c r="K6" i="192"/>
  <c r="E6" i="192"/>
  <c r="F6" i="192" s="1"/>
  <c r="L5" i="192"/>
  <c r="L2" i="192" s="1"/>
  <c r="K2" i="192" s="1"/>
  <c r="F2" i="192" s="1"/>
  <c r="K5" i="192"/>
  <c r="E5" i="192"/>
  <c r="E2" i="192" s="1"/>
  <c r="L4" i="192"/>
  <c r="K4" i="192"/>
  <c r="E4" i="192"/>
  <c r="F4" i="192" s="1"/>
  <c r="L3" i="192"/>
  <c r="K3" i="192"/>
  <c r="E3" i="192"/>
  <c r="F3" i="192" s="1"/>
  <c r="F166" i="192" l="1"/>
  <c r="F167" i="192"/>
  <c r="E32" i="192"/>
  <c r="F7" i="192"/>
  <c r="F123" i="192"/>
  <c r="F168" i="192"/>
  <c r="F179" i="192"/>
  <c r="F111" i="192"/>
  <c r="F109" i="192"/>
  <c r="F135" i="192"/>
  <c r="L151" i="192"/>
  <c r="K151" i="192" s="1"/>
  <c r="F151" i="192" s="1"/>
  <c r="F158" i="192"/>
  <c r="F159" i="192"/>
  <c r="L126" i="192"/>
  <c r="K126" i="192" s="1"/>
  <c r="F126" i="192" s="1"/>
  <c r="L176" i="192"/>
  <c r="K176" i="192" s="1"/>
  <c r="F176" i="192" s="1"/>
  <c r="F127" i="192"/>
  <c r="F182" i="192"/>
  <c r="F193" i="192"/>
  <c r="L32" i="192"/>
  <c r="K32" i="192" s="1"/>
  <c r="F32" i="192" s="1"/>
  <c r="F204" i="192"/>
  <c r="L164" i="192"/>
  <c r="K164" i="192" s="1"/>
  <c r="F164" i="192" s="1"/>
  <c r="L114" i="192"/>
  <c r="K114" i="192" s="1"/>
  <c r="F114" i="192" s="1"/>
  <c r="F5" i="192"/>
  <c r="E54" i="192"/>
  <c r="F29" i="192"/>
  <c r="F55" i="192"/>
  <c r="F118" i="192"/>
  <c r="F173" i="192"/>
  <c r="F66" i="192"/>
  <c r="F76" i="192"/>
  <c r="F87" i="192"/>
  <c r="F107" i="192"/>
  <c r="E139" i="192"/>
  <c r="F185" i="192"/>
  <c r="F195" i="192"/>
  <c r="L14" i="192"/>
  <c r="K14" i="192" s="1"/>
  <c r="F14" i="192" s="1"/>
  <c r="L139" i="192"/>
  <c r="K139" i="192" s="1"/>
  <c r="F139" i="192" s="1"/>
  <c r="F77" i="192"/>
  <c r="F88" i="192"/>
  <c r="F108" i="192"/>
  <c r="F142" i="192"/>
  <c r="F196" i="192"/>
  <c r="F57" i="192"/>
  <c r="F120" i="192"/>
  <c r="F131" i="192"/>
  <c r="F175" i="192"/>
  <c r="F85" i="192"/>
  <c r="L78" i="192"/>
  <c r="K78" i="192" s="1"/>
  <c r="F78" i="192" s="1"/>
  <c r="F62" i="192"/>
  <c r="E126" i="192"/>
  <c r="E151" i="192"/>
  <c r="E101" i="192"/>
  <c r="E176" i="192"/>
  <c r="F33" i="192"/>
  <c r="F165" i="192"/>
  <c r="E189" i="192"/>
  <c r="E114" i="192"/>
  <c r="F141" i="192"/>
  <c r="F13" i="192"/>
  <c r="E14" i="192"/>
  <c r="L151" i="164" l="1"/>
  <c r="K151" i="164"/>
  <c r="E151" i="164"/>
  <c r="L123" i="164"/>
  <c r="K123" i="164"/>
  <c r="E123" i="164"/>
  <c r="L122" i="164"/>
  <c r="K122" i="164"/>
  <c r="E122" i="164"/>
  <c r="L121" i="164"/>
  <c r="K121" i="164"/>
  <c r="E121" i="164"/>
  <c r="L120" i="164"/>
  <c r="K120" i="164"/>
  <c r="E120" i="164"/>
  <c r="L119" i="164"/>
  <c r="K119" i="164"/>
  <c r="E119" i="164"/>
  <c r="L118" i="164"/>
  <c r="L115" i="164" s="1"/>
  <c r="K115" i="164" s="1"/>
  <c r="F115" i="164" s="1"/>
  <c r="K118" i="164"/>
  <c r="E118" i="164"/>
  <c r="E125" i="164"/>
  <c r="K125" i="164"/>
  <c r="L125" i="164"/>
  <c r="E126" i="164"/>
  <c r="K126" i="164"/>
  <c r="L126" i="164"/>
  <c r="E127" i="164"/>
  <c r="K127" i="164"/>
  <c r="L127" i="164"/>
  <c r="E128" i="164"/>
  <c r="K128" i="164"/>
  <c r="L128" i="164"/>
  <c r="E129" i="164"/>
  <c r="K129" i="164"/>
  <c r="F129" i="164" s="1"/>
  <c r="L129" i="164"/>
  <c r="E130" i="164"/>
  <c r="K130" i="164"/>
  <c r="F130" i="164" s="1"/>
  <c r="L130" i="164"/>
  <c r="E131" i="164"/>
  <c r="K131" i="164"/>
  <c r="F131" i="164" s="1"/>
  <c r="L131" i="164"/>
  <c r="E132" i="164"/>
  <c r="K132" i="164"/>
  <c r="L132" i="164"/>
  <c r="F128" i="164" l="1"/>
  <c r="F125" i="164"/>
  <c r="E115" i="164"/>
  <c r="F127" i="164"/>
  <c r="F126" i="164"/>
  <c r="F151" i="164"/>
  <c r="F119" i="164"/>
  <c r="F123" i="164"/>
  <c r="F118" i="164"/>
  <c r="F121" i="164"/>
  <c r="F122" i="164"/>
  <c r="F120" i="164"/>
  <c r="F132" i="164"/>
  <c r="L124" i="164"/>
  <c r="K124" i="164" s="1"/>
  <c r="F124" i="164" s="1"/>
  <c r="E124" i="164"/>
  <c r="L44" i="177" l="1"/>
  <c r="K44" i="177"/>
  <c r="E44" i="177"/>
  <c r="L45" i="177"/>
  <c r="K45" i="177"/>
  <c r="E45" i="177"/>
  <c r="F44" i="177" l="1"/>
  <c r="F45" i="177"/>
  <c r="K22" i="168" l="1"/>
  <c r="K23" i="168" l="1"/>
  <c r="L16" i="187" l="1"/>
  <c r="K16" i="187"/>
  <c r="E16" i="187"/>
  <c r="F16" i="187" s="1"/>
  <c r="L15" i="187"/>
  <c r="K15" i="187"/>
  <c r="E15" i="187"/>
  <c r="F15" i="187" s="1"/>
  <c r="L14" i="187"/>
  <c r="K14" i="187"/>
  <c r="E14" i="187"/>
  <c r="F14" i="187" s="1"/>
  <c r="L13" i="187"/>
  <c r="K13" i="187"/>
  <c r="E13" i="187"/>
  <c r="F13" i="187" s="1"/>
  <c r="L12" i="187"/>
  <c r="K12" i="187"/>
  <c r="E12" i="187"/>
  <c r="F12" i="187" s="1"/>
  <c r="L11" i="187"/>
  <c r="K11" i="187"/>
  <c r="E11" i="187"/>
  <c r="F11" i="187" s="1"/>
  <c r="L10" i="187"/>
  <c r="K10" i="187"/>
  <c r="E10" i="187"/>
  <c r="F10" i="187" s="1"/>
  <c r="L9" i="187"/>
  <c r="L2" i="187" s="1"/>
  <c r="K2" i="187" s="1"/>
  <c r="F2" i="187" s="1"/>
  <c r="K9" i="187"/>
  <c r="E9" i="187"/>
  <c r="F9" i="187" s="1"/>
  <c r="L8" i="187"/>
  <c r="K8" i="187"/>
  <c r="E8" i="187"/>
  <c r="F8" i="187" s="1"/>
  <c r="L7" i="187"/>
  <c r="K7" i="187"/>
  <c r="E7" i="187"/>
  <c r="F7" i="187" s="1"/>
  <c r="L6" i="187"/>
  <c r="K6" i="187"/>
  <c r="E6" i="187"/>
  <c r="F6" i="187" s="1"/>
  <c r="L5" i="187"/>
  <c r="K5" i="187"/>
  <c r="E5" i="187"/>
  <c r="F5" i="187" s="1"/>
  <c r="L4" i="187"/>
  <c r="K4" i="187"/>
  <c r="E4" i="187"/>
  <c r="F4" i="187" s="1"/>
  <c r="L3" i="187"/>
  <c r="K3" i="187"/>
  <c r="E3" i="187"/>
  <c r="F3" i="187" s="1"/>
  <c r="L206" i="164"/>
  <c r="K206" i="164"/>
  <c r="E206" i="164"/>
  <c r="L205" i="164"/>
  <c r="K205" i="164"/>
  <c r="E205" i="164"/>
  <c r="L204" i="164"/>
  <c r="K204" i="164"/>
  <c r="E204" i="164"/>
  <c r="L203" i="164"/>
  <c r="K203" i="164"/>
  <c r="E203" i="164"/>
  <c r="L202" i="164"/>
  <c r="K202" i="164"/>
  <c r="E202" i="164"/>
  <c r="L201" i="164"/>
  <c r="K201" i="164"/>
  <c r="E201" i="164"/>
  <c r="L200" i="164"/>
  <c r="K200" i="164"/>
  <c r="E200" i="164"/>
  <c r="L199" i="164"/>
  <c r="K199" i="164"/>
  <c r="E199" i="164"/>
  <c r="L198" i="164"/>
  <c r="K198" i="164"/>
  <c r="E198" i="164"/>
  <c r="L197" i="164"/>
  <c r="K197" i="164"/>
  <c r="E197" i="164"/>
  <c r="L196" i="164"/>
  <c r="K196" i="164"/>
  <c r="E196" i="164"/>
  <c r="L195" i="164"/>
  <c r="K195" i="164"/>
  <c r="E195" i="164"/>
  <c r="L194" i="164"/>
  <c r="K194" i="164"/>
  <c r="E194" i="164"/>
  <c r="L193" i="164"/>
  <c r="K193" i="164"/>
  <c r="E193" i="164"/>
  <c r="L192" i="164"/>
  <c r="K192" i="164"/>
  <c r="E192" i="164"/>
  <c r="L191" i="164"/>
  <c r="K191" i="164"/>
  <c r="E191" i="164"/>
  <c r="L190" i="164"/>
  <c r="K190" i="164"/>
  <c r="E190" i="164"/>
  <c r="L189" i="164"/>
  <c r="K189" i="164"/>
  <c r="E189" i="164"/>
  <c r="L187" i="164"/>
  <c r="K187" i="164"/>
  <c r="E187" i="164"/>
  <c r="L186" i="164"/>
  <c r="K186" i="164"/>
  <c r="E186" i="164"/>
  <c r="L185" i="164"/>
  <c r="K185" i="164"/>
  <c r="E185" i="164"/>
  <c r="L184" i="164"/>
  <c r="K184" i="164"/>
  <c r="E184" i="164"/>
  <c r="L183" i="164"/>
  <c r="K183" i="164"/>
  <c r="E183" i="164"/>
  <c r="L182" i="164"/>
  <c r="K182" i="164"/>
  <c r="E182" i="164"/>
  <c r="L181" i="164"/>
  <c r="K181" i="164"/>
  <c r="E181" i="164"/>
  <c r="L180" i="164"/>
  <c r="K180" i="164"/>
  <c r="E180" i="164"/>
  <c r="L179" i="164"/>
  <c r="K179" i="164"/>
  <c r="E179" i="164"/>
  <c r="L178" i="164"/>
  <c r="K178" i="164"/>
  <c r="E178" i="164"/>
  <c r="L177" i="164"/>
  <c r="K177" i="164"/>
  <c r="E177" i="164"/>
  <c r="L176" i="164"/>
  <c r="K176" i="164"/>
  <c r="E176" i="164"/>
  <c r="L175" i="164"/>
  <c r="K175" i="164"/>
  <c r="E175" i="164"/>
  <c r="L174" i="164"/>
  <c r="K174" i="164"/>
  <c r="E174" i="164"/>
  <c r="L173" i="164"/>
  <c r="K173" i="164"/>
  <c r="E173" i="164"/>
  <c r="L172" i="164"/>
  <c r="K172" i="164"/>
  <c r="E172" i="164"/>
  <c r="L171" i="164"/>
  <c r="K171" i="164"/>
  <c r="E171" i="164"/>
  <c r="L170" i="164"/>
  <c r="K170" i="164"/>
  <c r="E170" i="164"/>
  <c r="L114" i="164"/>
  <c r="K114" i="164"/>
  <c r="E114" i="164"/>
  <c r="L113" i="164"/>
  <c r="K113" i="164"/>
  <c r="E113" i="164"/>
  <c r="L111" i="164"/>
  <c r="K111" i="164"/>
  <c r="E111" i="164"/>
  <c r="L110" i="164"/>
  <c r="K110" i="164"/>
  <c r="E110" i="164"/>
  <c r="L168" i="164"/>
  <c r="K168" i="164"/>
  <c r="E168" i="164"/>
  <c r="E167" i="164" s="1"/>
  <c r="L167" i="164"/>
  <c r="K167" i="164" s="1"/>
  <c r="F167" i="164" s="1"/>
  <c r="L166" i="164"/>
  <c r="K166" i="164"/>
  <c r="E166" i="164"/>
  <c r="L165" i="164"/>
  <c r="L164" i="164" s="1"/>
  <c r="K164" i="164" s="1"/>
  <c r="F164" i="164" s="1"/>
  <c r="K165" i="164"/>
  <c r="E165" i="164"/>
  <c r="E164" i="164" s="1"/>
  <c r="L163" i="164"/>
  <c r="K163" i="164"/>
  <c r="E163" i="164"/>
  <c r="L162" i="164"/>
  <c r="K162" i="164"/>
  <c r="E162" i="164"/>
  <c r="L161" i="164"/>
  <c r="K161" i="164"/>
  <c r="E161" i="164"/>
  <c r="L160" i="164"/>
  <c r="K160" i="164"/>
  <c r="E160" i="164"/>
  <c r="L159" i="164"/>
  <c r="K159" i="164"/>
  <c r="E159" i="164"/>
  <c r="L158" i="164"/>
  <c r="K158" i="164"/>
  <c r="E158" i="164"/>
  <c r="L157" i="164"/>
  <c r="K157" i="164"/>
  <c r="E157" i="164"/>
  <c r="L156" i="164"/>
  <c r="K156" i="164"/>
  <c r="E156" i="164"/>
  <c r="L155" i="164"/>
  <c r="K155" i="164"/>
  <c r="E155" i="164"/>
  <c r="L154" i="164"/>
  <c r="K154" i="164"/>
  <c r="E154" i="164"/>
  <c r="L153" i="164"/>
  <c r="K153" i="164"/>
  <c r="E153" i="164"/>
  <c r="L152" i="164"/>
  <c r="K152" i="164"/>
  <c r="E152" i="164"/>
  <c r="L149" i="164"/>
  <c r="K149" i="164"/>
  <c r="E149" i="164"/>
  <c r="L148" i="164"/>
  <c r="K148" i="164"/>
  <c r="E148" i="164"/>
  <c r="L147" i="164"/>
  <c r="K147" i="164"/>
  <c r="E147" i="164"/>
  <c r="L146" i="164"/>
  <c r="K146" i="164"/>
  <c r="E146" i="164"/>
  <c r="L145" i="164"/>
  <c r="K145" i="164"/>
  <c r="E145" i="164"/>
  <c r="L143" i="164"/>
  <c r="K143" i="164"/>
  <c r="E143" i="164"/>
  <c r="L142" i="164"/>
  <c r="K142" i="164"/>
  <c r="E142" i="164"/>
  <c r="L140" i="164"/>
  <c r="K140" i="164"/>
  <c r="E140" i="164"/>
  <c r="L138" i="164"/>
  <c r="K138" i="164"/>
  <c r="E138" i="164"/>
  <c r="L137" i="164"/>
  <c r="K137" i="164"/>
  <c r="E137" i="164"/>
  <c r="L136" i="164"/>
  <c r="K136" i="164"/>
  <c r="E136" i="164"/>
  <c r="L135" i="164"/>
  <c r="K135" i="164"/>
  <c r="E135" i="164"/>
  <c r="L134" i="164"/>
  <c r="K134" i="164"/>
  <c r="E134" i="164"/>
  <c r="L104" i="164"/>
  <c r="K104" i="164"/>
  <c r="E104" i="164"/>
  <c r="L103" i="164"/>
  <c r="K103" i="164"/>
  <c r="E103" i="164"/>
  <c r="L102" i="164"/>
  <c r="K102" i="164"/>
  <c r="E102" i="164"/>
  <c r="L101" i="164"/>
  <c r="K101" i="164"/>
  <c r="E101" i="164"/>
  <c r="L100" i="164"/>
  <c r="K100" i="164"/>
  <c r="E100" i="164"/>
  <c r="L98" i="164"/>
  <c r="K98" i="164"/>
  <c r="E98" i="164"/>
  <c r="L97" i="164"/>
  <c r="K97" i="164"/>
  <c r="E97" i="164"/>
  <c r="L95" i="164"/>
  <c r="K95" i="164"/>
  <c r="E95" i="164"/>
  <c r="L94" i="164"/>
  <c r="K94" i="164"/>
  <c r="E94" i="164"/>
  <c r="L92" i="164"/>
  <c r="K92" i="164"/>
  <c r="E92" i="164"/>
  <c r="L91" i="164"/>
  <c r="K91" i="164"/>
  <c r="E91" i="164"/>
  <c r="L90" i="164"/>
  <c r="K90" i="164"/>
  <c r="E90" i="164"/>
  <c r="L89" i="164"/>
  <c r="K89" i="164"/>
  <c r="E89" i="164"/>
  <c r="L88" i="164"/>
  <c r="K88" i="164"/>
  <c r="E88" i="164"/>
  <c r="L87" i="164"/>
  <c r="K87" i="164"/>
  <c r="E87" i="164"/>
  <c r="L85" i="164"/>
  <c r="K85" i="164"/>
  <c r="E85" i="164"/>
  <c r="L84" i="164"/>
  <c r="K84" i="164"/>
  <c r="E84" i="164"/>
  <c r="L82" i="164"/>
  <c r="K82" i="164"/>
  <c r="E82" i="164"/>
  <c r="L81" i="164"/>
  <c r="K81" i="164"/>
  <c r="E81" i="164"/>
  <c r="L80" i="164"/>
  <c r="K80" i="164"/>
  <c r="E80" i="164"/>
  <c r="L58" i="164"/>
  <c r="K58" i="164"/>
  <c r="E58" i="164"/>
  <c r="L57" i="164"/>
  <c r="K57" i="164"/>
  <c r="E57" i="164"/>
  <c r="L56" i="164"/>
  <c r="K56" i="164"/>
  <c r="E56" i="164"/>
  <c r="L55" i="164"/>
  <c r="K55" i="164"/>
  <c r="E55" i="164"/>
  <c r="L78" i="164"/>
  <c r="K78" i="164"/>
  <c r="E78" i="164"/>
  <c r="L77" i="164"/>
  <c r="K77" i="164"/>
  <c r="E77" i="164"/>
  <c r="L66" i="164"/>
  <c r="K66" i="164"/>
  <c r="E66" i="164"/>
  <c r="L65" i="164"/>
  <c r="K65" i="164"/>
  <c r="E65" i="164"/>
  <c r="L60" i="164"/>
  <c r="K60" i="164"/>
  <c r="E60" i="164"/>
  <c r="L75" i="164"/>
  <c r="K75" i="164"/>
  <c r="E75" i="164"/>
  <c r="L74" i="164"/>
  <c r="L73" i="164" s="1"/>
  <c r="K74" i="164"/>
  <c r="E74" i="164"/>
  <c r="E73" i="164" s="1"/>
  <c r="L53" i="164"/>
  <c r="K53" i="164"/>
  <c r="E53" i="164"/>
  <c r="L52" i="164"/>
  <c r="K52" i="164"/>
  <c r="E52" i="164"/>
  <c r="L51" i="164"/>
  <c r="K51" i="164"/>
  <c r="E51" i="164"/>
  <c r="L50" i="164"/>
  <c r="K50" i="164"/>
  <c r="E50" i="164"/>
  <c r="L49" i="164"/>
  <c r="K49" i="164"/>
  <c r="E49" i="164"/>
  <c r="L48" i="164"/>
  <c r="K48" i="164"/>
  <c r="E48" i="164"/>
  <c r="L46" i="164"/>
  <c r="K46" i="164"/>
  <c r="E46" i="164"/>
  <c r="L45" i="164"/>
  <c r="K45" i="164"/>
  <c r="E45" i="164"/>
  <c r="L44" i="164"/>
  <c r="K44" i="164"/>
  <c r="E44" i="164"/>
  <c r="L43" i="164"/>
  <c r="K43" i="164"/>
  <c r="E43" i="164"/>
  <c r="L42" i="164"/>
  <c r="K42" i="164"/>
  <c r="E42" i="164"/>
  <c r="L41" i="164"/>
  <c r="K41" i="164"/>
  <c r="E41" i="164"/>
  <c r="L32" i="164"/>
  <c r="K32" i="164"/>
  <c r="E32" i="164"/>
  <c r="L31" i="164"/>
  <c r="K31" i="164"/>
  <c r="E31" i="164"/>
  <c r="L30" i="164"/>
  <c r="K30" i="164"/>
  <c r="E30" i="164"/>
  <c r="L29" i="164"/>
  <c r="K29" i="164"/>
  <c r="E29" i="164"/>
  <c r="L28" i="164"/>
  <c r="K28" i="164"/>
  <c r="E28" i="164"/>
  <c r="L27" i="164"/>
  <c r="K27" i="164"/>
  <c r="E27" i="164"/>
  <c r="L25" i="164"/>
  <c r="K25" i="164"/>
  <c r="E25" i="164"/>
  <c r="L24" i="164"/>
  <c r="K24" i="164"/>
  <c r="E24" i="164"/>
  <c r="L23" i="164"/>
  <c r="K23" i="164"/>
  <c r="E23" i="164"/>
  <c r="L22" i="164"/>
  <c r="K22" i="164"/>
  <c r="E22" i="164"/>
  <c r="L21" i="164"/>
  <c r="K21" i="164"/>
  <c r="E21" i="164"/>
  <c r="L20" i="164"/>
  <c r="K20" i="164"/>
  <c r="E20" i="164"/>
  <c r="L18" i="164"/>
  <c r="K18" i="164"/>
  <c r="E18" i="164"/>
  <c r="L17" i="164"/>
  <c r="K17" i="164"/>
  <c r="E17" i="164"/>
  <c r="L16" i="164"/>
  <c r="K16" i="164"/>
  <c r="E16" i="164"/>
  <c r="L15" i="164"/>
  <c r="K15" i="164"/>
  <c r="E15" i="164"/>
  <c r="L13" i="164"/>
  <c r="K13" i="164"/>
  <c r="E13" i="164"/>
  <c r="L12" i="164"/>
  <c r="K12" i="164"/>
  <c r="E12" i="164"/>
  <c r="L11" i="164"/>
  <c r="K11" i="164"/>
  <c r="E11" i="164"/>
  <c r="L10" i="164"/>
  <c r="L7" i="164" s="1"/>
  <c r="K7" i="164" s="1"/>
  <c r="F7" i="164" s="1"/>
  <c r="K10" i="164"/>
  <c r="E10" i="164"/>
  <c r="E7" i="164" s="1"/>
  <c r="L3" i="164"/>
  <c r="L2" i="164" s="1"/>
  <c r="K2" i="164" s="1"/>
  <c r="F2" i="164" s="1"/>
  <c r="K3" i="164"/>
  <c r="E3" i="164"/>
  <c r="E2" i="164" s="1"/>
  <c r="F143" i="164" l="1"/>
  <c r="F48" i="164"/>
  <c r="F173" i="164"/>
  <c r="F90" i="164"/>
  <c r="F28" i="164"/>
  <c r="L76" i="164"/>
  <c r="K76" i="164" s="1"/>
  <c r="F76" i="164" s="1"/>
  <c r="E76" i="164"/>
  <c r="E109" i="164"/>
  <c r="F85" i="164"/>
  <c r="L109" i="164"/>
  <c r="K109" i="164" s="1"/>
  <c r="F109" i="164" s="1"/>
  <c r="F185" i="164"/>
  <c r="F177" i="164"/>
  <c r="F178" i="164"/>
  <c r="E150" i="164"/>
  <c r="F104" i="164"/>
  <c r="L93" i="164"/>
  <c r="K93" i="164" s="1"/>
  <c r="F93" i="164" s="1"/>
  <c r="F43" i="164"/>
  <c r="F154" i="164"/>
  <c r="F57" i="164"/>
  <c r="F41" i="164"/>
  <c r="F80" i="164"/>
  <c r="F42" i="164"/>
  <c r="F25" i="164"/>
  <c r="F100" i="164"/>
  <c r="F157" i="164"/>
  <c r="F168" i="164"/>
  <c r="E112" i="164"/>
  <c r="F136" i="164"/>
  <c r="F147" i="164"/>
  <c r="L112" i="164"/>
  <c r="K112" i="164" s="1"/>
  <c r="F112" i="164" s="1"/>
  <c r="F171" i="164"/>
  <c r="L83" i="164"/>
  <c r="K83" i="164" s="1"/>
  <c r="F83" i="164" s="1"/>
  <c r="F184" i="164"/>
  <c r="F56" i="164"/>
  <c r="F94" i="164"/>
  <c r="F65" i="164"/>
  <c r="F66" i="164"/>
  <c r="F137" i="164"/>
  <c r="F58" i="164"/>
  <c r="F88" i="164"/>
  <c r="E83" i="164"/>
  <c r="F53" i="164"/>
  <c r="F181" i="164"/>
  <c r="F159" i="164"/>
  <c r="F97" i="164"/>
  <c r="L14" i="164"/>
  <c r="K14" i="164" s="1"/>
  <c r="F14" i="164" s="1"/>
  <c r="F18" i="164"/>
  <c r="F75" i="164"/>
  <c r="F180" i="164"/>
  <c r="F203" i="164"/>
  <c r="F78" i="164"/>
  <c r="F84" i="164"/>
  <c r="F74" i="164"/>
  <c r="F161" i="164"/>
  <c r="F95" i="164"/>
  <c r="F16" i="164"/>
  <c r="F31" i="164"/>
  <c r="F87" i="164"/>
  <c r="F20" i="164"/>
  <c r="F156" i="164"/>
  <c r="F182" i="164"/>
  <c r="F183" i="164"/>
  <c r="F205" i="164"/>
  <c r="F196" i="164"/>
  <c r="F175" i="164"/>
  <c r="F89" i="164"/>
  <c r="F135" i="164"/>
  <c r="F114" i="164"/>
  <c r="F197" i="164"/>
  <c r="E133" i="164"/>
  <c r="L133" i="164"/>
  <c r="K133" i="164" s="1"/>
  <c r="F133" i="164" s="1"/>
  <c r="F160" i="164"/>
  <c r="F187" i="164"/>
  <c r="F17" i="164"/>
  <c r="F32" i="164"/>
  <c r="F10" i="164"/>
  <c r="F45" i="164"/>
  <c r="F153" i="164"/>
  <c r="F179" i="164"/>
  <c r="E14" i="164"/>
  <c r="F51" i="164"/>
  <c r="F27" i="164"/>
  <c r="F163" i="164"/>
  <c r="L169" i="164"/>
  <c r="K169" i="164" s="1"/>
  <c r="F169" i="164" s="1"/>
  <c r="F191" i="164"/>
  <c r="F202" i="164"/>
  <c r="F81" i="164"/>
  <c r="F146" i="164"/>
  <c r="F158" i="164"/>
  <c r="F110" i="164"/>
  <c r="F111" i="164"/>
  <c r="F176" i="164"/>
  <c r="F91" i="164"/>
  <c r="F162" i="164"/>
  <c r="F22" i="164"/>
  <c r="K73" i="164"/>
  <c r="F73" i="164" s="1"/>
  <c r="F92" i="164"/>
  <c r="F44" i="164"/>
  <c r="F23" i="164"/>
  <c r="F101" i="164"/>
  <c r="E93" i="164"/>
  <c r="F140" i="164"/>
  <c r="F13" i="164"/>
  <c r="F49" i="164"/>
  <c r="F24" i="164"/>
  <c r="F102" i="164"/>
  <c r="F170" i="164"/>
  <c r="F201" i="164"/>
  <c r="L188" i="164"/>
  <c r="K188" i="164" s="1"/>
  <c r="F188" i="164" s="1"/>
  <c r="F192" i="164"/>
  <c r="F60" i="164"/>
  <c r="F148" i="164"/>
  <c r="F193" i="164"/>
  <c r="F103" i="164"/>
  <c r="F172" i="164"/>
  <c r="F204" i="164"/>
  <c r="F194" i="164"/>
  <c r="L86" i="164"/>
  <c r="K86" i="164" s="1"/>
  <c r="F86" i="164" s="1"/>
  <c r="F195" i="164"/>
  <c r="E59" i="164"/>
  <c r="F174" i="164"/>
  <c r="F206" i="164"/>
  <c r="L59" i="164"/>
  <c r="K59" i="164" s="1"/>
  <c r="F59" i="164" s="1"/>
  <c r="L150" i="164"/>
  <c r="K150" i="164" s="1"/>
  <c r="F150" i="164" s="1"/>
  <c r="L47" i="164"/>
  <c r="K47" i="164" s="1"/>
  <c r="F47" i="164" s="1"/>
  <c r="F138" i="164"/>
  <c r="F186" i="164"/>
  <c r="F12" i="164"/>
  <c r="F77" i="164"/>
  <c r="L26" i="164"/>
  <c r="K26" i="164" s="1"/>
  <c r="F26" i="164" s="1"/>
  <c r="F50" i="164"/>
  <c r="F30" i="164"/>
  <c r="F155" i="164"/>
  <c r="F198" i="164"/>
  <c r="L79" i="164"/>
  <c r="K79" i="164" s="1"/>
  <c r="F79" i="164" s="1"/>
  <c r="E54" i="164"/>
  <c r="E139" i="164"/>
  <c r="F189" i="164"/>
  <c r="E99" i="164"/>
  <c r="F165" i="164"/>
  <c r="F199" i="164"/>
  <c r="L96" i="164"/>
  <c r="K96" i="164" s="1"/>
  <c r="F96" i="164" s="1"/>
  <c r="E19" i="164"/>
  <c r="L54" i="164"/>
  <c r="K54" i="164" s="1"/>
  <c r="F54" i="164" s="1"/>
  <c r="L139" i="164"/>
  <c r="K139" i="164" s="1"/>
  <c r="F139" i="164" s="1"/>
  <c r="F149" i="164"/>
  <c r="F52" i="164"/>
  <c r="E26" i="164"/>
  <c r="E96" i="164"/>
  <c r="L40" i="164"/>
  <c r="K40" i="164" s="1"/>
  <c r="F40" i="164" s="1"/>
  <c r="L99" i="164"/>
  <c r="K99" i="164" s="1"/>
  <c r="F99" i="164" s="1"/>
  <c r="E169" i="164"/>
  <c r="E86" i="164"/>
  <c r="E79" i="164"/>
  <c r="F11" i="164"/>
  <c r="L19" i="164"/>
  <c r="K19" i="164" s="1"/>
  <c r="F19" i="164" s="1"/>
  <c r="F46" i="164"/>
  <c r="F166" i="164"/>
  <c r="F200" i="164"/>
  <c r="F55" i="164"/>
  <c r="F3" i="164"/>
  <c r="F145" i="164"/>
  <c r="F190" i="164"/>
  <c r="F98" i="164"/>
  <c r="F134" i="164"/>
  <c r="F21" i="164"/>
  <c r="F152" i="164"/>
  <c r="F113" i="164"/>
  <c r="F29" i="164"/>
  <c r="E47" i="164"/>
  <c r="F82" i="164"/>
  <c r="E188" i="164"/>
  <c r="F142" i="164"/>
  <c r="F15" i="164"/>
  <c r="E40" i="164"/>
  <c r="L144" i="189" l="1"/>
  <c r="K144" i="189"/>
  <c r="E144" i="189"/>
  <c r="F144" i="189" s="1"/>
  <c r="L143" i="189"/>
  <c r="K143" i="189"/>
  <c r="F143" i="189"/>
  <c r="E143" i="189"/>
  <c r="L142" i="189"/>
  <c r="K142" i="189"/>
  <c r="E142" i="189"/>
  <c r="F142" i="189" s="1"/>
  <c r="L141" i="189"/>
  <c r="K141" i="189"/>
  <c r="E141" i="189"/>
  <c r="F141" i="189" s="1"/>
  <c r="L140" i="189"/>
  <c r="K140" i="189"/>
  <c r="E140" i="189"/>
  <c r="F140" i="189" s="1"/>
  <c r="L139" i="189"/>
  <c r="K139" i="189"/>
  <c r="F139" i="189" s="1"/>
  <c r="E139" i="189"/>
  <c r="L138" i="189"/>
  <c r="K138" i="189"/>
  <c r="E138" i="189"/>
  <c r="F138" i="189" s="1"/>
  <c r="L137" i="189"/>
  <c r="K137" i="189"/>
  <c r="E137" i="189"/>
  <c r="F137" i="189" s="1"/>
  <c r="L136" i="189"/>
  <c r="K136" i="189"/>
  <c r="E136" i="189"/>
  <c r="F136" i="189" s="1"/>
  <c r="L135" i="189"/>
  <c r="K135" i="189"/>
  <c r="F135" i="189"/>
  <c r="E135" i="189"/>
  <c r="L134" i="189"/>
  <c r="K134" i="189"/>
  <c r="E134" i="189"/>
  <c r="F134" i="189" s="1"/>
  <c r="L133" i="189"/>
  <c r="K133" i="189"/>
  <c r="E133" i="189"/>
  <c r="F133" i="189" s="1"/>
  <c r="L132" i="189"/>
  <c r="K132" i="189"/>
  <c r="E132" i="189"/>
  <c r="F132" i="189" s="1"/>
  <c r="L131" i="189"/>
  <c r="K131" i="189"/>
  <c r="E131" i="189"/>
  <c r="F131" i="189" s="1"/>
  <c r="L130" i="189"/>
  <c r="K130" i="189"/>
  <c r="E130" i="189"/>
  <c r="F130" i="189" s="1"/>
  <c r="L129" i="189"/>
  <c r="L125" i="189" s="1"/>
  <c r="K125" i="189" s="1"/>
  <c r="F125" i="189" s="1"/>
  <c r="K129" i="189"/>
  <c r="E129" i="189"/>
  <c r="E125" i="189" s="1"/>
  <c r="L128" i="189"/>
  <c r="K128" i="189"/>
  <c r="E128" i="189"/>
  <c r="F128" i="189" s="1"/>
  <c r="L127" i="189"/>
  <c r="K127" i="189"/>
  <c r="F127" i="189"/>
  <c r="E127" i="189"/>
  <c r="L126" i="189"/>
  <c r="K126" i="189"/>
  <c r="E126" i="189"/>
  <c r="F126" i="189" s="1"/>
  <c r="L124" i="189"/>
  <c r="K124" i="189"/>
  <c r="E124" i="189"/>
  <c r="F124" i="189" s="1"/>
  <c r="L123" i="189"/>
  <c r="K123" i="189"/>
  <c r="E123" i="189"/>
  <c r="F123" i="189" s="1"/>
  <c r="L122" i="189"/>
  <c r="K122" i="189"/>
  <c r="E122" i="189"/>
  <c r="F122" i="189" s="1"/>
  <c r="L121" i="189"/>
  <c r="K121" i="189"/>
  <c r="E121" i="189"/>
  <c r="F121" i="189" s="1"/>
  <c r="L120" i="189"/>
  <c r="K120" i="189"/>
  <c r="E120" i="189"/>
  <c r="F120" i="189" s="1"/>
  <c r="L119" i="189"/>
  <c r="K119" i="189"/>
  <c r="F119" i="189"/>
  <c r="E119" i="189"/>
  <c r="L118" i="189"/>
  <c r="K118" i="189"/>
  <c r="E118" i="189"/>
  <c r="F118" i="189" s="1"/>
  <c r="L117" i="189"/>
  <c r="K117" i="189"/>
  <c r="E117" i="189"/>
  <c r="F117" i="189" s="1"/>
  <c r="L116" i="189"/>
  <c r="K116" i="189"/>
  <c r="E116" i="189"/>
  <c r="F116" i="189" s="1"/>
  <c r="L115" i="189"/>
  <c r="K115" i="189"/>
  <c r="E115" i="189"/>
  <c r="F115" i="189" s="1"/>
  <c r="L114" i="189"/>
  <c r="K114" i="189"/>
  <c r="E114" i="189"/>
  <c r="F114" i="189" s="1"/>
  <c r="L113" i="189"/>
  <c r="K113" i="189"/>
  <c r="F113" i="189" s="1"/>
  <c r="L112" i="189"/>
  <c r="K112" i="189"/>
  <c r="E112" i="189"/>
  <c r="F112" i="189" s="1"/>
  <c r="L111" i="189"/>
  <c r="K111" i="189"/>
  <c r="F111" i="189"/>
  <c r="E111" i="189"/>
  <c r="L110" i="189"/>
  <c r="K110" i="189"/>
  <c r="E110" i="189"/>
  <c r="F110" i="189" s="1"/>
  <c r="L109" i="189"/>
  <c r="K109" i="189"/>
  <c r="F109" i="189"/>
  <c r="E109" i="189"/>
  <c r="L108" i="189"/>
  <c r="K108" i="189"/>
  <c r="E108" i="189"/>
  <c r="F108" i="189" s="1"/>
  <c r="L107" i="189"/>
  <c r="K107" i="189"/>
  <c r="E107" i="189"/>
  <c r="F107" i="189" s="1"/>
  <c r="L106" i="189"/>
  <c r="K106" i="189"/>
  <c r="E106" i="189"/>
  <c r="F106" i="189" s="1"/>
  <c r="L105" i="189"/>
  <c r="K105" i="189"/>
  <c r="E105" i="189"/>
  <c r="F105" i="189" s="1"/>
  <c r="L104" i="189"/>
  <c r="K104" i="189"/>
  <c r="E104" i="189"/>
  <c r="F104" i="189" s="1"/>
  <c r="L103" i="189"/>
  <c r="K103" i="189"/>
  <c r="F103" i="189"/>
  <c r="E103" i="189"/>
  <c r="L102" i="189"/>
  <c r="K102" i="189"/>
  <c r="E102" i="189"/>
  <c r="F102" i="189" s="1"/>
  <c r="L101" i="189"/>
  <c r="K101" i="189"/>
  <c r="E101" i="189"/>
  <c r="F101" i="189" s="1"/>
  <c r="L100" i="189"/>
  <c r="K100" i="189"/>
  <c r="E100" i="189"/>
  <c r="F100" i="189" s="1"/>
  <c r="L99" i="189"/>
  <c r="K99" i="189"/>
  <c r="E99" i="189"/>
  <c r="F99" i="189" s="1"/>
  <c r="L98" i="189"/>
  <c r="K98" i="189"/>
  <c r="E98" i="189"/>
  <c r="F98" i="189" s="1"/>
  <c r="L97" i="189"/>
  <c r="L89" i="189" s="1"/>
  <c r="K89" i="189" s="1"/>
  <c r="F89" i="189" s="1"/>
  <c r="K97" i="189"/>
  <c r="E97" i="189"/>
  <c r="F97" i="189" s="1"/>
  <c r="L96" i="189"/>
  <c r="K96" i="189"/>
  <c r="E96" i="189"/>
  <c r="F96" i="189" s="1"/>
  <c r="L95" i="189"/>
  <c r="K95" i="189"/>
  <c r="F95" i="189"/>
  <c r="E95" i="189"/>
  <c r="L94" i="189"/>
  <c r="K94" i="189"/>
  <c r="E94" i="189"/>
  <c r="F94" i="189" s="1"/>
  <c r="L93" i="189"/>
  <c r="K93" i="189"/>
  <c r="E93" i="189"/>
  <c r="F93" i="189" s="1"/>
  <c r="L92" i="189"/>
  <c r="K92" i="189"/>
  <c r="E92" i="189"/>
  <c r="F92" i="189" s="1"/>
  <c r="L91" i="189"/>
  <c r="K91" i="189"/>
  <c r="E91" i="189"/>
  <c r="F91" i="189" s="1"/>
  <c r="L90" i="189"/>
  <c r="K90" i="189"/>
  <c r="E90" i="189"/>
  <c r="F90" i="189" s="1"/>
  <c r="L88" i="189"/>
  <c r="K88" i="189"/>
  <c r="E88" i="189"/>
  <c r="F88" i="189" s="1"/>
  <c r="L87" i="189"/>
  <c r="K87" i="189"/>
  <c r="F87" i="189"/>
  <c r="E87" i="189"/>
  <c r="L86" i="189"/>
  <c r="K86" i="189"/>
  <c r="E86" i="189"/>
  <c r="F86" i="189" s="1"/>
  <c r="L85" i="189"/>
  <c r="K85" i="189"/>
  <c r="E85" i="189"/>
  <c r="F85" i="189" s="1"/>
  <c r="L84" i="189"/>
  <c r="K84" i="189"/>
  <c r="E84" i="189"/>
  <c r="F84" i="189" s="1"/>
  <c r="L83" i="189"/>
  <c r="K83" i="189"/>
  <c r="E83" i="189"/>
  <c r="F83" i="189" s="1"/>
  <c r="L82" i="189"/>
  <c r="K82" i="189"/>
  <c r="E82" i="189"/>
  <c r="F82" i="189" s="1"/>
  <c r="L81" i="189"/>
  <c r="K81" i="189"/>
  <c r="E81" i="189"/>
  <c r="F81" i="189" s="1"/>
  <c r="L80" i="189"/>
  <c r="K80" i="189"/>
  <c r="E80" i="189"/>
  <c r="F80" i="189" s="1"/>
  <c r="L79" i="189"/>
  <c r="K79" i="189"/>
  <c r="F79" i="189"/>
  <c r="E79" i="189"/>
  <c r="L78" i="189"/>
  <c r="K78" i="189"/>
  <c r="E78" i="189"/>
  <c r="F78" i="189" s="1"/>
  <c r="L77" i="189"/>
  <c r="K77" i="189"/>
  <c r="E77" i="189"/>
  <c r="F77" i="189" s="1"/>
  <c r="L76" i="189"/>
  <c r="K76" i="189"/>
  <c r="E76" i="189"/>
  <c r="F76" i="189" s="1"/>
  <c r="L75" i="189"/>
  <c r="K75" i="189"/>
  <c r="E75" i="189"/>
  <c r="F75" i="189" s="1"/>
  <c r="L74" i="189"/>
  <c r="K74" i="189"/>
  <c r="E74" i="189"/>
  <c r="F74" i="189" s="1"/>
  <c r="L73" i="189"/>
  <c r="K73" i="189"/>
  <c r="F73" i="189"/>
  <c r="L72" i="189"/>
  <c r="K72" i="189"/>
  <c r="E72" i="189"/>
  <c r="F72" i="189" s="1"/>
  <c r="L71" i="189"/>
  <c r="K71" i="189"/>
  <c r="F71" i="189"/>
  <c r="E71" i="189"/>
  <c r="L70" i="189"/>
  <c r="K70" i="189"/>
  <c r="E70" i="189"/>
  <c r="F70" i="189" s="1"/>
  <c r="L69" i="189"/>
  <c r="K69" i="189"/>
  <c r="E69" i="189"/>
  <c r="F69" i="189" s="1"/>
  <c r="L68" i="189"/>
  <c r="K68" i="189"/>
  <c r="F68" i="189"/>
  <c r="E68" i="189"/>
  <c r="L67" i="189"/>
  <c r="K67" i="189"/>
  <c r="E67" i="189"/>
  <c r="F67" i="189" s="1"/>
  <c r="L66" i="189"/>
  <c r="K66" i="189"/>
  <c r="E66" i="189"/>
  <c r="F66" i="189" s="1"/>
  <c r="L65" i="189"/>
  <c r="K65" i="189"/>
  <c r="E65" i="189"/>
  <c r="F65" i="189" s="1"/>
  <c r="L64" i="189"/>
  <c r="K64" i="189"/>
  <c r="E64" i="189"/>
  <c r="F64" i="189" s="1"/>
  <c r="L63" i="189"/>
  <c r="K63" i="189"/>
  <c r="F63" i="189"/>
  <c r="E63" i="189"/>
  <c r="L62" i="189"/>
  <c r="K62" i="189"/>
  <c r="E62" i="189"/>
  <c r="F62" i="189" s="1"/>
  <c r="L61" i="189"/>
  <c r="K61" i="189"/>
  <c r="E61" i="189"/>
  <c r="F61" i="189" s="1"/>
  <c r="L60" i="189"/>
  <c r="K60" i="189"/>
  <c r="E60" i="189"/>
  <c r="F60" i="189" s="1"/>
  <c r="L59" i="189"/>
  <c r="K59" i="189"/>
  <c r="E59" i="189"/>
  <c r="F59" i="189" s="1"/>
  <c r="L58" i="189"/>
  <c r="K58" i="189"/>
  <c r="E58" i="189"/>
  <c r="F58" i="189" s="1"/>
  <c r="L57" i="189"/>
  <c r="L54" i="189" s="1"/>
  <c r="K54" i="189" s="1"/>
  <c r="F54" i="189" s="1"/>
  <c r="K57" i="189"/>
  <c r="E57" i="189"/>
  <c r="E54" i="189" s="1"/>
  <c r="L56" i="189"/>
  <c r="K56" i="189"/>
  <c r="E56" i="189"/>
  <c r="F56" i="189" s="1"/>
  <c r="L55" i="189"/>
  <c r="K55" i="189"/>
  <c r="F55" i="189"/>
  <c r="E55" i="189"/>
  <c r="L53" i="189"/>
  <c r="K53" i="189"/>
  <c r="E53" i="189"/>
  <c r="F53" i="189" s="1"/>
  <c r="L52" i="189"/>
  <c r="K52" i="189"/>
  <c r="E52" i="189"/>
  <c r="F52" i="189" s="1"/>
  <c r="L51" i="189"/>
  <c r="K51" i="189"/>
  <c r="E51" i="189"/>
  <c r="F51" i="189" s="1"/>
  <c r="L50" i="189"/>
  <c r="K50" i="189"/>
  <c r="E50" i="189"/>
  <c r="F50" i="189" s="1"/>
  <c r="L49" i="189"/>
  <c r="L44" i="189" s="1"/>
  <c r="K44" i="189" s="1"/>
  <c r="F44" i="189" s="1"/>
  <c r="K49" i="189"/>
  <c r="E49" i="189"/>
  <c r="E44" i="189" s="1"/>
  <c r="L48" i="189"/>
  <c r="K48" i="189"/>
  <c r="E48" i="189"/>
  <c r="F48" i="189" s="1"/>
  <c r="L47" i="189"/>
  <c r="K47" i="189"/>
  <c r="F47" i="189"/>
  <c r="E47" i="189"/>
  <c r="L46" i="189"/>
  <c r="K46" i="189"/>
  <c r="E46" i="189"/>
  <c r="F46" i="189" s="1"/>
  <c r="L45" i="189"/>
  <c r="K45" i="189"/>
  <c r="E45" i="189"/>
  <c r="F45" i="189" s="1"/>
  <c r="L43" i="189"/>
  <c r="K43" i="189"/>
  <c r="E43" i="189"/>
  <c r="F43" i="189" s="1"/>
  <c r="L42" i="189"/>
  <c r="K42" i="189"/>
  <c r="E42" i="189"/>
  <c r="F42" i="189" s="1"/>
  <c r="L41" i="189"/>
  <c r="L38" i="189" s="1"/>
  <c r="K38" i="189" s="1"/>
  <c r="F38" i="189" s="1"/>
  <c r="K41" i="189"/>
  <c r="E41" i="189"/>
  <c r="E38" i="189" s="1"/>
  <c r="L40" i="189"/>
  <c r="K40" i="189"/>
  <c r="F40" i="189" s="1"/>
  <c r="E40" i="189"/>
  <c r="L39" i="189"/>
  <c r="K39" i="189"/>
  <c r="F39" i="189"/>
  <c r="E39" i="189"/>
  <c r="L37" i="189"/>
  <c r="K37" i="189"/>
  <c r="E37" i="189"/>
  <c r="F37" i="189" s="1"/>
  <c r="L36" i="189"/>
  <c r="K36" i="189"/>
  <c r="E36" i="189"/>
  <c r="F36" i="189" s="1"/>
  <c r="L35" i="189"/>
  <c r="K35" i="189"/>
  <c r="E35" i="189"/>
  <c r="F35" i="189" s="1"/>
  <c r="L34" i="189"/>
  <c r="K34" i="189"/>
  <c r="E34" i="189"/>
  <c r="F34" i="189" s="1"/>
  <c r="L33" i="189"/>
  <c r="L28" i="189" s="1"/>
  <c r="K28" i="189" s="1"/>
  <c r="F28" i="189" s="1"/>
  <c r="K33" i="189"/>
  <c r="E33" i="189"/>
  <c r="F33" i="189" s="1"/>
  <c r="L32" i="189"/>
  <c r="K32" i="189"/>
  <c r="E32" i="189"/>
  <c r="F32" i="189" s="1"/>
  <c r="L31" i="189"/>
  <c r="K31" i="189"/>
  <c r="F31" i="189"/>
  <c r="E31" i="189"/>
  <c r="L30" i="189"/>
  <c r="K30" i="189"/>
  <c r="E30" i="189"/>
  <c r="F30" i="189" s="1"/>
  <c r="L29" i="189"/>
  <c r="K29" i="189"/>
  <c r="E29" i="189"/>
  <c r="F29" i="189" s="1"/>
  <c r="L27" i="189"/>
  <c r="K27" i="189"/>
  <c r="E27" i="189"/>
  <c r="F27" i="189" s="1"/>
  <c r="L26" i="189"/>
  <c r="K26" i="189"/>
  <c r="E26" i="189"/>
  <c r="F26" i="189" s="1"/>
  <c r="L25" i="189"/>
  <c r="L19" i="189" s="1"/>
  <c r="K19" i="189" s="1"/>
  <c r="F19" i="189" s="1"/>
  <c r="K25" i="189"/>
  <c r="E25" i="189"/>
  <c r="F25" i="189" s="1"/>
  <c r="L24" i="189"/>
  <c r="K24" i="189"/>
  <c r="E24" i="189"/>
  <c r="F24" i="189" s="1"/>
  <c r="L23" i="189"/>
  <c r="K23" i="189"/>
  <c r="F23" i="189"/>
  <c r="E23" i="189"/>
  <c r="L22" i="189"/>
  <c r="K22" i="189"/>
  <c r="E22" i="189"/>
  <c r="F22" i="189" s="1"/>
  <c r="L21" i="189"/>
  <c r="K21" i="189"/>
  <c r="E21" i="189"/>
  <c r="F21" i="189" s="1"/>
  <c r="L20" i="189"/>
  <c r="K20" i="189"/>
  <c r="E20" i="189"/>
  <c r="F20" i="189" s="1"/>
  <c r="L18" i="189"/>
  <c r="K18" i="189"/>
  <c r="E18" i="189"/>
  <c r="F18" i="189" s="1"/>
  <c r="L17" i="189"/>
  <c r="K17" i="189"/>
  <c r="F17" i="189"/>
  <c r="E17" i="189"/>
  <c r="L16" i="189"/>
  <c r="K16" i="189"/>
  <c r="E16" i="189"/>
  <c r="F16" i="189" s="1"/>
  <c r="L15" i="189"/>
  <c r="K15" i="189"/>
  <c r="F15" i="189"/>
  <c r="E15" i="189"/>
  <c r="L14" i="189"/>
  <c r="K14" i="189"/>
  <c r="E14" i="189"/>
  <c r="F14" i="189" s="1"/>
  <c r="L13" i="189"/>
  <c r="K13" i="189"/>
  <c r="F13" i="189"/>
  <c r="E13" i="189"/>
  <c r="L12" i="189"/>
  <c r="K12" i="189"/>
  <c r="E12" i="189"/>
  <c r="F12" i="189" s="1"/>
  <c r="L11" i="189"/>
  <c r="K11" i="189" s="1"/>
  <c r="F11" i="189" s="1"/>
  <c r="E11" i="189"/>
  <c r="L10" i="189"/>
  <c r="K10" i="189"/>
  <c r="E10" i="189"/>
  <c r="F10" i="189" s="1"/>
  <c r="L9" i="189"/>
  <c r="L5" i="189" s="1"/>
  <c r="K5" i="189" s="1"/>
  <c r="F5" i="189" s="1"/>
  <c r="K9" i="189"/>
  <c r="E9" i="189"/>
  <c r="E5" i="189" s="1"/>
  <c r="L8" i="189"/>
  <c r="K8" i="189"/>
  <c r="E8" i="189"/>
  <c r="F8" i="189" s="1"/>
  <c r="L7" i="189"/>
  <c r="K7" i="189"/>
  <c r="F7" i="189"/>
  <c r="E7" i="189"/>
  <c r="L6" i="189"/>
  <c r="K6" i="189"/>
  <c r="E6" i="189"/>
  <c r="F6" i="189" s="1"/>
  <c r="L4" i="189"/>
  <c r="K4" i="189"/>
  <c r="E4" i="189"/>
  <c r="F4" i="189" s="1"/>
  <c r="L3" i="189"/>
  <c r="K3" i="189"/>
  <c r="E3" i="189"/>
  <c r="F3" i="189" s="1"/>
  <c r="L2" i="189"/>
  <c r="K2" i="189"/>
  <c r="F2" i="189" s="1"/>
  <c r="E2" i="189"/>
  <c r="E89" i="189" l="1"/>
  <c r="E19" i="189"/>
  <c r="E73" i="189"/>
  <c r="E113" i="189"/>
  <c r="F41" i="189"/>
  <c r="E28" i="189"/>
  <c r="F57" i="189"/>
  <c r="F129" i="189"/>
  <c r="F49" i="189"/>
  <c r="F9" i="189"/>
  <c r="L37" i="166"/>
  <c r="K37" i="166"/>
  <c r="E37" i="166"/>
  <c r="L36" i="166"/>
  <c r="K36" i="166"/>
  <c r="E36" i="166"/>
  <c r="F36" i="166" s="1"/>
  <c r="F37" i="166" l="1"/>
  <c r="L65" i="172"/>
  <c r="K65" i="172"/>
  <c r="E65" i="172"/>
  <c r="L66" i="172"/>
  <c r="K66" i="172"/>
  <c r="E66" i="172"/>
  <c r="L43" i="172"/>
  <c r="K43" i="172"/>
  <c r="E43" i="172"/>
  <c r="L42" i="172"/>
  <c r="K42" i="172"/>
  <c r="F42" i="172" s="1"/>
  <c r="E42" i="172"/>
  <c r="L41" i="172"/>
  <c r="K41" i="172"/>
  <c r="E41" i="172"/>
  <c r="L40" i="172"/>
  <c r="K40" i="172"/>
  <c r="F40" i="172" s="1"/>
  <c r="E40" i="172"/>
  <c r="F65" i="172" l="1"/>
  <c r="F43" i="172"/>
  <c r="F66" i="172"/>
  <c r="F41" i="172"/>
  <c r="L460" i="177"/>
  <c r="L459" i="177" s="1"/>
  <c r="K459" i="177" s="1"/>
  <c r="F459" i="177" s="1"/>
  <c r="K460" i="177"/>
  <c r="E460" i="177"/>
  <c r="E459" i="177" s="1"/>
  <c r="L458" i="177"/>
  <c r="K458" i="177"/>
  <c r="E458" i="177"/>
  <c r="L457" i="177"/>
  <c r="L456" i="177" s="1"/>
  <c r="K456" i="177" s="1"/>
  <c r="F456" i="177" s="1"/>
  <c r="K457" i="177"/>
  <c r="E457" i="177"/>
  <c r="E456" i="177" s="1"/>
  <c r="L455" i="177"/>
  <c r="K455" i="177"/>
  <c r="E455" i="177"/>
  <c r="L454" i="177"/>
  <c r="K454" i="177"/>
  <c r="E454" i="177"/>
  <c r="E453" i="177" s="1"/>
  <c r="L452" i="177"/>
  <c r="K452" i="177"/>
  <c r="E452" i="177"/>
  <c r="L451" i="177"/>
  <c r="K451" i="177"/>
  <c r="E451" i="177"/>
  <c r="L450" i="177"/>
  <c r="K450" i="177" s="1"/>
  <c r="F450" i="177" s="1"/>
  <c r="L449" i="177"/>
  <c r="K449" i="177"/>
  <c r="E449" i="177"/>
  <c r="L448" i="177"/>
  <c r="K448" i="177"/>
  <c r="E448" i="177"/>
  <c r="L446" i="177"/>
  <c r="K446" i="177"/>
  <c r="E446" i="177"/>
  <c r="L445" i="177"/>
  <c r="K445" i="177"/>
  <c r="E445" i="177"/>
  <c r="L443" i="177"/>
  <c r="K443" i="177"/>
  <c r="E443" i="177"/>
  <c r="L442" i="177"/>
  <c r="K442" i="177"/>
  <c r="E442" i="177"/>
  <c r="L441" i="177"/>
  <c r="K441" i="177" s="1"/>
  <c r="F441" i="177" s="1"/>
  <c r="L440" i="177"/>
  <c r="K440" i="177"/>
  <c r="E440" i="177"/>
  <c r="L439" i="177"/>
  <c r="L438" i="177" s="1"/>
  <c r="K438" i="177" s="1"/>
  <c r="F438" i="177" s="1"/>
  <c r="K439" i="177"/>
  <c r="E439" i="177"/>
  <c r="L437" i="177"/>
  <c r="K437" i="177"/>
  <c r="E437" i="177"/>
  <c r="L436" i="177"/>
  <c r="K436" i="177"/>
  <c r="E436" i="177"/>
  <c r="L434" i="177"/>
  <c r="K434" i="177"/>
  <c r="E434" i="177"/>
  <c r="F434" i="177" s="1"/>
  <c r="L433" i="177"/>
  <c r="K433" i="177"/>
  <c r="E433" i="177"/>
  <c r="L431" i="177"/>
  <c r="K431" i="177"/>
  <c r="E431" i="177"/>
  <c r="L430" i="177"/>
  <c r="K430" i="177"/>
  <c r="E430" i="177"/>
  <c r="E429" i="177" s="1"/>
  <c r="L428" i="177"/>
  <c r="K428" i="177"/>
  <c r="E428" i="177"/>
  <c r="L427" i="177"/>
  <c r="L426" i="177" s="1"/>
  <c r="K426" i="177" s="1"/>
  <c r="F426" i="177" s="1"/>
  <c r="K427" i="177"/>
  <c r="E427" i="177"/>
  <c r="L425" i="177"/>
  <c r="K425" i="177"/>
  <c r="E425" i="177"/>
  <c r="L424" i="177"/>
  <c r="L423" i="177" s="1"/>
  <c r="K423" i="177" s="1"/>
  <c r="F423" i="177" s="1"/>
  <c r="K424" i="177"/>
  <c r="E424" i="177"/>
  <c r="F424" i="177" s="1"/>
  <c r="L422" i="177"/>
  <c r="K422" i="177"/>
  <c r="E422" i="177"/>
  <c r="F422" i="177" s="1"/>
  <c r="L421" i="177"/>
  <c r="K421" i="177"/>
  <c r="E421" i="177"/>
  <c r="L419" i="177"/>
  <c r="K419" i="177"/>
  <c r="E419" i="177"/>
  <c r="F419" i="177" s="1"/>
  <c r="L418" i="177"/>
  <c r="K418" i="177"/>
  <c r="E418" i="177"/>
  <c r="L416" i="177"/>
  <c r="K416" i="177"/>
  <c r="E416" i="177"/>
  <c r="L415" i="177"/>
  <c r="K415" i="177"/>
  <c r="E415" i="177"/>
  <c r="L413" i="177"/>
  <c r="K413" i="177"/>
  <c r="E413" i="177"/>
  <c r="L412" i="177"/>
  <c r="K412" i="177"/>
  <c r="E412" i="177"/>
  <c r="F412" i="177" s="1"/>
  <c r="L410" i="177"/>
  <c r="K410" i="177"/>
  <c r="E410" i="177"/>
  <c r="L409" i="177"/>
  <c r="K409" i="177"/>
  <c r="E409" i="177"/>
  <c r="L408" i="177"/>
  <c r="K408" i="177"/>
  <c r="E408" i="177"/>
  <c r="L407" i="177"/>
  <c r="K407" i="177"/>
  <c r="E407" i="177"/>
  <c r="L406" i="177"/>
  <c r="K406" i="177"/>
  <c r="E406" i="177"/>
  <c r="F406" i="177" s="1"/>
  <c r="L405" i="177"/>
  <c r="K405" i="177"/>
  <c r="E405" i="177"/>
  <c r="L404" i="177"/>
  <c r="K404" i="177"/>
  <c r="E404" i="177"/>
  <c r="L403" i="177"/>
  <c r="K403" i="177"/>
  <c r="E403" i="177"/>
  <c r="L401" i="177"/>
  <c r="K401" i="177"/>
  <c r="E401" i="177"/>
  <c r="L400" i="177"/>
  <c r="K400" i="177"/>
  <c r="E400" i="177"/>
  <c r="L399" i="177"/>
  <c r="K399" i="177"/>
  <c r="E399" i="177"/>
  <c r="L398" i="177"/>
  <c r="K398" i="177"/>
  <c r="E398" i="177"/>
  <c r="L397" i="177"/>
  <c r="K397" i="177"/>
  <c r="E397" i="177"/>
  <c r="L396" i="177"/>
  <c r="K396" i="177"/>
  <c r="E396" i="177"/>
  <c r="L395" i="177"/>
  <c r="K395" i="177"/>
  <c r="E395" i="177"/>
  <c r="L394" i="177"/>
  <c r="K394" i="177"/>
  <c r="E394" i="177"/>
  <c r="L392" i="177"/>
  <c r="K392" i="177"/>
  <c r="E392" i="177"/>
  <c r="L391" i="177"/>
  <c r="K391" i="177"/>
  <c r="E391" i="177"/>
  <c r="L390" i="177"/>
  <c r="K390" i="177"/>
  <c r="E390" i="177"/>
  <c r="L389" i="177"/>
  <c r="K389" i="177"/>
  <c r="E389" i="177"/>
  <c r="L388" i="177"/>
  <c r="K388" i="177"/>
  <c r="E388" i="177"/>
  <c r="L387" i="177"/>
  <c r="K387" i="177"/>
  <c r="E387" i="177"/>
  <c r="L386" i="177"/>
  <c r="K386" i="177"/>
  <c r="E386" i="177"/>
  <c r="L385" i="177"/>
  <c r="K385" i="177"/>
  <c r="E385" i="177"/>
  <c r="F385" i="177" s="1"/>
  <c r="L383" i="177"/>
  <c r="K383" i="177"/>
  <c r="E383" i="177"/>
  <c r="F383" i="177" s="1"/>
  <c r="L382" i="177"/>
  <c r="K382" i="177"/>
  <c r="E382" i="177"/>
  <c r="L381" i="177"/>
  <c r="K381" i="177"/>
  <c r="E381" i="177"/>
  <c r="L380" i="177"/>
  <c r="K380" i="177"/>
  <c r="E380" i="177"/>
  <c r="L379" i="177"/>
  <c r="K379" i="177"/>
  <c r="E379" i="177"/>
  <c r="L378" i="177"/>
  <c r="K378" i="177"/>
  <c r="E378" i="177"/>
  <c r="L377" i="177"/>
  <c r="K377" i="177"/>
  <c r="E377" i="177"/>
  <c r="L376" i="177"/>
  <c r="K376" i="177"/>
  <c r="E376" i="177"/>
  <c r="F376" i="177" s="1"/>
  <c r="L374" i="177"/>
  <c r="K374" i="177"/>
  <c r="E374" i="177"/>
  <c r="L373" i="177"/>
  <c r="K373" i="177"/>
  <c r="E373" i="177"/>
  <c r="L372" i="177"/>
  <c r="K372" i="177"/>
  <c r="E372" i="177"/>
  <c r="L371" i="177"/>
  <c r="K371" i="177"/>
  <c r="E371" i="177"/>
  <c r="L370" i="177"/>
  <c r="K370" i="177"/>
  <c r="E370" i="177"/>
  <c r="F370" i="177" s="1"/>
  <c r="L369" i="177"/>
  <c r="K369" i="177"/>
  <c r="E369" i="177"/>
  <c r="L368" i="177"/>
  <c r="K368" i="177"/>
  <c r="E368" i="177"/>
  <c r="L367" i="177"/>
  <c r="K367" i="177"/>
  <c r="E367" i="177"/>
  <c r="L365" i="177"/>
  <c r="K365" i="177"/>
  <c r="E365" i="177"/>
  <c r="L364" i="177"/>
  <c r="K364" i="177"/>
  <c r="E364" i="177"/>
  <c r="L363" i="177"/>
  <c r="K363" i="177"/>
  <c r="E363" i="177"/>
  <c r="L362" i="177"/>
  <c r="K362" i="177"/>
  <c r="E362" i="177"/>
  <c r="L361" i="177"/>
  <c r="K361" i="177"/>
  <c r="E361" i="177"/>
  <c r="L360" i="177"/>
  <c r="K360" i="177"/>
  <c r="E360" i="177"/>
  <c r="L359" i="177"/>
  <c r="K359" i="177"/>
  <c r="E359" i="177"/>
  <c r="L358" i="177"/>
  <c r="K358" i="177"/>
  <c r="E358" i="177"/>
  <c r="L356" i="177"/>
  <c r="K356" i="177"/>
  <c r="E356" i="177"/>
  <c r="K355" i="177"/>
  <c r="D355" i="177"/>
  <c r="D354" i="177" s="1"/>
  <c r="C355" i="177"/>
  <c r="L355" i="177" s="1"/>
  <c r="K354" i="177"/>
  <c r="K353" i="177"/>
  <c r="K352" i="177"/>
  <c r="K351" i="177"/>
  <c r="K350" i="177"/>
  <c r="K349" i="177"/>
  <c r="L348" i="177"/>
  <c r="K348" i="177"/>
  <c r="E348" i="177"/>
  <c r="K347" i="177"/>
  <c r="D347" i="177"/>
  <c r="C347" i="177"/>
  <c r="L347" i="177" s="1"/>
  <c r="K346" i="177"/>
  <c r="D346" i="177"/>
  <c r="D345" i="177" s="1"/>
  <c r="C346" i="177"/>
  <c r="C345" i="177" s="1"/>
  <c r="K345" i="177"/>
  <c r="K344" i="177"/>
  <c r="K343" i="177"/>
  <c r="K342" i="177"/>
  <c r="K341" i="177"/>
  <c r="L340" i="177"/>
  <c r="K340" i="177"/>
  <c r="E340" i="177"/>
  <c r="K339" i="177"/>
  <c r="D339" i="177"/>
  <c r="D338" i="177" s="1"/>
  <c r="D337" i="177" s="1"/>
  <c r="D336" i="177" s="1"/>
  <c r="D335" i="177" s="1"/>
  <c r="D334" i="177" s="1"/>
  <c r="C339" i="177"/>
  <c r="L339" i="177" s="1"/>
  <c r="K338" i="177"/>
  <c r="K337" i="177"/>
  <c r="K336" i="177"/>
  <c r="K335" i="177"/>
  <c r="K334" i="177"/>
  <c r="K333" i="177"/>
  <c r="L332" i="177"/>
  <c r="K332" i="177"/>
  <c r="E332" i="177"/>
  <c r="K331" i="177"/>
  <c r="D331" i="177"/>
  <c r="D330" i="177" s="1"/>
  <c r="C331" i="177"/>
  <c r="L331" i="177" s="1"/>
  <c r="K330" i="177"/>
  <c r="K329" i="177"/>
  <c r="K328" i="177"/>
  <c r="K327" i="177"/>
  <c r="K326" i="177"/>
  <c r="K325" i="177"/>
  <c r="L323" i="177"/>
  <c r="K323" i="177"/>
  <c r="E323" i="177"/>
  <c r="K322" i="177"/>
  <c r="D322" i="177"/>
  <c r="C322" i="177"/>
  <c r="L322" i="177" s="1"/>
  <c r="K321" i="177"/>
  <c r="C321" i="177"/>
  <c r="L321" i="177" s="1"/>
  <c r="K320" i="177"/>
  <c r="K319" i="177"/>
  <c r="K318" i="177"/>
  <c r="K317" i="177"/>
  <c r="K316" i="177"/>
  <c r="L315" i="177"/>
  <c r="K315" i="177"/>
  <c r="E315" i="177"/>
  <c r="K314" i="177"/>
  <c r="D314" i="177"/>
  <c r="D313" i="177" s="1"/>
  <c r="D312" i="177" s="1"/>
  <c r="D311" i="177" s="1"/>
  <c r="C314" i="177"/>
  <c r="L314" i="177" s="1"/>
  <c r="K313" i="177"/>
  <c r="C313" i="177"/>
  <c r="L313" i="177" s="1"/>
  <c r="K312" i="177"/>
  <c r="K311" i="177"/>
  <c r="K310" i="177"/>
  <c r="K309" i="177"/>
  <c r="K308" i="177"/>
  <c r="L307" i="177"/>
  <c r="K307" i="177"/>
  <c r="E307" i="177"/>
  <c r="K306" i="177"/>
  <c r="D306" i="177"/>
  <c r="C306" i="177"/>
  <c r="L306" i="177" s="1"/>
  <c r="K305" i="177"/>
  <c r="D305" i="177"/>
  <c r="C305" i="177"/>
  <c r="L305" i="177" s="1"/>
  <c r="K304" i="177"/>
  <c r="C304" i="177"/>
  <c r="L304" i="177" s="1"/>
  <c r="K303" i="177"/>
  <c r="K302" i="177"/>
  <c r="K301" i="177"/>
  <c r="K300" i="177"/>
  <c r="L299" i="177"/>
  <c r="K299" i="177"/>
  <c r="E299" i="177"/>
  <c r="K298" i="177"/>
  <c r="D298" i="177"/>
  <c r="D297" i="177" s="1"/>
  <c r="D296" i="177" s="1"/>
  <c r="C298" i="177"/>
  <c r="L298" i="177" s="1"/>
  <c r="K297" i="177"/>
  <c r="K296" i="177"/>
  <c r="K295" i="177"/>
  <c r="K294" i="177"/>
  <c r="K293" i="177"/>
  <c r="K292" i="177"/>
  <c r="L290" i="177"/>
  <c r="K290" i="177"/>
  <c r="E290" i="177"/>
  <c r="L289" i="177"/>
  <c r="K289" i="177"/>
  <c r="E289" i="177"/>
  <c r="L288" i="177"/>
  <c r="K288" i="177"/>
  <c r="E288" i="177"/>
  <c r="L287" i="177"/>
  <c r="K287" i="177"/>
  <c r="E287" i="177"/>
  <c r="L286" i="177"/>
  <c r="K286" i="177"/>
  <c r="E286" i="177"/>
  <c r="L285" i="177"/>
  <c r="K285" i="177"/>
  <c r="E285" i="177"/>
  <c r="K284" i="177"/>
  <c r="D284" i="177"/>
  <c r="C284" i="177"/>
  <c r="L284" i="177" s="1"/>
  <c r="K283" i="177"/>
  <c r="D283" i="177"/>
  <c r="D282" i="177" s="1"/>
  <c r="C283" i="177"/>
  <c r="C282" i="177" s="1"/>
  <c r="K282" i="177"/>
  <c r="K281" i="177"/>
  <c r="K280" i="177"/>
  <c r="K279" i="177"/>
  <c r="K278" i="177"/>
  <c r="L277" i="177"/>
  <c r="K277" i="177"/>
  <c r="E277" i="177"/>
  <c r="K276" i="177"/>
  <c r="D276" i="177"/>
  <c r="D275" i="177" s="1"/>
  <c r="C276" i="177"/>
  <c r="K275" i="177"/>
  <c r="K274" i="177"/>
  <c r="K273" i="177"/>
  <c r="K272" i="177"/>
  <c r="K271" i="177"/>
  <c r="K270" i="177"/>
  <c r="L268" i="177"/>
  <c r="K268" i="177"/>
  <c r="E268" i="177"/>
  <c r="K267" i="177"/>
  <c r="D267" i="177"/>
  <c r="D266" i="177" s="1"/>
  <c r="C267" i="177"/>
  <c r="L267" i="177" s="1"/>
  <c r="K266" i="177"/>
  <c r="K265" i="177"/>
  <c r="K264" i="177"/>
  <c r="K263" i="177"/>
  <c r="K262" i="177"/>
  <c r="K261" i="177"/>
  <c r="L260" i="177"/>
  <c r="K260" i="177"/>
  <c r="E260" i="177"/>
  <c r="K259" i="177"/>
  <c r="D259" i="177"/>
  <c r="D258" i="177" s="1"/>
  <c r="C259" i="177"/>
  <c r="C258" i="177" s="1"/>
  <c r="L258" i="177" s="1"/>
  <c r="K258" i="177"/>
  <c r="K257" i="177"/>
  <c r="K256" i="177"/>
  <c r="K255" i="177"/>
  <c r="K254" i="177"/>
  <c r="K253" i="177"/>
  <c r="L252" i="177"/>
  <c r="K252" i="177"/>
  <c r="E252" i="177"/>
  <c r="K251" i="177"/>
  <c r="D251" i="177"/>
  <c r="C251" i="177"/>
  <c r="L251" i="177" s="1"/>
  <c r="K250" i="177"/>
  <c r="K249" i="177"/>
  <c r="K248" i="177"/>
  <c r="K247" i="177"/>
  <c r="K246" i="177"/>
  <c r="K245" i="177"/>
  <c r="L244" i="177"/>
  <c r="K244" i="177"/>
  <c r="E244" i="177"/>
  <c r="K243" i="177"/>
  <c r="D243" i="177"/>
  <c r="D242" i="177" s="1"/>
  <c r="C243" i="177"/>
  <c r="C242" i="177" s="1"/>
  <c r="K242" i="177"/>
  <c r="K241" i="177"/>
  <c r="K240" i="177"/>
  <c r="K239" i="177"/>
  <c r="K238" i="177"/>
  <c r="K237" i="177"/>
  <c r="L235" i="177"/>
  <c r="K235" i="177"/>
  <c r="E235" i="177"/>
  <c r="K234" i="177"/>
  <c r="D234" i="177"/>
  <c r="D233" i="177" s="1"/>
  <c r="D232" i="177" s="1"/>
  <c r="D231" i="177" s="1"/>
  <c r="C234" i="177"/>
  <c r="L234" i="177" s="1"/>
  <c r="K233" i="177"/>
  <c r="K232" i="177"/>
  <c r="K231" i="177"/>
  <c r="K230" i="177"/>
  <c r="K229" i="177"/>
  <c r="K228" i="177"/>
  <c r="L227" i="177"/>
  <c r="K227" i="177"/>
  <c r="E227" i="177"/>
  <c r="K226" i="177"/>
  <c r="D226" i="177"/>
  <c r="D225" i="177" s="1"/>
  <c r="C226" i="177"/>
  <c r="C225" i="177" s="1"/>
  <c r="K225" i="177"/>
  <c r="K224" i="177"/>
  <c r="K223" i="177"/>
  <c r="K222" i="177"/>
  <c r="K221" i="177"/>
  <c r="K220" i="177"/>
  <c r="L219" i="177"/>
  <c r="K219" i="177"/>
  <c r="E219" i="177"/>
  <c r="F219" i="177" s="1"/>
  <c r="K218" i="177"/>
  <c r="D218" i="177"/>
  <c r="D217" i="177" s="1"/>
  <c r="D216" i="177" s="1"/>
  <c r="D215" i="177" s="1"/>
  <c r="D214" i="177" s="1"/>
  <c r="C218" i="177"/>
  <c r="L218" i="177" s="1"/>
  <c r="K217" i="177"/>
  <c r="K216" i="177"/>
  <c r="K215" i="177"/>
  <c r="K214" i="177"/>
  <c r="K213" i="177"/>
  <c r="K212" i="177"/>
  <c r="L211" i="177"/>
  <c r="K211" i="177"/>
  <c r="E211" i="177"/>
  <c r="K210" i="177"/>
  <c r="D210" i="177"/>
  <c r="D209" i="177" s="1"/>
  <c r="C210" i="177"/>
  <c r="C209" i="177" s="1"/>
  <c r="K209" i="177"/>
  <c r="K208" i="177"/>
  <c r="K207" i="177"/>
  <c r="K206" i="177"/>
  <c r="K205" i="177"/>
  <c r="K204" i="177"/>
  <c r="L202" i="177"/>
  <c r="K202" i="177"/>
  <c r="E202" i="177"/>
  <c r="L201" i="177"/>
  <c r="K201" i="177"/>
  <c r="E201" i="177"/>
  <c r="F201" i="177" s="1"/>
  <c r="L200" i="177"/>
  <c r="K200" i="177"/>
  <c r="E200" i="177"/>
  <c r="L199" i="177"/>
  <c r="K199" i="177"/>
  <c r="E199" i="177"/>
  <c r="L198" i="177"/>
  <c r="K198" i="177"/>
  <c r="E198" i="177"/>
  <c r="L197" i="177"/>
  <c r="K197" i="177"/>
  <c r="E197" i="177"/>
  <c r="K196" i="177"/>
  <c r="D196" i="177"/>
  <c r="D195" i="177" s="1"/>
  <c r="C196" i="177"/>
  <c r="C195" i="177" s="1"/>
  <c r="K195" i="177"/>
  <c r="K194" i="177"/>
  <c r="K193" i="177"/>
  <c r="K192" i="177"/>
  <c r="K191" i="177"/>
  <c r="K190" i="177"/>
  <c r="L189" i="177"/>
  <c r="K189" i="177"/>
  <c r="E189" i="177"/>
  <c r="K188" i="177"/>
  <c r="D188" i="177"/>
  <c r="C188" i="177"/>
  <c r="L188" i="177" s="1"/>
  <c r="K187" i="177"/>
  <c r="D187" i="177"/>
  <c r="D186" i="177" s="1"/>
  <c r="D185" i="177" s="1"/>
  <c r="K186" i="177"/>
  <c r="K185" i="177"/>
  <c r="K184" i="177"/>
  <c r="K183" i="177"/>
  <c r="K182" i="177"/>
  <c r="L180" i="177"/>
  <c r="L179" i="177" s="1"/>
  <c r="K179" i="177" s="1"/>
  <c r="F179" i="177" s="1"/>
  <c r="K180" i="177"/>
  <c r="E180" i="177"/>
  <c r="E179" i="177" s="1"/>
  <c r="L178" i="177"/>
  <c r="L177" i="177" s="1"/>
  <c r="K177" i="177" s="1"/>
  <c r="F177" i="177" s="1"/>
  <c r="K178" i="177"/>
  <c r="E178" i="177"/>
  <c r="E177" i="177"/>
  <c r="L176" i="177"/>
  <c r="K176" i="177"/>
  <c r="E176" i="177"/>
  <c r="L175" i="177"/>
  <c r="K175" i="177" s="1"/>
  <c r="F175" i="177" s="1"/>
  <c r="E175" i="177"/>
  <c r="L174" i="177"/>
  <c r="K174" i="177"/>
  <c r="E174" i="177"/>
  <c r="L173" i="177"/>
  <c r="K173" i="177"/>
  <c r="E173" i="177"/>
  <c r="L172" i="177"/>
  <c r="K172" i="177"/>
  <c r="E172" i="177"/>
  <c r="L171" i="177"/>
  <c r="K171" i="177"/>
  <c r="E171" i="177"/>
  <c r="L170" i="177"/>
  <c r="K170" i="177"/>
  <c r="E170" i="177"/>
  <c r="L169" i="177"/>
  <c r="K169" i="177"/>
  <c r="E169" i="177"/>
  <c r="L168" i="177"/>
  <c r="K168" i="177"/>
  <c r="E168" i="177"/>
  <c r="L167" i="177"/>
  <c r="K167" i="177"/>
  <c r="E167" i="177"/>
  <c r="L166" i="177"/>
  <c r="K166" i="177"/>
  <c r="E166" i="177"/>
  <c r="L165" i="177"/>
  <c r="K165" i="177"/>
  <c r="E165" i="177"/>
  <c r="L164" i="177"/>
  <c r="K164" i="177"/>
  <c r="E164" i="177"/>
  <c r="L163" i="177"/>
  <c r="K163" i="177"/>
  <c r="E163" i="177"/>
  <c r="L162" i="177"/>
  <c r="K162" i="177"/>
  <c r="E162" i="177"/>
  <c r="L161" i="177"/>
  <c r="K161" i="177"/>
  <c r="E161" i="177"/>
  <c r="L160" i="177"/>
  <c r="K160" i="177"/>
  <c r="E160" i="177"/>
  <c r="L159" i="177"/>
  <c r="K159" i="177"/>
  <c r="E159" i="177"/>
  <c r="L158" i="177"/>
  <c r="K158" i="177"/>
  <c r="E158" i="177"/>
  <c r="L157" i="177"/>
  <c r="K157" i="177"/>
  <c r="E157" i="177"/>
  <c r="K156" i="177"/>
  <c r="D156" i="177"/>
  <c r="D155" i="177" s="1"/>
  <c r="C156" i="177"/>
  <c r="C155" i="177" s="1"/>
  <c r="K155" i="177"/>
  <c r="K154" i="177"/>
  <c r="K153" i="177"/>
  <c r="K152" i="177"/>
  <c r="K151" i="177"/>
  <c r="L150" i="177"/>
  <c r="K150" i="177"/>
  <c r="E150" i="177"/>
  <c r="L149" i="177"/>
  <c r="K149" i="177"/>
  <c r="E149" i="177"/>
  <c r="K148" i="177"/>
  <c r="D148" i="177"/>
  <c r="C148" i="177"/>
  <c r="L148" i="177" s="1"/>
  <c r="K147" i="177"/>
  <c r="K146" i="177"/>
  <c r="K145" i="177"/>
  <c r="K144" i="177"/>
  <c r="K143" i="177"/>
  <c r="L141" i="177"/>
  <c r="K141" i="177"/>
  <c r="E141" i="177"/>
  <c r="L140" i="177"/>
  <c r="K140" i="177"/>
  <c r="E140" i="177"/>
  <c r="L139" i="177"/>
  <c r="K139" i="177"/>
  <c r="E139" i="177"/>
  <c r="L138" i="177"/>
  <c r="K138" i="177"/>
  <c r="E138" i="177"/>
  <c r="L137" i="177"/>
  <c r="K137" i="177"/>
  <c r="E137" i="177"/>
  <c r="L136" i="177"/>
  <c r="K136" i="177"/>
  <c r="E136" i="177"/>
  <c r="L135" i="177"/>
  <c r="K135" i="177"/>
  <c r="E135" i="177"/>
  <c r="L134" i="177"/>
  <c r="K134" i="177"/>
  <c r="E134" i="177"/>
  <c r="L133" i="177"/>
  <c r="K133" i="177"/>
  <c r="E133" i="177"/>
  <c r="L132" i="177"/>
  <c r="K132" i="177"/>
  <c r="E132" i="177"/>
  <c r="L131" i="177"/>
  <c r="K131" i="177"/>
  <c r="E131" i="177"/>
  <c r="L130" i="177"/>
  <c r="K130" i="177"/>
  <c r="E130" i="177"/>
  <c r="L129" i="177"/>
  <c r="K129" i="177"/>
  <c r="E129" i="177"/>
  <c r="L128" i="177"/>
  <c r="K128" i="177"/>
  <c r="E128" i="177"/>
  <c r="L127" i="177"/>
  <c r="K127" i="177"/>
  <c r="E127" i="177"/>
  <c r="L126" i="177"/>
  <c r="K126" i="177"/>
  <c r="E126" i="177"/>
  <c r="L125" i="177"/>
  <c r="K125" i="177"/>
  <c r="E125" i="177"/>
  <c r="L124" i="177"/>
  <c r="K124" i="177"/>
  <c r="E124" i="177"/>
  <c r="K123" i="177"/>
  <c r="D123" i="177"/>
  <c r="C123" i="177"/>
  <c r="L123" i="177" s="1"/>
  <c r="K122" i="177"/>
  <c r="D122" i="177"/>
  <c r="D121" i="177" s="1"/>
  <c r="C122" i="177"/>
  <c r="C121" i="177" s="1"/>
  <c r="K121" i="177"/>
  <c r="K120" i="177"/>
  <c r="K119" i="177"/>
  <c r="K118" i="177"/>
  <c r="L117" i="177"/>
  <c r="K117" i="177"/>
  <c r="E117" i="177"/>
  <c r="L116" i="177"/>
  <c r="K116" i="177"/>
  <c r="E116" i="177"/>
  <c r="K115" i="177"/>
  <c r="D115" i="177"/>
  <c r="D114" i="177" s="1"/>
  <c r="D113" i="177" s="1"/>
  <c r="D112" i="177" s="1"/>
  <c r="D111" i="177" s="1"/>
  <c r="D110" i="177" s="1"/>
  <c r="C115" i="177"/>
  <c r="L115" i="177" s="1"/>
  <c r="K114" i="177"/>
  <c r="K113" i="177"/>
  <c r="K112" i="177"/>
  <c r="K111" i="177"/>
  <c r="K110" i="177"/>
  <c r="L108" i="177"/>
  <c r="K108" i="177"/>
  <c r="E108" i="177"/>
  <c r="L107" i="177"/>
  <c r="K107" i="177"/>
  <c r="E107" i="177"/>
  <c r="L106" i="177"/>
  <c r="K106" i="177"/>
  <c r="E106" i="177"/>
  <c r="L105" i="177"/>
  <c r="K105" i="177"/>
  <c r="E105" i="177"/>
  <c r="L104" i="177"/>
  <c r="K104" i="177"/>
  <c r="E104" i="177"/>
  <c r="L103" i="177"/>
  <c r="K103" i="177"/>
  <c r="E103" i="177"/>
  <c r="K102" i="177"/>
  <c r="D102" i="177"/>
  <c r="D101" i="177" s="1"/>
  <c r="D100" i="177" s="1"/>
  <c r="D99" i="177" s="1"/>
  <c r="D98" i="177" s="1"/>
  <c r="D97" i="177" s="1"/>
  <c r="C102" i="177"/>
  <c r="L102" i="177" s="1"/>
  <c r="K101" i="177"/>
  <c r="K100" i="177"/>
  <c r="K99" i="177"/>
  <c r="K98" i="177"/>
  <c r="K97" i="177"/>
  <c r="K96" i="177"/>
  <c r="L95" i="177"/>
  <c r="K95" i="177"/>
  <c r="E95" i="177"/>
  <c r="K94" i="177"/>
  <c r="D94" i="177"/>
  <c r="C94" i="177"/>
  <c r="L94" i="177" s="1"/>
  <c r="K93" i="177"/>
  <c r="D93" i="177"/>
  <c r="D92" i="177" s="1"/>
  <c r="D91" i="177" s="1"/>
  <c r="C93" i="177"/>
  <c r="L93" i="177" s="1"/>
  <c r="K92" i="177"/>
  <c r="K91" i="177"/>
  <c r="K90" i="177"/>
  <c r="K89" i="177"/>
  <c r="K88" i="177"/>
  <c r="L86" i="177"/>
  <c r="K86" i="177"/>
  <c r="E86" i="177"/>
  <c r="L85" i="177"/>
  <c r="L84" i="177" s="1"/>
  <c r="K84" i="177" s="1"/>
  <c r="F84" i="177" s="1"/>
  <c r="K85" i="177"/>
  <c r="E85" i="177"/>
  <c r="L83" i="177"/>
  <c r="K83" i="177"/>
  <c r="E83" i="177"/>
  <c r="F83" i="177" s="1"/>
  <c r="L82" i="177"/>
  <c r="K82" i="177"/>
  <c r="E82" i="177"/>
  <c r="L80" i="177"/>
  <c r="K80" i="177"/>
  <c r="E80" i="177"/>
  <c r="L79" i="177"/>
  <c r="K79" i="177"/>
  <c r="E79" i="177"/>
  <c r="L78" i="177"/>
  <c r="K78" i="177"/>
  <c r="E78" i="177"/>
  <c r="L77" i="177"/>
  <c r="K77" i="177"/>
  <c r="E77" i="177"/>
  <c r="L75" i="177"/>
  <c r="K75" i="177"/>
  <c r="E75" i="177"/>
  <c r="L74" i="177"/>
  <c r="K74" i="177"/>
  <c r="E74" i="177"/>
  <c r="L73" i="177"/>
  <c r="K73" i="177"/>
  <c r="E73" i="177"/>
  <c r="L72" i="177"/>
  <c r="K72" i="177"/>
  <c r="E72" i="177"/>
  <c r="F72" i="177" s="1"/>
  <c r="L70" i="177"/>
  <c r="K70" i="177"/>
  <c r="E70" i="177"/>
  <c r="L69" i="177"/>
  <c r="K69" i="177"/>
  <c r="E69" i="177"/>
  <c r="L68" i="177"/>
  <c r="K68" i="177"/>
  <c r="E68" i="177"/>
  <c r="L67" i="177"/>
  <c r="K67" i="177"/>
  <c r="E67" i="177"/>
  <c r="L65" i="177"/>
  <c r="K65" i="177"/>
  <c r="E65" i="177"/>
  <c r="L64" i="177"/>
  <c r="K64" i="177"/>
  <c r="E64" i="177"/>
  <c r="L63" i="177"/>
  <c r="K63" i="177"/>
  <c r="E63" i="177"/>
  <c r="L62" i="177"/>
  <c r="K62" i="177"/>
  <c r="E62" i="177"/>
  <c r="L60" i="177"/>
  <c r="K60" i="177"/>
  <c r="E60" i="177"/>
  <c r="L59" i="177"/>
  <c r="K59" i="177"/>
  <c r="E59" i="177"/>
  <c r="L58" i="177"/>
  <c r="K58" i="177"/>
  <c r="E58" i="177"/>
  <c r="L57" i="177"/>
  <c r="K57" i="177"/>
  <c r="E57" i="177"/>
  <c r="L55" i="177"/>
  <c r="K55" i="177"/>
  <c r="E55" i="177"/>
  <c r="L54" i="177"/>
  <c r="K54" i="177"/>
  <c r="E54" i="177"/>
  <c r="E53" i="177" s="1"/>
  <c r="L52" i="177"/>
  <c r="K52" i="177"/>
  <c r="E52" i="177"/>
  <c r="L51" i="177"/>
  <c r="K51" i="177"/>
  <c r="E51" i="177"/>
  <c r="L50" i="177"/>
  <c r="K50" i="177"/>
  <c r="E50" i="177"/>
  <c r="L49" i="177"/>
  <c r="K49" i="177"/>
  <c r="E49" i="177"/>
  <c r="L48" i="177"/>
  <c r="K48" i="177"/>
  <c r="E48" i="177"/>
  <c r="L47" i="177"/>
  <c r="K47" i="177"/>
  <c r="E47" i="177"/>
  <c r="L46" i="177"/>
  <c r="K46" i="177"/>
  <c r="E46" i="177"/>
  <c r="L43" i="177"/>
  <c r="K43" i="177"/>
  <c r="E43" i="177"/>
  <c r="L42" i="177"/>
  <c r="K42" i="177"/>
  <c r="E42" i="177"/>
  <c r="L41" i="177"/>
  <c r="K41" i="177"/>
  <c r="E41" i="177"/>
  <c r="L40" i="177"/>
  <c r="K40" i="177"/>
  <c r="E40" i="177"/>
  <c r="L39" i="177"/>
  <c r="K39" i="177"/>
  <c r="E39" i="177"/>
  <c r="L38" i="177"/>
  <c r="K38" i="177"/>
  <c r="E38" i="177"/>
  <c r="L37" i="177"/>
  <c r="K37" i="177"/>
  <c r="E37" i="177"/>
  <c r="L36" i="177"/>
  <c r="K36" i="177"/>
  <c r="E36" i="177"/>
  <c r="L35" i="177"/>
  <c r="K35" i="177"/>
  <c r="E35" i="177"/>
  <c r="L34" i="177"/>
  <c r="K34" i="177"/>
  <c r="E34" i="177"/>
  <c r="L33" i="177"/>
  <c r="K33" i="177"/>
  <c r="E33" i="177"/>
  <c r="L31" i="177"/>
  <c r="K31" i="177"/>
  <c r="E31" i="177"/>
  <c r="L30" i="177"/>
  <c r="K30" i="177"/>
  <c r="E30" i="177"/>
  <c r="L29" i="177"/>
  <c r="K29" i="177"/>
  <c r="E29" i="177"/>
  <c r="L28" i="177"/>
  <c r="K28" i="177"/>
  <c r="E28" i="177"/>
  <c r="L27" i="177"/>
  <c r="K27" i="177"/>
  <c r="E27" i="177"/>
  <c r="L26" i="177"/>
  <c r="K26" i="177"/>
  <c r="E26" i="177"/>
  <c r="L25" i="177"/>
  <c r="K25" i="177"/>
  <c r="E25" i="177"/>
  <c r="L23" i="177"/>
  <c r="K23" i="177"/>
  <c r="E23" i="177"/>
  <c r="L22" i="177"/>
  <c r="K22" i="177"/>
  <c r="E22" i="177"/>
  <c r="L21" i="177"/>
  <c r="K21" i="177"/>
  <c r="E21" i="177"/>
  <c r="L20" i="177"/>
  <c r="K20" i="177"/>
  <c r="E20" i="177"/>
  <c r="L19" i="177"/>
  <c r="K19" i="177"/>
  <c r="E19" i="177"/>
  <c r="L18" i="177"/>
  <c r="K18" i="177"/>
  <c r="E18" i="177"/>
  <c r="L17" i="177"/>
  <c r="K17" i="177"/>
  <c r="E17" i="177"/>
  <c r="L16" i="177"/>
  <c r="K16" i="177"/>
  <c r="E16" i="177"/>
  <c r="L15" i="177"/>
  <c r="K15" i="177"/>
  <c r="E15" i="177"/>
  <c r="L14" i="177"/>
  <c r="K14" i="177"/>
  <c r="E14" i="177"/>
  <c r="L13" i="177"/>
  <c r="K13" i="177"/>
  <c r="E13" i="177"/>
  <c r="L11" i="177"/>
  <c r="K11" i="177"/>
  <c r="E11" i="177"/>
  <c r="L10" i="177"/>
  <c r="K10" i="177"/>
  <c r="E10" i="177"/>
  <c r="L9" i="177"/>
  <c r="K9" i="177"/>
  <c r="E9" i="177"/>
  <c r="L8" i="177"/>
  <c r="K8" i="177"/>
  <c r="E8" i="177"/>
  <c r="L7" i="177"/>
  <c r="K7" i="177"/>
  <c r="E7" i="177"/>
  <c r="L6" i="177"/>
  <c r="K6" i="177"/>
  <c r="E6" i="177"/>
  <c r="L5" i="177"/>
  <c r="K5" i="177"/>
  <c r="E5" i="177"/>
  <c r="L4" i="177"/>
  <c r="K4" i="177"/>
  <c r="E4" i="177"/>
  <c r="L3" i="177"/>
  <c r="K3" i="177"/>
  <c r="E3" i="177"/>
  <c r="F449" i="177" l="1"/>
  <c r="F382" i="177"/>
  <c r="F202" i="177"/>
  <c r="F268" i="177"/>
  <c r="F287" i="177"/>
  <c r="F377" i="177"/>
  <c r="L444" i="177"/>
  <c r="K444" i="177" s="1"/>
  <c r="F444" i="177" s="1"/>
  <c r="F60" i="177"/>
  <c r="C233" i="177"/>
  <c r="L233" i="177" s="1"/>
  <c r="F74" i="177"/>
  <c r="F150" i="177"/>
  <c r="C312" i="177"/>
  <c r="C311" i="177" s="1"/>
  <c r="F10" i="177"/>
  <c r="F34" i="177"/>
  <c r="F47" i="177"/>
  <c r="F436" i="177"/>
  <c r="F244" i="177"/>
  <c r="C320" i="177"/>
  <c r="L320" i="177" s="1"/>
  <c r="F162" i="177"/>
  <c r="E305" i="177"/>
  <c r="F31" i="177"/>
  <c r="E251" i="177"/>
  <c r="F251" i="177" s="1"/>
  <c r="C92" i="177"/>
  <c r="C91" i="177" s="1"/>
  <c r="E91" i="177" s="1"/>
  <c r="F91" i="177" s="1"/>
  <c r="F458" i="177"/>
  <c r="F37" i="177"/>
  <c r="F77" i="177"/>
  <c r="F126" i="177"/>
  <c r="L76" i="177"/>
  <c r="K76" i="177" s="1"/>
  <c r="F76" i="177" s="1"/>
  <c r="F127" i="177"/>
  <c r="F198" i="177"/>
  <c r="F133" i="177"/>
  <c r="F16" i="177"/>
  <c r="F52" i="177"/>
  <c r="F168" i="177"/>
  <c r="F199" i="177"/>
  <c r="E259" i="177"/>
  <c r="F259" i="177" s="1"/>
  <c r="D353" i="177"/>
  <c r="D352" i="177" s="1"/>
  <c r="D351" i="177" s="1"/>
  <c r="D350" i="177" s="1"/>
  <c r="L447" i="177"/>
  <c r="K447" i="177" s="1"/>
  <c r="F447" i="177" s="1"/>
  <c r="L432" i="177"/>
  <c r="K432" i="177" s="1"/>
  <c r="F432" i="177" s="1"/>
  <c r="E322" i="177"/>
  <c r="F322" i="177" s="1"/>
  <c r="F359" i="177"/>
  <c r="F395" i="177"/>
  <c r="F164" i="177"/>
  <c r="F307" i="177"/>
  <c r="E276" i="177"/>
  <c r="F276" i="177" s="1"/>
  <c r="F386" i="177"/>
  <c r="L453" i="177"/>
  <c r="K453" i="177" s="1"/>
  <c r="F453" i="177" s="1"/>
  <c r="F48" i="177"/>
  <c r="F39" i="177"/>
  <c r="F79" i="177"/>
  <c r="F235" i="177"/>
  <c r="F443" i="177"/>
  <c r="F40" i="177"/>
  <c r="F129" i="177"/>
  <c r="F11" i="177"/>
  <c r="E444" i="177"/>
  <c r="F68" i="177"/>
  <c r="F125" i="177"/>
  <c r="L53" i="177"/>
  <c r="K53" i="177" s="1"/>
  <c r="F53" i="177" s="1"/>
  <c r="L81" i="177"/>
  <c r="K81" i="177" s="1"/>
  <c r="F81" i="177" s="1"/>
  <c r="C354" i="177"/>
  <c r="F131" i="177"/>
  <c r="F22" i="177"/>
  <c r="C338" i="177"/>
  <c r="F379" i="177"/>
  <c r="F416" i="177"/>
  <c r="L195" i="177"/>
  <c r="C194" i="177"/>
  <c r="C257" i="177"/>
  <c r="C256" i="177" s="1"/>
  <c r="L256" i="177" s="1"/>
  <c r="E196" i="177"/>
  <c r="F132" i="177"/>
  <c r="C187" i="177"/>
  <c r="L187" i="177" s="1"/>
  <c r="L196" i="177"/>
  <c r="C297" i="177"/>
  <c r="L297" i="177" s="1"/>
  <c r="L357" i="177"/>
  <c r="K357" i="177" s="1"/>
  <c r="F357" i="177" s="1"/>
  <c r="F387" i="177"/>
  <c r="F35" i="177"/>
  <c r="E71" i="177"/>
  <c r="F27" i="177"/>
  <c r="L71" i="177"/>
  <c r="K71" i="177" s="1"/>
  <c r="F71" i="177" s="1"/>
  <c r="F17" i="177"/>
  <c r="F165" i="177"/>
  <c r="F390" i="177"/>
  <c r="F140" i="177"/>
  <c r="F18" i="177"/>
  <c r="L429" i="177"/>
  <c r="K429" i="177" s="1"/>
  <c r="F429" i="177" s="1"/>
  <c r="F82" i="177"/>
  <c r="E355" i="177"/>
  <c r="F355" i="177" s="1"/>
  <c r="E432" i="177"/>
  <c r="E417" i="177"/>
  <c r="E447" i="177"/>
  <c r="F57" i="177"/>
  <c r="C101" i="177"/>
  <c r="C100" i="177" s="1"/>
  <c r="L100" i="177" s="1"/>
  <c r="C114" i="177"/>
  <c r="D321" i="177"/>
  <c r="D320" i="177" s="1"/>
  <c r="D319" i="177" s="1"/>
  <c r="D318" i="177" s="1"/>
  <c r="D317" i="177" s="1"/>
  <c r="D316" i="177" s="1"/>
  <c r="F392" i="177"/>
  <c r="F448" i="177"/>
  <c r="F178" i="177"/>
  <c r="F8" i="177"/>
  <c r="L56" i="177"/>
  <c r="K56" i="177" s="1"/>
  <c r="F56" i="177" s="1"/>
  <c r="F128" i="177"/>
  <c r="F157" i="177"/>
  <c r="L417" i="177"/>
  <c r="K417" i="177" s="1"/>
  <c r="F417" i="177" s="1"/>
  <c r="E195" i="177"/>
  <c r="F195" i="177" s="1"/>
  <c r="D194" i="177"/>
  <c r="D193" i="177" s="1"/>
  <c r="F196" i="177"/>
  <c r="C232" i="177"/>
  <c r="C231" i="177" s="1"/>
  <c r="C230" i="177" s="1"/>
  <c r="D250" i="177"/>
  <c r="D249" i="177" s="1"/>
  <c r="D248" i="177" s="1"/>
  <c r="D247" i="177" s="1"/>
  <c r="F64" i="177"/>
  <c r="F105" i="177"/>
  <c r="F171" i="177"/>
  <c r="D304" i="177"/>
  <c r="D303" i="177" s="1"/>
  <c r="D302" i="177" s="1"/>
  <c r="F363" i="177"/>
  <c r="F399" i="177"/>
  <c r="F451" i="177"/>
  <c r="F388" i="177"/>
  <c r="F425" i="177"/>
  <c r="F439" i="177"/>
  <c r="F106" i="177"/>
  <c r="F172" i="177"/>
  <c r="F252" i="177"/>
  <c r="F305" i="177"/>
  <c r="F452" i="177"/>
  <c r="E234" i="177"/>
  <c r="F234" i="177" s="1"/>
  <c r="F6" i="177"/>
  <c r="E94" i="177"/>
  <c r="F94" i="177" s="1"/>
  <c r="F173" i="177"/>
  <c r="E306" i="177"/>
  <c r="F306" i="177" s="1"/>
  <c r="F365" i="177"/>
  <c r="F401" i="177"/>
  <c r="C255" i="177"/>
  <c r="C254" i="177" s="1"/>
  <c r="C253" i="177" s="1"/>
  <c r="L253" i="177" s="1"/>
  <c r="F428" i="177"/>
  <c r="E441" i="177"/>
  <c r="F189" i="177"/>
  <c r="F403" i="177"/>
  <c r="F200" i="177"/>
  <c r="F442" i="177"/>
  <c r="F323" i="177"/>
  <c r="F356" i="177"/>
  <c r="L414" i="177"/>
  <c r="K414" i="177" s="1"/>
  <c r="F414" i="177" s="1"/>
  <c r="F277" i="177"/>
  <c r="F380" i="177"/>
  <c r="E357" i="177"/>
  <c r="E402" i="177"/>
  <c r="F124" i="177"/>
  <c r="F58" i="177"/>
  <c r="F137" i="177"/>
  <c r="F358" i="177"/>
  <c r="F394" i="177"/>
  <c r="F59" i="177"/>
  <c r="F167" i="177"/>
  <c r="F446" i="177"/>
  <c r="E314" i="177"/>
  <c r="F314" i="177" s="1"/>
  <c r="L259" i="177"/>
  <c r="E66" i="177"/>
  <c r="F73" i="177"/>
  <c r="E102" i="177"/>
  <c r="F102" i="177" s="1"/>
  <c r="F299" i="177"/>
  <c r="F332" i="177"/>
  <c r="E347" i="177"/>
  <c r="F347" i="177" s="1"/>
  <c r="F372" i="177"/>
  <c r="F348" i="177"/>
  <c r="F361" i="177"/>
  <c r="F285" i="177"/>
  <c r="F26" i="177"/>
  <c r="F50" i="177"/>
  <c r="L61" i="177"/>
  <c r="K61" i="177" s="1"/>
  <c r="F61" i="177" s="1"/>
  <c r="F130" i="177"/>
  <c r="F159" i="177"/>
  <c r="C266" i="177"/>
  <c r="C265" i="177" s="1"/>
  <c r="L265" i="177" s="1"/>
  <c r="L393" i="177"/>
  <c r="K393" i="177" s="1"/>
  <c r="F393" i="177" s="1"/>
  <c r="E423" i="177"/>
  <c r="F65" i="177"/>
  <c r="F7" i="177"/>
  <c r="F69" i="177"/>
  <c r="F63" i="177"/>
  <c r="F104" i="177"/>
  <c r="F117" i="177"/>
  <c r="F141" i="177"/>
  <c r="C250" i="177"/>
  <c r="F19" i="177"/>
  <c r="F9" i="177"/>
  <c r="F23" i="177"/>
  <c r="L12" i="177"/>
  <c r="K12" i="177" s="1"/>
  <c r="F12" i="177" s="1"/>
  <c r="F14" i="177"/>
  <c r="F3" i="177"/>
  <c r="F15" i="177"/>
  <c r="F42" i="177"/>
  <c r="D265" i="177"/>
  <c r="D264" i="177" s="1"/>
  <c r="E258" i="177"/>
  <c r="F258" i="177" s="1"/>
  <c r="D257" i="177"/>
  <c r="D256" i="177" s="1"/>
  <c r="D255" i="177" s="1"/>
  <c r="D295" i="177"/>
  <c r="D294" i="177" s="1"/>
  <c r="D329" i="177"/>
  <c r="D328" i="177" s="1"/>
  <c r="D274" i="177"/>
  <c r="D273" i="177" s="1"/>
  <c r="D272" i="177" s="1"/>
  <c r="D271" i="177" s="1"/>
  <c r="D270" i="177" s="1"/>
  <c r="E148" i="177"/>
  <c r="F148" i="177" s="1"/>
  <c r="F136" i="177"/>
  <c r="F260" i="177"/>
  <c r="F290" i="177"/>
  <c r="E331" i="177"/>
  <c r="F331" i="177" s="1"/>
  <c r="F369" i="177"/>
  <c r="F149" i="177"/>
  <c r="F163" i="177"/>
  <c r="F197" i="177"/>
  <c r="L276" i="177"/>
  <c r="F381" i="177"/>
  <c r="F440" i="177"/>
  <c r="L402" i="177"/>
  <c r="K402" i="177" s="1"/>
  <c r="F402" i="177" s="1"/>
  <c r="F174" i="177"/>
  <c r="L375" i="177"/>
  <c r="K375" i="177" s="1"/>
  <c r="F375" i="177" s="1"/>
  <c r="F418" i="177"/>
  <c r="L2" i="177"/>
  <c r="K2" i="177" s="1"/>
  <c r="F2" i="177" s="1"/>
  <c r="F49" i="177"/>
  <c r="F85" i="177"/>
  <c r="F138" i="177"/>
  <c r="F371" i="177"/>
  <c r="F407" i="177"/>
  <c r="F430" i="177"/>
  <c r="F360" i="177"/>
  <c r="F396" i="177"/>
  <c r="E2" i="177"/>
  <c r="E84" i="177"/>
  <c r="F139" i="177"/>
  <c r="F176" i="177"/>
  <c r="C217" i="177"/>
  <c r="F408" i="177"/>
  <c r="F431" i="177"/>
  <c r="F454" i="177"/>
  <c r="L32" i="177"/>
  <c r="K32" i="177" s="1"/>
  <c r="F32" i="177" s="1"/>
  <c r="E61" i="177"/>
  <c r="E420" i="177"/>
  <c r="F38" i="177"/>
  <c r="F166" i="177"/>
  <c r="E393" i="177"/>
  <c r="F51" i="177"/>
  <c r="F103" i="177"/>
  <c r="F116" i="177"/>
  <c r="E283" i="177"/>
  <c r="F283" i="177" s="1"/>
  <c r="F373" i="177"/>
  <c r="F409" i="177"/>
  <c r="L420" i="177"/>
  <c r="K420" i="177" s="1"/>
  <c r="F420" i="177" s="1"/>
  <c r="F455" i="177"/>
  <c r="F4" i="177"/>
  <c r="F362" i="177"/>
  <c r="L366" i="177"/>
  <c r="K366" i="177" s="1"/>
  <c r="F366" i="177" s="1"/>
  <c r="F398" i="177"/>
  <c r="F374" i="177"/>
  <c r="F410" i="177"/>
  <c r="F433" i="177"/>
  <c r="F457" i="177"/>
  <c r="F28" i="177"/>
  <c r="F158" i="177"/>
  <c r="F169" i="177"/>
  <c r="F41" i="177"/>
  <c r="E76" i="177"/>
  <c r="E93" i="177"/>
  <c r="F93" i="177" s="1"/>
  <c r="F286" i="177"/>
  <c r="F364" i="177"/>
  <c r="F400" i="177"/>
  <c r="E411" i="177"/>
  <c r="L66" i="177"/>
  <c r="K66" i="177" s="1"/>
  <c r="F66" i="177" s="1"/>
  <c r="F25" i="177"/>
  <c r="F75" i="177"/>
  <c r="F30" i="177"/>
  <c r="F67" i="177"/>
  <c r="F170" i="177"/>
  <c r="F180" i="177"/>
  <c r="E257" i="177"/>
  <c r="F257" i="177" s="1"/>
  <c r="E313" i="177"/>
  <c r="F313" i="177" s="1"/>
  <c r="E339" i="177"/>
  <c r="F339" i="177" s="1"/>
  <c r="E384" i="177"/>
  <c r="L411" i="177"/>
  <c r="K411" i="177" s="1"/>
  <c r="F411" i="177" s="1"/>
  <c r="E24" i="177"/>
  <c r="F20" i="177"/>
  <c r="F55" i="177"/>
  <c r="F107" i="177"/>
  <c r="F160" i="177"/>
  <c r="F340" i="177"/>
  <c r="F378" i="177"/>
  <c r="L384" i="177"/>
  <c r="K384" i="177" s="1"/>
  <c r="F384" i="177" s="1"/>
  <c r="E414" i="177"/>
  <c r="E435" i="177"/>
  <c r="E426" i="177"/>
  <c r="L24" i="177"/>
  <c r="K24" i="177" s="1"/>
  <c r="F24" i="177" s="1"/>
  <c r="F21" i="177"/>
  <c r="F43" i="177"/>
  <c r="F80" i="177"/>
  <c r="F95" i="177"/>
  <c r="E123" i="177"/>
  <c r="F123" i="177" s="1"/>
  <c r="F134" i="177"/>
  <c r="F288" i="177"/>
  <c r="F367" i="177"/>
  <c r="L435" i="177"/>
  <c r="K435" i="177" s="1"/>
  <c r="F435" i="177" s="1"/>
  <c r="F36" i="177"/>
  <c r="E56" i="177"/>
  <c r="F108" i="177"/>
  <c r="C147" i="177"/>
  <c r="F161" i="177"/>
  <c r="E210" i="177"/>
  <c r="F210" i="177" s="1"/>
  <c r="C275" i="177"/>
  <c r="C303" i="177"/>
  <c r="C330" i="177"/>
  <c r="F415" i="177"/>
  <c r="E438" i="177"/>
  <c r="F460" i="177"/>
  <c r="F33" i="177"/>
  <c r="D147" i="177"/>
  <c r="F227" i="177"/>
  <c r="F315" i="177"/>
  <c r="F391" i="177"/>
  <c r="F427" i="177"/>
  <c r="E450" i="177"/>
  <c r="E12" i="177"/>
  <c r="F46" i="177"/>
  <c r="E81" i="177"/>
  <c r="F135" i="177"/>
  <c r="F211" i="177"/>
  <c r="F289" i="177"/>
  <c r="F368" i="177"/>
  <c r="F404" i="177"/>
  <c r="C344" i="177"/>
  <c r="L345" i="177"/>
  <c r="D184" i="177"/>
  <c r="E345" i="177"/>
  <c r="F345" i="177" s="1"/>
  <c r="D344" i="177"/>
  <c r="D230" i="177"/>
  <c r="D333" i="177"/>
  <c r="C281" i="177"/>
  <c r="L282" i="177"/>
  <c r="E282" i="177"/>
  <c r="F282" i="177" s="1"/>
  <c r="D281" i="177"/>
  <c r="C154" i="177"/>
  <c r="L155" i="177"/>
  <c r="D213" i="177"/>
  <c r="E311" i="177"/>
  <c r="F311" i="177" s="1"/>
  <c r="D310" i="177"/>
  <c r="L311" i="177"/>
  <c r="C310" i="177"/>
  <c r="L91" i="177"/>
  <c r="C90" i="177"/>
  <c r="L121" i="177"/>
  <c r="C120" i="177"/>
  <c r="L242" i="177"/>
  <c r="C241" i="177"/>
  <c r="E242" i="177"/>
  <c r="F242" i="177" s="1"/>
  <c r="D241" i="177"/>
  <c r="D96" i="177"/>
  <c r="C208" i="177"/>
  <c r="L209" i="177"/>
  <c r="L225" i="177"/>
  <c r="C224" i="177"/>
  <c r="D327" i="177"/>
  <c r="D208" i="177"/>
  <c r="E209" i="177"/>
  <c r="F209" i="177" s="1"/>
  <c r="E225" i="177"/>
  <c r="F225" i="177" s="1"/>
  <c r="D224" i="177"/>
  <c r="E155" i="177"/>
  <c r="F155" i="177" s="1"/>
  <c r="D154" i="177"/>
  <c r="D90" i="177"/>
  <c r="E121" i="177"/>
  <c r="F121" i="177" s="1"/>
  <c r="D120" i="177"/>
  <c r="F397" i="177"/>
  <c r="E156" i="177"/>
  <c r="F156" i="177" s="1"/>
  <c r="E346" i="177"/>
  <c r="F346" i="177" s="1"/>
  <c r="E366" i="177"/>
  <c r="L122" i="177"/>
  <c r="L226" i="177"/>
  <c r="L243" i="177"/>
  <c r="L312" i="177"/>
  <c r="F437" i="177"/>
  <c r="F5" i="177"/>
  <c r="L156" i="177"/>
  <c r="L346" i="177"/>
  <c r="E375" i="177"/>
  <c r="L210" i="177"/>
  <c r="L255" i="177"/>
  <c r="L283" i="177"/>
  <c r="F78" i="177"/>
  <c r="F413" i="177"/>
  <c r="F389" i="177"/>
  <c r="E243" i="177"/>
  <c r="F243" i="177" s="1"/>
  <c r="F62" i="177"/>
  <c r="E32" i="177"/>
  <c r="E267" i="177"/>
  <c r="F267" i="177" s="1"/>
  <c r="E284" i="177"/>
  <c r="F284" i="177" s="1"/>
  <c r="F86" i="177"/>
  <c r="F445" i="177"/>
  <c r="E122" i="177"/>
  <c r="F122" i="177" s="1"/>
  <c r="F70" i="177"/>
  <c r="F421" i="177"/>
  <c r="F13" i="177"/>
  <c r="F405" i="177"/>
  <c r="E298" i="177"/>
  <c r="F298" i="177" s="1"/>
  <c r="E218" i="177"/>
  <c r="F218" i="177" s="1"/>
  <c r="E188" i="177"/>
  <c r="F188" i="177" s="1"/>
  <c r="L257" i="177"/>
  <c r="E312" i="177"/>
  <c r="F312" i="177" s="1"/>
  <c r="F54" i="177"/>
  <c r="E226" i="177"/>
  <c r="F226" i="177" s="1"/>
  <c r="E115" i="177"/>
  <c r="F115" i="177" s="1"/>
  <c r="C319" i="177" l="1"/>
  <c r="E231" i="177"/>
  <c r="F231" i="177" s="1"/>
  <c r="C264" i="177"/>
  <c r="L92" i="177"/>
  <c r="E92" i="177"/>
  <c r="F92" i="177" s="1"/>
  <c r="E233" i="177"/>
  <c r="F233" i="177" s="1"/>
  <c r="L266" i="177"/>
  <c r="L232" i="177"/>
  <c r="C186" i="177"/>
  <c r="C185" i="177" s="1"/>
  <c r="L231" i="177"/>
  <c r="E297" i="177"/>
  <c r="F297" i="177" s="1"/>
  <c r="L254" i="177"/>
  <c r="E101" i="177"/>
  <c r="F101" i="177" s="1"/>
  <c r="E256" i="177"/>
  <c r="F256" i="177" s="1"/>
  <c r="E187" i="177"/>
  <c r="F187" i="177" s="1"/>
  <c r="C296" i="177"/>
  <c r="C295" i="177" s="1"/>
  <c r="L295" i="177" s="1"/>
  <c r="E194" i="177"/>
  <c r="F194" i="177" s="1"/>
  <c r="L338" i="177"/>
  <c r="C337" i="177"/>
  <c r="L354" i="177"/>
  <c r="C353" i="177"/>
  <c r="E338" i="177"/>
  <c r="F338" i="177" s="1"/>
  <c r="E295" i="177"/>
  <c r="F295" i="177" s="1"/>
  <c r="E304" i="177"/>
  <c r="F304" i="177" s="1"/>
  <c r="E232" i="177"/>
  <c r="F232" i="177" s="1"/>
  <c r="E354" i="177"/>
  <c r="F354" i="177" s="1"/>
  <c r="L114" i="177"/>
  <c r="C113" i="177"/>
  <c r="E319" i="177"/>
  <c r="F319" i="177" s="1"/>
  <c r="C294" i="177"/>
  <c r="C293" i="177" s="1"/>
  <c r="E320" i="177"/>
  <c r="F320" i="177" s="1"/>
  <c r="C99" i="177"/>
  <c r="C98" i="177" s="1"/>
  <c r="E100" i="177"/>
  <c r="F100" i="177" s="1"/>
  <c r="L101" i="177"/>
  <c r="E266" i="177"/>
  <c r="F266" i="177" s="1"/>
  <c r="E250" i="177"/>
  <c r="F250" i="177" s="1"/>
  <c r="E321" i="177"/>
  <c r="F321" i="177" s="1"/>
  <c r="L194" i="177"/>
  <c r="C193" i="177"/>
  <c r="E193" i="177" s="1"/>
  <c r="F193" i="177" s="1"/>
  <c r="E114" i="177"/>
  <c r="F114" i="177" s="1"/>
  <c r="L250" i="177"/>
  <c r="C249" i="177"/>
  <c r="L319" i="177"/>
  <c r="C318" i="177"/>
  <c r="E265" i="177"/>
  <c r="F265" i="177" s="1"/>
  <c r="D192" i="177"/>
  <c r="L330" i="177"/>
  <c r="C329" i="177"/>
  <c r="L275" i="177"/>
  <c r="C274" i="177"/>
  <c r="L217" i="177"/>
  <c r="C216" i="177"/>
  <c r="E275" i="177"/>
  <c r="F275" i="177" s="1"/>
  <c r="L186" i="177"/>
  <c r="L185" i="177"/>
  <c r="E330" i="177"/>
  <c r="F330" i="177" s="1"/>
  <c r="L303" i="177"/>
  <c r="C302" i="177"/>
  <c r="E186" i="177"/>
  <c r="F186" i="177" s="1"/>
  <c r="E302" i="177"/>
  <c r="F302" i="177" s="1"/>
  <c r="D301" i="177"/>
  <c r="L147" i="177"/>
  <c r="C146" i="177"/>
  <c r="E303" i="177"/>
  <c r="F303" i="177" s="1"/>
  <c r="D254" i="177"/>
  <c r="E255" i="177"/>
  <c r="F255" i="177" s="1"/>
  <c r="E147" i="177"/>
  <c r="F147" i="177" s="1"/>
  <c r="D146" i="177"/>
  <c r="E217" i="177"/>
  <c r="F217" i="177" s="1"/>
  <c r="E281" i="177"/>
  <c r="F281" i="177" s="1"/>
  <c r="D280" i="177"/>
  <c r="E241" i="177"/>
  <c r="F241" i="177" s="1"/>
  <c r="D240" i="177"/>
  <c r="D349" i="177"/>
  <c r="D326" i="177"/>
  <c r="E310" i="177"/>
  <c r="F310" i="177" s="1"/>
  <c r="D309" i="177"/>
  <c r="E230" i="177"/>
  <c r="F230" i="177" s="1"/>
  <c r="D229" i="177"/>
  <c r="E264" i="177"/>
  <c r="F264" i="177" s="1"/>
  <c r="D263" i="177"/>
  <c r="L241" i="177"/>
  <c r="C240" i="177"/>
  <c r="L224" i="177"/>
  <c r="C223" i="177"/>
  <c r="D212" i="177"/>
  <c r="E344" i="177"/>
  <c r="F344" i="177" s="1"/>
  <c r="D343" i="177"/>
  <c r="E90" i="177"/>
  <c r="F90" i="177" s="1"/>
  <c r="D89" i="177"/>
  <c r="E208" i="177"/>
  <c r="F208" i="177" s="1"/>
  <c r="D207" i="177"/>
  <c r="L208" i="177"/>
  <c r="C207" i="177"/>
  <c r="D153" i="177"/>
  <c r="E154" i="177"/>
  <c r="F154" i="177" s="1"/>
  <c r="E224" i="177"/>
  <c r="F224" i="177" s="1"/>
  <c r="D223" i="177"/>
  <c r="D246" i="177"/>
  <c r="L230" i="177"/>
  <c r="C229" i="177"/>
  <c r="L154" i="177"/>
  <c r="C153" i="177"/>
  <c r="C280" i="177"/>
  <c r="L281" i="177"/>
  <c r="C89" i="177"/>
  <c r="L90" i="177"/>
  <c r="E120" i="177"/>
  <c r="F120" i="177" s="1"/>
  <c r="D119" i="177"/>
  <c r="L310" i="177"/>
  <c r="C309" i="177"/>
  <c r="D183" i="177"/>
  <c r="L120" i="177"/>
  <c r="C119" i="177"/>
  <c r="D293" i="177"/>
  <c r="L264" i="177"/>
  <c r="C263" i="177"/>
  <c r="L344" i="177"/>
  <c r="C343" i="177"/>
  <c r="C184" i="177" l="1"/>
  <c r="E185" i="177"/>
  <c r="F185" i="177" s="1"/>
  <c r="E294" i="177"/>
  <c r="F294" i="177" s="1"/>
  <c r="E296" i="177"/>
  <c r="F296" i="177" s="1"/>
  <c r="L294" i="177"/>
  <c r="L296" i="177"/>
  <c r="L99" i="177"/>
  <c r="L353" i="177"/>
  <c r="E353" i="177"/>
  <c r="F353" i="177" s="1"/>
  <c r="C352" i="177"/>
  <c r="E99" i="177"/>
  <c r="F99" i="177" s="1"/>
  <c r="L337" i="177"/>
  <c r="E337" i="177"/>
  <c r="F337" i="177" s="1"/>
  <c r="C336" i="177"/>
  <c r="L193" i="177"/>
  <c r="C192" i="177"/>
  <c r="L113" i="177"/>
  <c r="C112" i="177"/>
  <c r="E113" i="177"/>
  <c r="F113" i="177" s="1"/>
  <c r="C317" i="177"/>
  <c r="L318" i="177"/>
  <c r="E318" i="177"/>
  <c r="F318" i="177" s="1"/>
  <c r="D191" i="177"/>
  <c r="E192" i="177"/>
  <c r="F192" i="177" s="1"/>
  <c r="C248" i="177"/>
  <c r="L249" i="177"/>
  <c r="E249" i="177"/>
  <c r="F249" i="177" s="1"/>
  <c r="L302" i="177"/>
  <c r="C301" i="177"/>
  <c r="E301" i="177" s="1"/>
  <c r="F301" i="177" s="1"/>
  <c r="D253" i="177"/>
  <c r="E253" i="177" s="1"/>
  <c r="F253" i="177" s="1"/>
  <c r="E254" i="177"/>
  <c r="F254" i="177" s="1"/>
  <c r="L146" i="177"/>
  <c r="C145" i="177"/>
  <c r="L216" i="177"/>
  <c r="C215" i="177"/>
  <c r="E216" i="177"/>
  <c r="F216" i="177" s="1"/>
  <c r="D145" i="177"/>
  <c r="E146" i="177"/>
  <c r="F146" i="177" s="1"/>
  <c r="L274" i="177"/>
  <c r="E274" i="177"/>
  <c r="F274" i="177" s="1"/>
  <c r="C273" i="177"/>
  <c r="C328" i="177"/>
  <c r="L329" i="177"/>
  <c r="E329" i="177"/>
  <c r="F329" i="177" s="1"/>
  <c r="D300" i="177"/>
  <c r="L240" i="177"/>
  <c r="C239" i="177"/>
  <c r="L280" i="177"/>
  <c r="C279" i="177"/>
  <c r="L153" i="177"/>
  <c r="C152" i="177"/>
  <c r="E229" i="177"/>
  <c r="F229" i="177" s="1"/>
  <c r="D228" i="177"/>
  <c r="L343" i="177"/>
  <c r="C342" i="177"/>
  <c r="E309" i="177"/>
  <c r="F309" i="177" s="1"/>
  <c r="D308" i="177"/>
  <c r="D325" i="177"/>
  <c r="L89" i="177"/>
  <c r="C88" i="177"/>
  <c r="L88" i="177" s="1"/>
  <c r="D245" i="177"/>
  <c r="E293" i="177"/>
  <c r="F293" i="177" s="1"/>
  <c r="D292" i="177"/>
  <c r="E207" i="177"/>
  <c r="F207" i="177" s="1"/>
  <c r="D206" i="177"/>
  <c r="L223" i="177"/>
  <c r="C222" i="177"/>
  <c r="L263" i="177"/>
  <c r="C262" i="177"/>
  <c r="E153" i="177"/>
  <c r="F153" i="177" s="1"/>
  <c r="D152" i="177"/>
  <c r="L119" i="177"/>
  <c r="C118" i="177"/>
  <c r="L118" i="177" s="1"/>
  <c r="L309" i="177"/>
  <c r="C308" i="177"/>
  <c r="L308" i="177" s="1"/>
  <c r="E240" i="177"/>
  <c r="F240" i="177" s="1"/>
  <c r="D239" i="177"/>
  <c r="L207" i="177"/>
  <c r="C206" i="177"/>
  <c r="E343" i="177"/>
  <c r="F343" i="177" s="1"/>
  <c r="D342" i="177"/>
  <c r="E280" i="177"/>
  <c r="F280" i="177" s="1"/>
  <c r="D279" i="177"/>
  <c r="E263" i="177"/>
  <c r="F263" i="177" s="1"/>
  <c r="D262" i="177"/>
  <c r="L229" i="177"/>
  <c r="C228" i="177"/>
  <c r="L228" i="177" s="1"/>
  <c r="E223" i="177"/>
  <c r="F223" i="177" s="1"/>
  <c r="D222" i="177"/>
  <c r="C97" i="177"/>
  <c r="L98" i="177"/>
  <c r="E98" i="177"/>
  <c r="F98" i="177" s="1"/>
  <c r="D182" i="177"/>
  <c r="L293" i="177"/>
  <c r="C292" i="177"/>
  <c r="L292" i="177" s="1"/>
  <c r="E89" i="177"/>
  <c r="F89" i="177" s="1"/>
  <c r="D88" i="177"/>
  <c r="E119" i="177"/>
  <c r="F119" i="177" s="1"/>
  <c r="D118" i="177"/>
  <c r="L41" i="186"/>
  <c r="K41" i="186"/>
  <c r="L40" i="186"/>
  <c r="K40" i="186"/>
  <c r="L37" i="186"/>
  <c r="K37" i="186"/>
  <c r="E37" i="186"/>
  <c r="L36" i="186"/>
  <c r="K36" i="186"/>
  <c r="E36" i="186"/>
  <c r="L35" i="186"/>
  <c r="K35" i="186"/>
  <c r="E35" i="186"/>
  <c r="L34" i="186"/>
  <c r="K34" i="186"/>
  <c r="E34" i="186"/>
  <c r="F34" i="186" s="1"/>
  <c r="L33" i="186"/>
  <c r="K33" i="186"/>
  <c r="E33" i="186"/>
  <c r="L32" i="186"/>
  <c r="K32" i="186"/>
  <c r="E32" i="186"/>
  <c r="F32" i="186" s="1"/>
  <c r="L31" i="186"/>
  <c r="K31" i="186"/>
  <c r="E31" i="186"/>
  <c r="F31" i="186" s="1"/>
  <c r="L30" i="186"/>
  <c r="K30" i="186"/>
  <c r="E30" i="186"/>
  <c r="L29" i="186"/>
  <c r="K29" i="186"/>
  <c r="E29" i="186"/>
  <c r="F29" i="186" s="1"/>
  <c r="L28" i="186"/>
  <c r="K28" i="186"/>
  <c r="E28" i="186"/>
  <c r="F28" i="186" s="1"/>
  <c r="L27" i="186"/>
  <c r="K27" i="186"/>
  <c r="E27" i="186"/>
  <c r="F27" i="186" s="1"/>
  <c r="L26" i="186"/>
  <c r="K26" i="186"/>
  <c r="E26" i="186"/>
  <c r="F26" i="186" s="1"/>
  <c r="L25" i="186"/>
  <c r="K25" i="186"/>
  <c r="E25" i="186"/>
  <c r="F25" i="186" s="1"/>
  <c r="L24" i="186"/>
  <c r="K24" i="186"/>
  <c r="E24" i="186"/>
  <c r="L23" i="186"/>
  <c r="K23" i="186"/>
  <c r="E23" i="186"/>
  <c r="L22" i="186"/>
  <c r="K22" i="186"/>
  <c r="E22" i="186"/>
  <c r="F22" i="186" s="1"/>
  <c r="L21" i="186"/>
  <c r="K21" i="186"/>
  <c r="E21" i="186"/>
  <c r="F21" i="186" s="1"/>
  <c r="L184" i="177" l="1"/>
  <c r="E184" i="177"/>
  <c r="F184" i="177" s="1"/>
  <c r="C183" i="177"/>
  <c r="E336" i="177"/>
  <c r="F336" i="177" s="1"/>
  <c r="L336" i="177"/>
  <c r="C335" i="177"/>
  <c r="E118" i="177"/>
  <c r="F118" i="177" s="1"/>
  <c r="C351" i="177"/>
  <c r="L352" i="177"/>
  <c r="E352" i="177"/>
  <c r="F352" i="177" s="1"/>
  <c r="L112" i="177"/>
  <c r="E112" i="177"/>
  <c r="F112" i="177" s="1"/>
  <c r="C111" i="177"/>
  <c r="L192" i="177"/>
  <c r="C191" i="177"/>
  <c r="E248" i="177"/>
  <c r="F248" i="177" s="1"/>
  <c r="C247" i="177"/>
  <c r="L248" i="177"/>
  <c r="D190" i="177"/>
  <c r="E191" i="177"/>
  <c r="F191" i="177" s="1"/>
  <c r="E317" i="177"/>
  <c r="F317" i="177" s="1"/>
  <c r="L317" i="177"/>
  <c r="C316" i="177"/>
  <c r="L328" i="177"/>
  <c r="C327" i="177"/>
  <c r="E328" i="177"/>
  <c r="F328" i="177" s="1"/>
  <c r="E292" i="177"/>
  <c r="F292" i="177" s="1"/>
  <c r="C144" i="177"/>
  <c r="L145" i="177"/>
  <c r="E273" i="177"/>
  <c r="F273" i="177" s="1"/>
  <c r="L273" i="177"/>
  <c r="C272" i="177"/>
  <c r="D144" i="177"/>
  <c r="E145" i="177"/>
  <c r="F145" i="177" s="1"/>
  <c r="E308" i="177"/>
  <c r="F308" i="177" s="1"/>
  <c r="C300" i="177"/>
  <c r="L300" i="177" s="1"/>
  <c r="L301" i="177"/>
  <c r="C214" i="177"/>
  <c r="E215" i="177"/>
  <c r="F215" i="177" s="1"/>
  <c r="L215" i="177"/>
  <c r="E262" i="177"/>
  <c r="F262" i="177" s="1"/>
  <c r="D261" i="177"/>
  <c r="L97" i="177"/>
  <c r="C96" i="177"/>
  <c r="E97" i="177"/>
  <c r="F97" i="177" s="1"/>
  <c r="E152" i="177"/>
  <c r="F152" i="177" s="1"/>
  <c r="D151" i="177"/>
  <c r="E206" i="177"/>
  <c r="F206" i="177" s="1"/>
  <c r="D205" i="177"/>
  <c r="E279" i="177"/>
  <c r="F279" i="177" s="1"/>
  <c r="D278" i="177"/>
  <c r="E342" i="177"/>
  <c r="F342" i="177" s="1"/>
  <c r="D341" i="177"/>
  <c r="L262" i="177"/>
  <c r="C261" i="177"/>
  <c r="L261" i="177" s="1"/>
  <c r="C221" i="177"/>
  <c r="L222" i="177"/>
  <c r="E222" i="177"/>
  <c r="F222" i="177" s="1"/>
  <c r="D221" i="177"/>
  <c r="L342" i="177"/>
  <c r="C341" i="177"/>
  <c r="L341" i="177" s="1"/>
  <c r="E228" i="177"/>
  <c r="F228" i="177" s="1"/>
  <c r="L152" i="177"/>
  <c r="C151" i="177"/>
  <c r="L151" i="177" s="1"/>
  <c r="E239" i="177"/>
  <c r="F239" i="177" s="1"/>
  <c r="D238" i="177"/>
  <c r="L279" i="177"/>
  <c r="C278" i="177"/>
  <c r="L278" i="177" s="1"/>
  <c r="L206" i="177"/>
  <c r="C205" i="177"/>
  <c r="C238" i="177"/>
  <c r="L239" i="177"/>
  <c r="E88" i="177"/>
  <c r="L20" i="186"/>
  <c r="K20" i="186" s="1"/>
  <c r="F20" i="186" s="1"/>
  <c r="F30" i="186"/>
  <c r="F35" i="186"/>
  <c r="F36" i="186"/>
  <c r="F33" i="186"/>
  <c r="F23" i="186"/>
  <c r="F24" i="186"/>
  <c r="F37" i="186"/>
  <c r="E20" i="186"/>
  <c r="E183" i="177" l="1"/>
  <c r="F183" i="177" s="1"/>
  <c r="C182" i="177"/>
  <c r="L183" i="177"/>
  <c r="C334" i="177"/>
  <c r="L335" i="177"/>
  <c r="E335" i="177"/>
  <c r="F335" i="177" s="1"/>
  <c r="C350" i="177"/>
  <c r="E351" i="177"/>
  <c r="F351" i="177" s="1"/>
  <c r="L351" i="177"/>
  <c r="C110" i="177"/>
  <c r="L111" i="177"/>
  <c r="E111" i="177"/>
  <c r="F111" i="177" s="1"/>
  <c r="C190" i="177"/>
  <c r="L190" i="177" s="1"/>
  <c r="L191" i="177"/>
  <c r="L316" i="177"/>
  <c r="L291" i="177" s="1"/>
  <c r="K291" i="177" s="1"/>
  <c r="F291" i="177" s="1"/>
  <c r="E316" i="177"/>
  <c r="F316" i="177" s="1"/>
  <c r="L247" i="177"/>
  <c r="C246" i="177"/>
  <c r="E247" i="177"/>
  <c r="F247" i="177" s="1"/>
  <c r="C213" i="177"/>
  <c r="L214" i="177"/>
  <c r="E214" i="177"/>
  <c r="F214" i="177" s="1"/>
  <c r="C271" i="177"/>
  <c r="E272" i="177"/>
  <c r="F272" i="177" s="1"/>
  <c r="L272" i="177"/>
  <c r="E278" i="177"/>
  <c r="F278" i="177" s="1"/>
  <c r="E144" i="177"/>
  <c r="F144" i="177" s="1"/>
  <c r="D143" i="177"/>
  <c r="C143" i="177"/>
  <c r="L143" i="177" s="1"/>
  <c r="L142" i="177" s="1"/>
  <c r="L144" i="177"/>
  <c r="C326" i="177"/>
  <c r="E327" i="177"/>
  <c r="F327" i="177" s="1"/>
  <c r="L327" i="177"/>
  <c r="E300" i="177"/>
  <c r="F88" i="177"/>
  <c r="E205" i="177"/>
  <c r="F205" i="177" s="1"/>
  <c r="D204" i="177"/>
  <c r="C237" i="177"/>
  <c r="L237" i="177" s="1"/>
  <c r="L238" i="177"/>
  <c r="C204" i="177"/>
  <c r="L204" i="177" s="1"/>
  <c r="L205" i="177"/>
  <c r="D237" i="177"/>
  <c r="E238" i="177"/>
  <c r="F238" i="177" s="1"/>
  <c r="E151" i="177"/>
  <c r="E261" i="177"/>
  <c r="F261" i="177" s="1"/>
  <c r="D220" i="177"/>
  <c r="E221" i="177"/>
  <c r="F221" i="177" s="1"/>
  <c r="C220" i="177"/>
  <c r="L220" i="177" s="1"/>
  <c r="L221" i="177"/>
  <c r="E341" i="177"/>
  <c r="L96" i="177"/>
  <c r="L87" i="177" s="1"/>
  <c r="K87" i="177" s="1"/>
  <c r="F87" i="177" s="1"/>
  <c r="E96" i="177"/>
  <c r="F96" i="177" s="1"/>
  <c r="E3" i="186"/>
  <c r="K3" i="186"/>
  <c r="F3" i="186" s="1"/>
  <c r="L3" i="186"/>
  <c r="E4" i="186"/>
  <c r="K4" i="186"/>
  <c r="L4" i="186"/>
  <c r="E5" i="186"/>
  <c r="K5" i="186"/>
  <c r="L5" i="186"/>
  <c r="E6" i="186"/>
  <c r="K6" i="186"/>
  <c r="L6" i="186"/>
  <c r="E7" i="186"/>
  <c r="K7" i="186"/>
  <c r="F7" i="186" s="1"/>
  <c r="L7" i="186"/>
  <c r="E8" i="186"/>
  <c r="K8" i="186"/>
  <c r="F8" i="186" s="1"/>
  <c r="L8" i="186"/>
  <c r="E9" i="186"/>
  <c r="K9" i="186"/>
  <c r="F9" i="186" s="1"/>
  <c r="L9" i="186"/>
  <c r="E10" i="186"/>
  <c r="K10" i="186"/>
  <c r="F10" i="186" s="1"/>
  <c r="L10" i="186"/>
  <c r="E11" i="186"/>
  <c r="K11" i="186"/>
  <c r="F11" i="186" s="1"/>
  <c r="L11" i="186"/>
  <c r="E12" i="186"/>
  <c r="K12" i="186"/>
  <c r="L12" i="186"/>
  <c r="E13" i="186"/>
  <c r="E14" i="186"/>
  <c r="F14" i="186"/>
  <c r="E15" i="186"/>
  <c r="K15" i="186"/>
  <c r="F15" i="186" s="1"/>
  <c r="L15" i="186"/>
  <c r="E16" i="186"/>
  <c r="K16" i="186"/>
  <c r="F16" i="186" s="1"/>
  <c r="L16" i="186"/>
  <c r="E17" i="186"/>
  <c r="K17" i="186"/>
  <c r="F17" i="186" s="1"/>
  <c r="L17" i="186"/>
  <c r="E18" i="186"/>
  <c r="K18" i="186"/>
  <c r="F18" i="186" s="1"/>
  <c r="L18" i="186"/>
  <c r="E19" i="186"/>
  <c r="K19" i="186"/>
  <c r="F19" i="186" s="1"/>
  <c r="L19" i="186"/>
  <c r="E39" i="186"/>
  <c r="K39" i="186"/>
  <c r="L39" i="186"/>
  <c r="E40" i="186"/>
  <c r="F40" i="186"/>
  <c r="E41" i="186"/>
  <c r="F41" i="186"/>
  <c r="E42" i="186"/>
  <c r="K42" i="186"/>
  <c r="F42" i="186" s="1"/>
  <c r="L42" i="186"/>
  <c r="L38" i="186" s="1"/>
  <c r="K38" i="186" s="1"/>
  <c r="F38" i="186" s="1"/>
  <c r="E43" i="186"/>
  <c r="K43" i="186"/>
  <c r="F43" i="186" s="1"/>
  <c r="L43" i="186"/>
  <c r="E44" i="186"/>
  <c r="K44" i="186"/>
  <c r="F44" i="186" s="1"/>
  <c r="L44" i="186"/>
  <c r="E45" i="186"/>
  <c r="K45" i="186"/>
  <c r="L45" i="186"/>
  <c r="E46" i="186"/>
  <c r="K46" i="186"/>
  <c r="L46" i="186"/>
  <c r="E47" i="186"/>
  <c r="F47" i="186" s="1"/>
  <c r="K47" i="186"/>
  <c r="L47" i="186"/>
  <c r="E48" i="186"/>
  <c r="K48" i="186"/>
  <c r="F48" i="186" s="1"/>
  <c r="L48" i="186"/>
  <c r="E49" i="186"/>
  <c r="K49" i="186"/>
  <c r="F49" i="186" s="1"/>
  <c r="L49" i="186"/>
  <c r="E50" i="186"/>
  <c r="K50" i="186"/>
  <c r="F50" i="186" s="1"/>
  <c r="L50" i="186"/>
  <c r="E51" i="186"/>
  <c r="K51" i="186"/>
  <c r="F51" i="186" s="1"/>
  <c r="L51" i="186"/>
  <c r="E52" i="186"/>
  <c r="K52" i="186"/>
  <c r="F52" i="186" s="1"/>
  <c r="L52" i="186"/>
  <c r="E53" i="186"/>
  <c r="K53" i="186"/>
  <c r="F53" i="186" s="1"/>
  <c r="L53" i="186"/>
  <c r="E54" i="186"/>
  <c r="K54" i="186"/>
  <c r="L54" i="186"/>
  <c r="E55" i="186"/>
  <c r="F55" i="186" s="1"/>
  <c r="K55" i="186"/>
  <c r="L55" i="186"/>
  <c r="L182" i="177" l="1"/>
  <c r="E182" i="177"/>
  <c r="F182" i="177" s="1"/>
  <c r="L350" i="177"/>
  <c r="E350" i="177"/>
  <c r="F350" i="177" s="1"/>
  <c r="C349" i="177"/>
  <c r="E334" i="177"/>
  <c r="F334" i="177" s="1"/>
  <c r="L334" i="177"/>
  <c r="C333" i="177"/>
  <c r="E190" i="177"/>
  <c r="L181" i="177"/>
  <c r="K181" i="177" s="1"/>
  <c r="F181" i="177" s="1"/>
  <c r="E110" i="177"/>
  <c r="L110" i="177"/>
  <c r="E246" i="177"/>
  <c r="F246" i="177" s="1"/>
  <c r="L246" i="177"/>
  <c r="C245" i="177"/>
  <c r="E237" i="177"/>
  <c r="F237" i="177" s="1"/>
  <c r="K142" i="177"/>
  <c r="F142" i="177" s="1"/>
  <c r="L109" i="177"/>
  <c r="K109" i="177" s="1"/>
  <c r="F109" i="177" s="1"/>
  <c r="F300" i="177"/>
  <c r="E291" i="177"/>
  <c r="L326" i="177"/>
  <c r="E326" i="177"/>
  <c r="F326" i="177" s="1"/>
  <c r="C325" i="177"/>
  <c r="L271" i="177"/>
  <c r="E271" i="177"/>
  <c r="F271" i="177" s="1"/>
  <c r="C270" i="177"/>
  <c r="E143" i="177"/>
  <c r="F143" i="177" s="1"/>
  <c r="C212" i="177"/>
  <c r="L213" i="177"/>
  <c r="E213" i="177"/>
  <c r="F213" i="177" s="1"/>
  <c r="E220" i="177"/>
  <c r="F220" i="177" s="1"/>
  <c r="F341" i="177"/>
  <c r="F151" i="177"/>
  <c r="E87" i="177"/>
  <c r="E204" i="177"/>
  <c r="L2" i="186"/>
  <c r="K2" i="186" s="1"/>
  <c r="F2" i="186" s="1"/>
  <c r="F54" i="186"/>
  <c r="E2" i="186"/>
  <c r="F46" i="186"/>
  <c r="F45" i="186"/>
  <c r="F4" i="186"/>
  <c r="F39" i="186"/>
  <c r="F12" i="186"/>
  <c r="F6" i="186"/>
  <c r="F5" i="186"/>
  <c r="F13" i="186"/>
  <c r="E38" i="186"/>
  <c r="L24" i="185"/>
  <c r="K24" i="185"/>
  <c r="E24" i="185"/>
  <c r="F24" i="185" s="1"/>
  <c r="L23" i="185"/>
  <c r="K23" i="185"/>
  <c r="E23" i="185"/>
  <c r="F23" i="185" s="1"/>
  <c r="L22" i="185"/>
  <c r="K22" i="185"/>
  <c r="E22" i="185"/>
  <c r="F22" i="185" s="1"/>
  <c r="L21" i="185"/>
  <c r="K21" i="185"/>
  <c r="E21" i="185"/>
  <c r="F21" i="185" s="1"/>
  <c r="L20" i="185"/>
  <c r="K20" i="185" s="1"/>
  <c r="F20" i="185" s="1"/>
  <c r="E20" i="185"/>
  <c r="L19" i="185"/>
  <c r="K19" i="185"/>
  <c r="E19" i="185"/>
  <c r="F19" i="185" s="1"/>
  <c r="L18" i="185"/>
  <c r="K18" i="185"/>
  <c r="E18" i="185"/>
  <c r="F18" i="185" s="1"/>
  <c r="L17" i="185"/>
  <c r="K17" i="185"/>
  <c r="F17" i="185" s="1"/>
  <c r="E17" i="185"/>
  <c r="L16" i="185"/>
  <c r="K16" i="185"/>
  <c r="E16" i="185"/>
  <c r="F16" i="185" s="1"/>
  <c r="L15" i="185"/>
  <c r="K15" i="185"/>
  <c r="E15" i="185"/>
  <c r="F15" i="185" s="1"/>
  <c r="L14" i="185"/>
  <c r="K14" i="185"/>
  <c r="F14" i="185" s="1"/>
  <c r="E14" i="185"/>
  <c r="L13" i="185"/>
  <c r="L12" i="185" s="1"/>
  <c r="K12" i="185" s="1"/>
  <c r="F12" i="185" s="1"/>
  <c r="K13" i="185"/>
  <c r="E13" i="185"/>
  <c r="E12" i="185"/>
  <c r="L11" i="185"/>
  <c r="K11" i="185"/>
  <c r="E11" i="185"/>
  <c r="F11" i="185" s="1"/>
  <c r="L10" i="185"/>
  <c r="K10" i="185"/>
  <c r="E10" i="185"/>
  <c r="F10" i="185" s="1"/>
  <c r="L9" i="185"/>
  <c r="L2" i="185" s="1"/>
  <c r="K2" i="185" s="1"/>
  <c r="F2" i="185" s="1"/>
  <c r="K9" i="185"/>
  <c r="E9" i="185"/>
  <c r="E2" i="185" s="1"/>
  <c r="L8" i="185"/>
  <c r="K8" i="185"/>
  <c r="E8" i="185"/>
  <c r="F8" i="185" s="1"/>
  <c r="L7" i="185"/>
  <c r="F7" i="185"/>
  <c r="F6" i="185"/>
  <c r="F5" i="185"/>
  <c r="F4" i="185"/>
  <c r="L3" i="185"/>
  <c r="K3" i="185"/>
  <c r="E3" i="185"/>
  <c r="F3" i="185" s="1"/>
  <c r="L33" i="184"/>
  <c r="K33" i="184"/>
  <c r="E33" i="184"/>
  <c r="L32" i="184"/>
  <c r="K32" i="184"/>
  <c r="E32" i="184"/>
  <c r="L31" i="184"/>
  <c r="K31" i="184"/>
  <c r="E31" i="184"/>
  <c r="F31" i="184" s="1"/>
  <c r="L30" i="184"/>
  <c r="K30" i="184"/>
  <c r="E30" i="184"/>
  <c r="L29" i="184"/>
  <c r="K29" i="184"/>
  <c r="E29" i="184"/>
  <c r="F29" i="184" s="1"/>
  <c r="L28" i="184"/>
  <c r="K28" i="184" s="1"/>
  <c r="F28" i="184" s="1"/>
  <c r="E28" i="184"/>
  <c r="L27" i="184"/>
  <c r="K27" i="184"/>
  <c r="E27" i="184"/>
  <c r="L26" i="184"/>
  <c r="L25" i="184" s="1"/>
  <c r="K25" i="184" s="1"/>
  <c r="F25" i="184" s="1"/>
  <c r="K26" i="184"/>
  <c r="E26" i="184"/>
  <c r="E25" i="184" s="1"/>
  <c r="L24" i="184"/>
  <c r="E24" i="184"/>
  <c r="F24" i="184" s="1"/>
  <c r="L23" i="184"/>
  <c r="K23" i="184"/>
  <c r="E23" i="184"/>
  <c r="L22" i="184"/>
  <c r="K22" i="184"/>
  <c r="F22" i="184" s="1"/>
  <c r="E22" i="184"/>
  <c r="L21" i="184"/>
  <c r="E21" i="184"/>
  <c r="F21" i="184" s="1"/>
  <c r="L20" i="184"/>
  <c r="K20" i="184"/>
  <c r="E20" i="184"/>
  <c r="E19" i="184" s="1"/>
  <c r="F19" i="184"/>
  <c r="L18" i="184"/>
  <c r="E18" i="184"/>
  <c r="F18" i="184" s="1"/>
  <c r="L17" i="184"/>
  <c r="K17" i="184"/>
  <c r="E17" i="184"/>
  <c r="F16" i="184"/>
  <c r="L15" i="184"/>
  <c r="E15" i="184"/>
  <c r="F15" i="184" s="1"/>
  <c r="L14" i="184"/>
  <c r="K14" i="184"/>
  <c r="E14" i="184"/>
  <c r="F13" i="184"/>
  <c r="L12" i="184"/>
  <c r="K12" i="184"/>
  <c r="E12" i="184"/>
  <c r="E11" i="184"/>
  <c r="F11" i="184" s="1"/>
  <c r="F10" i="184"/>
  <c r="F9" i="184"/>
  <c r="F8" i="184"/>
  <c r="F7" i="184"/>
  <c r="F6" i="184"/>
  <c r="F5" i="184"/>
  <c r="L4" i="184"/>
  <c r="K4" i="184"/>
  <c r="E4" i="184"/>
  <c r="L3" i="184"/>
  <c r="K3" i="184"/>
  <c r="E3" i="184"/>
  <c r="F32" i="184" l="1"/>
  <c r="F33" i="184"/>
  <c r="E13" i="184"/>
  <c r="F3" i="184"/>
  <c r="F14" i="184"/>
  <c r="F20" i="184"/>
  <c r="F27" i="184"/>
  <c r="F17" i="184"/>
  <c r="F30" i="184"/>
  <c r="L2" i="184"/>
  <c r="K2" i="184" s="1"/>
  <c r="F2" i="184" s="1"/>
  <c r="F4" i="184"/>
  <c r="F23" i="184"/>
  <c r="E16" i="184"/>
  <c r="F13" i="185"/>
  <c r="E142" i="177"/>
  <c r="L333" i="177"/>
  <c r="E333" i="177"/>
  <c r="F333" i="177" s="1"/>
  <c r="L349" i="177"/>
  <c r="E349" i="177"/>
  <c r="F349" i="177" s="1"/>
  <c r="F110" i="177"/>
  <c r="E109" i="177"/>
  <c r="F190" i="177"/>
  <c r="E181" i="177"/>
  <c r="L245" i="177"/>
  <c r="L236" i="177" s="1"/>
  <c r="K236" i="177" s="1"/>
  <c r="F236" i="177" s="1"/>
  <c r="E245" i="177"/>
  <c r="L212" i="177"/>
  <c r="L203" i="177" s="1"/>
  <c r="K203" i="177" s="1"/>
  <c r="F203" i="177" s="1"/>
  <c r="E212" i="177"/>
  <c r="F212" i="177" s="1"/>
  <c r="L270" i="177"/>
  <c r="L269" i="177" s="1"/>
  <c r="K269" i="177" s="1"/>
  <c r="F269" i="177" s="1"/>
  <c r="E270" i="177"/>
  <c r="L325" i="177"/>
  <c r="L324" i="177" s="1"/>
  <c r="K324" i="177" s="1"/>
  <c r="F324" i="177" s="1"/>
  <c r="E325" i="177"/>
  <c r="F204" i="177"/>
  <c r="F9" i="185"/>
  <c r="F26" i="184"/>
  <c r="F12" i="184"/>
  <c r="E203" i="177" l="1"/>
  <c r="F245" i="177"/>
  <c r="E236" i="177"/>
  <c r="F325" i="177"/>
  <c r="E324" i="177"/>
  <c r="E269" i="177"/>
  <c r="F270" i="177"/>
  <c r="L376" i="169" l="1"/>
  <c r="K376" i="169"/>
  <c r="E376" i="169"/>
  <c r="F376" i="169" s="1"/>
  <c r="L375" i="169"/>
  <c r="K375" i="169"/>
  <c r="E375" i="169"/>
  <c r="F375" i="169" s="1"/>
  <c r="L374" i="169"/>
  <c r="K374" i="169"/>
  <c r="F374" i="169" s="1"/>
  <c r="E374" i="169"/>
  <c r="L373" i="169"/>
  <c r="K373" i="169"/>
  <c r="F373" i="169"/>
  <c r="E373" i="169"/>
  <c r="L372" i="169"/>
  <c r="K372" i="169"/>
  <c r="E372" i="169"/>
  <c r="F372" i="169" s="1"/>
  <c r="L371" i="169"/>
  <c r="K371" i="169"/>
  <c r="F371" i="169" s="1"/>
  <c r="L370" i="169"/>
  <c r="K370" i="169"/>
  <c r="F370" i="169"/>
  <c r="E370" i="169"/>
  <c r="E362" i="169" s="1"/>
  <c r="L369" i="169"/>
  <c r="L362" i="169" s="1"/>
  <c r="K362" i="169" s="1"/>
  <c r="F362" i="169" s="1"/>
  <c r="K369" i="169"/>
  <c r="F369" i="169" s="1"/>
  <c r="E369" i="169"/>
  <c r="L368" i="169"/>
  <c r="K368" i="169"/>
  <c r="E368" i="169"/>
  <c r="F368" i="169" s="1"/>
  <c r="L367" i="169"/>
  <c r="K367" i="169"/>
  <c r="E367" i="169"/>
  <c r="F367" i="169" s="1"/>
  <c r="L366" i="169"/>
  <c r="K366" i="169"/>
  <c r="E366" i="169"/>
  <c r="F366" i="169" s="1"/>
  <c r="L365" i="169"/>
  <c r="K365" i="169"/>
  <c r="E365" i="169"/>
  <c r="F365" i="169" s="1"/>
  <c r="L364" i="169"/>
  <c r="K364" i="169"/>
  <c r="E364" i="169"/>
  <c r="F364" i="169" s="1"/>
  <c r="L363" i="169"/>
  <c r="K363" i="169"/>
  <c r="E363" i="169"/>
  <c r="F363" i="169" s="1"/>
  <c r="L361" i="169"/>
  <c r="L357" i="169" s="1"/>
  <c r="K357" i="169" s="1"/>
  <c r="F357" i="169" s="1"/>
  <c r="K361" i="169"/>
  <c r="F361" i="169" s="1"/>
  <c r="E361" i="169"/>
  <c r="L360" i="169"/>
  <c r="K360" i="169"/>
  <c r="E360" i="169"/>
  <c r="F360" i="169" s="1"/>
  <c r="L359" i="169"/>
  <c r="K359" i="169"/>
  <c r="E359" i="169"/>
  <c r="F359" i="169" s="1"/>
  <c r="L358" i="169"/>
  <c r="K358" i="169"/>
  <c r="E358" i="169"/>
  <c r="F358" i="169" s="1"/>
  <c r="E357" i="169"/>
  <c r="L356" i="169"/>
  <c r="K356" i="169"/>
  <c r="E356" i="169"/>
  <c r="F356" i="169" s="1"/>
  <c r="L355" i="169"/>
  <c r="K355" i="169"/>
  <c r="E355" i="169"/>
  <c r="F355" i="169" s="1"/>
  <c r="L354" i="169"/>
  <c r="K354" i="169"/>
  <c r="F354" i="169"/>
  <c r="E354" i="169"/>
  <c r="L353" i="169"/>
  <c r="L351" i="169" s="1"/>
  <c r="K351" i="169" s="1"/>
  <c r="F351" i="169" s="1"/>
  <c r="K353" i="169"/>
  <c r="F353" i="169" s="1"/>
  <c r="E353" i="169"/>
  <c r="E351" i="169" s="1"/>
  <c r="L352" i="169"/>
  <c r="K352" i="169"/>
  <c r="E352" i="169"/>
  <c r="F352" i="169" s="1"/>
  <c r="L350" i="169"/>
  <c r="K350" i="169"/>
  <c r="E350" i="169"/>
  <c r="F350" i="169" s="1"/>
  <c r="L349" i="169"/>
  <c r="K349" i="169"/>
  <c r="E349" i="169"/>
  <c r="F349" i="169" s="1"/>
  <c r="L348" i="169"/>
  <c r="K348" i="169"/>
  <c r="E348" i="169"/>
  <c r="F348" i="169" s="1"/>
  <c r="L347" i="169"/>
  <c r="K347" i="169"/>
  <c r="E347" i="169"/>
  <c r="F347" i="169" s="1"/>
  <c r="L346" i="169"/>
  <c r="K346" i="169"/>
  <c r="F346" i="169"/>
  <c r="E346" i="169"/>
  <c r="L345" i="169"/>
  <c r="L342" i="169" s="1"/>
  <c r="K342" i="169" s="1"/>
  <c r="F342" i="169" s="1"/>
  <c r="K345" i="169"/>
  <c r="F345" i="169" s="1"/>
  <c r="E345" i="169"/>
  <c r="E342" i="169" s="1"/>
  <c r="L344" i="169"/>
  <c r="K344" i="169"/>
  <c r="E344" i="169"/>
  <c r="F344" i="169" s="1"/>
  <c r="L343" i="169"/>
  <c r="K343" i="169"/>
  <c r="E343" i="169"/>
  <c r="F343" i="169" s="1"/>
  <c r="L341" i="169"/>
  <c r="K341" i="169"/>
  <c r="E341" i="169"/>
  <c r="F341" i="169" s="1"/>
  <c r="L340" i="169"/>
  <c r="K340" i="169"/>
  <c r="E340" i="169"/>
  <c r="F340" i="169" s="1"/>
  <c r="L339" i="169"/>
  <c r="K339" i="169"/>
  <c r="E339" i="169"/>
  <c r="F339" i="169" s="1"/>
  <c r="L338" i="169"/>
  <c r="K338" i="169"/>
  <c r="E338" i="169"/>
  <c r="E332" i="169" s="1"/>
  <c r="L337" i="169"/>
  <c r="L332" i="169" s="1"/>
  <c r="K332" i="169" s="1"/>
  <c r="F332" i="169" s="1"/>
  <c r="K337" i="169"/>
  <c r="F337" i="169" s="1"/>
  <c r="E337" i="169"/>
  <c r="L336" i="169"/>
  <c r="K336" i="169"/>
  <c r="E336" i="169"/>
  <c r="F336" i="169" s="1"/>
  <c r="L335" i="169"/>
  <c r="K335" i="169"/>
  <c r="E335" i="169"/>
  <c r="F335" i="169" s="1"/>
  <c r="L334" i="169"/>
  <c r="K334" i="169"/>
  <c r="E334" i="169"/>
  <c r="F334" i="169" s="1"/>
  <c r="L333" i="169"/>
  <c r="K333" i="169"/>
  <c r="E333" i="169"/>
  <c r="F333" i="169" s="1"/>
  <c r="L331" i="169"/>
  <c r="K331" i="169"/>
  <c r="E331" i="169"/>
  <c r="F331" i="169" s="1"/>
  <c r="L330" i="169"/>
  <c r="K330" i="169"/>
  <c r="E330" i="169"/>
  <c r="F330" i="169" s="1"/>
  <c r="L329" i="169"/>
  <c r="L325" i="169" s="1"/>
  <c r="K325" i="169" s="1"/>
  <c r="F325" i="169" s="1"/>
  <c r="K329" i="169"/>
  <c r="F329" i="169" s="1"/>
  <c r="E329" i="169"/>
  <c r="L328" i="169"/>
  <c r="K328" i="169"/>
  <c r="E328" i="169"/>
  <c r="F328" i="169" s="1"/>
  <c r="L327" i="169"/>
  <c r="K327" i="169"/>
  <c r="E327" i="169"/>
  <c r="F327" i="169" s="1"/>
  <c r="L326" i="169"/>
  <c r="K326" i="169"/>
  <c r="E326" i="169"/>
  <c r="F326" i="169" s="1"/>
  <c r="L324" i="169"/>
  <c r="L323" i="169" s="1"/>
  <c r="K323" i="169" s="1"/>
  <c r="F323" i="169" s="1"/>
  <c r="K324" i="169"/>
  <c r="E324" i="169"/>
  <c r="F324" i="169" s="1"/>
  <c r="L322" i="169"/>
  <c r="K322" i="169"/>
  <c r="E322" i="169"/>
  <c r="F322" i="169" s="1"/>
  <c r="L321" i="169"/>
  <c r="K321" i="169"/>
  <c r="F321" i="169" s="1"/>
  <c r="L320" i="169"/>
  <c r="K320" i="169"/>
  <c r="E320" i="169"/>
  <c r="F320" i="169" s="1"/>
  <c r="L319" i="169"/>
  <c r="K319" i="169"/>
  <c r="F319" i="169" s="1"/>
  <c r="E319" i="169"/>
  <c r="L318" i="169"/>
  <c r="K318" i="169"/>
  <c r="E318" i="169"/>
  <c r="F318" i="169" s="1"/>
  <c r="L317" i="169"/>
  <c r="K317" i="169"/>
  <c r="F317" i="169"/>
  <c r="E317" i="169"/>
  <c r="L316" i="169"/>
  <c r="L315" i="169" s="1"/>
  <c r="K315" i="169" s="1"/>
  <c r="F315" i="169" s="1"/>
  <c r="K316" i="169"/>
  <c r="E316" i="169"/>
  <c r="F316" i="169" s="1"/>
  <c r="L314" i="169"/>
  <c r="K314" i="169"/>
  <c r="E314" i="169"/>
  <c r="F314" i="169" s="1"/>
  <c r="L313" i="169"/>
  <c r="K313" i="169"/>
  <c r="F313" i="169" s="1"/>
  <c r="L312" i="169"/>
  <c r="K312" i="169"/>
  <c r="E312" i="169"/>
  <c r="F312" i="169" s="1"/>
  <c r="L311" i="169"/>
  <c r="K311" i="169"/>
  <c r="F311" i="169" s="1"/>
  <c r="E311" i="169"/>
  <c r="L310" i="169"/>
  <c r="K310" i="169"/>
  <c r="E310" i="169"/>
  <c r="F310" i="169" s="1"/>
  <c r="L309" i="169"/>
  <c r="K309" i="169"/>
  <c r="F309" i="169"/>
  <c r="E309" i="169"/>
  <c r="L308" i="169"/>
  <c r="K308" i="169"/>
  <c r="E308" i="169"/>
  <c r="F308" i="169" s="1"/>
  <c r="L307" i="169"/>
  <c r="K307" i="169"/>
  <c r="E307" i="169"/>
  <c r="F307" i="169" s="1"/>
  <c r="L306" i="169"/>
  <c r="K306" i="169"/>
  <c r="E306" i="169"/>
  <c r="F306" i="169" s="1"/>
  <c r="L305" i="169"/>
  <c r="L300" i="169" s="1"/>
  <c r="K300" i="169" s="1"/>
  <c r="F300" i="169" s="1"/>
  <c r="K305" i="169"/>
  <c r="F305" i="169" s="1"/>
  <c r="E305" i="169"/>
  <c r="L304" i="169"/>
  <c r="K304" i="169"/>
  <c r="E304" i="169"/>
  <c r="F304" i="169" s="1"/>
  <c r="L303" i="169"/>
  <c r="K303" i="169"/>
  <c r="E303" i="169"/>
  <c r="F303" i="169" s="1"/>
  <c r="L302" i="169"/>
  <c r="K302" i="169"/>
  <c r="E302" i="169"/>
  <c r="F302" i="169" s="1"/>
  <c r="L301" i="169"/>
  <c r="K301" i="169"/>
  <c r="E301" i="169"/>
  <c r="F301" i="169" s="1"/>
  <c r="L299" i="169"/>
  <c r="K299" i="169"/>
  <c r="E299" i="169"/>
  <c r="F299" i="169" s="1"/>
  <c r="L298" i="169"/>
  <c r="K298" i="169"/>
  <c r="E298" i="169"/>
  <c r="F298" i="169" s="1"/>
  <c r="L297" i="169"/>
  <c r="K297" i="169"/>
  <c r="F297" i="169" s="1"/>
  <c r="E297" i="169"/>
  <c r="L296" i="169"/>
  <c r="K296" i="169"/>
  <c r="E296" i="169"/>
  <c r="F296" i="169" s="1"/>
  <c r="L295" i="169"/>
  <c r="K295" i="169"/>
  <c r="E295" i="169"/>
  <c r="F295" i="169" s="1"/>
  <c r="L294" i="169"/>
  <c r="K294" i="169"/>
  <c r="E294" i="169"/>
  <c r="F294" i="169" s="1"/>
  <c r="L293" i="169"/>
  <c r="K293" i="169"/>
  <c r="E293" i="169"/>
  <c r="F293" i="169" s="1"/>
  <c r="L292" i="169"/>
  <c r="L291" i="169" s="1"/>
  <c r="K291" i="169" s="1"/>
  <c r="F291" i="169" s="1"/>
  <c r="K292" i="169"/>
  <c r="E292" i="169"/>
  <c r="F292" i="169" s="1"/>
  <c r="L290" i="169"/>
  <c r="K290" i="169"/>
  <c r="E290" i="169"/>
  <c r="F290" i="169" s="1"/>
  <c r="L289" i="169"/>
  <c r="L286" i="169" s="1"/>
  <c r="K286" i="169" s="1"/>
  <c r="F286" i="169" s="1"/>
  <c r="K289" i="169"/>
  <c r="F289" i="169" s="1"/>
  <c r="E289" i="169"/>
  <c r="E286" i="169" s="1"/>
  <c r="L288" i="169"/>
  <c r="K288" i="169"/>
  <c r="E288" i="169"/>
  <c r="F288" i="169" s="1"/>
  <c r="L287" i="169"/>
  <c r="K287" i="169"/>
  <c r="E287" i="169"/>
  <c r="F287" i="169" s="1"/>
  <c r="L285" i="169"/>
  <c r="K285" i="169"/>
  <c r="E285" i="169"/>
  <c r="F285" i="169" s="1"/>
  <c r="L284" i="169"/>
  <c r="K284" i="169"/>
  <c r="E284" i="169"/>
  <c r="F284" i="169" s="1"/>
  <c r="L283" i="169"/>
  <c r="K283" i="169"/>
  <c r="E283" i="169"/>
  <c r="F283" i="169" s="1"/>
  <c r="L282" i="169"/>
  <c r="K282" i="169"/>
  <c r="E282" i="169"/>
  <c r="F282" i="169" s="1"/>
  <c r="L281" i="169"/>
  <c r="L277" i="169" s="1"/>
  <c r="K277" i="169" s="1"/>
  <c r="F277" i="169" s="1"/>
  <c r="K281" i="169"/>
  <c r="F281" i="169" s="1"/>
  <c r="E281" i="169"/>
  <c r="L280" i="169"/>
  <c r="K280" i="169"/>
  <c r="E280" i="169"/>
  <c r="F280" i="169" s="1"/>
  <c r="L279" i="169"/>
  <c r="K279" i="169"/>
  <c r="E279" i="169"/>
  <c r="F279" i="169" s="1"/>
  <c r="L278" i="169"/>
  <c r="K278" i="169"/>
  <c r="E278" i="169"/>
  <c r="F278" i="169" s="1"/>
  <c r="L276" i="169"/>
  <c r="K276" i="169"/>
  <c r="E276" i="169"/>
  <c r="F276" i="169" s="1"/>
  <c r="L275" i="169"/>
  <c r="K275" i="169"/>
  <c r="E275" i="169"/>
  <c r="F275" i="169" s="1"/>
  <c r="L274" i="169"/>
  <c r="K274" i="169"/>
  <c r="E274" i="169"/>
  <c r="F274" i="169" s="1"/>
  <c r="L273" i="169"/>
  <c r="L272" i="169" s="1"/>
  <c r="K272" i="169" s="1"/>
  <c r="F272" i="169" s="1"/>
  <c r="K273" i="169"/>
  <c r="F273" i="169" s="1"/>
  <c r="E273" i="169"/>
  <c r="E272" i="169" s="1"/>
  <c r="L271" i="169"/>
  <c r="K271" i="169"/>
  <c r="E271" i="169"/>
  <c r="F271" i="169" s="1"/>
  <c r="L270" i="169"/>
  <c r="K270" i="169"/>
  <c r="E270" i="169"/>
  <c r="F270" i="169" s="1"/>
  <c r="L269" i="169"/>
  <c r="K269" i="169"/>
  <c r="E269" i="169"/>
  <c r="F269" i="169" s="1"/>
  <c r="L268" i="169"/>
  <c r="K268" i="169"/>
  <c r="E268" i="169"/>
  <c r="F268" i="169" s="1"/>
  <c r="L267" i="169"/>
  <c r="K267" i="169"/>
  <c r="E267" i="169"/>
  <c r="F267" i="169" s="1"/>
  <c r="L266" i="169"/>
  <c r="K266" i="169"/>
  <c r="E266" i="169"/>
  <c r="F266" i="169" s="1"/>
  <c r="L265" i="169"/>
  <c r="L263" i="169" s="1"/>
  <c r="K263" i="169" s="1"/>
  <c r="F263" i="169" s="1"/>
  <c r="K265" i="169"/>
  <c r="F265" i="169" s="1"/>
  <c r="E265" i="169"/>
  <c r="E263" i="169" s="1"/>
  <c r="L264" i="169"/>
  <c r="K264" i="169"/>
  <c r="E264" i="169"/>
  <c r="F264" i="169" s="1"/>
  <c r="L262" i="169"/>
  <c r="K262" i="169"/>
  <c r="E262" i="169"/>
  <c r="F262" i="169" s="1"/>
  <c r="L261" i="169"/>
  <c r="K261" i="169"/>
  <c r="E261" i="169"/>
  <c r="F261" i="169" s="1"/>
  <c r="L260" i="169"/>
  <c r="K260" i="169"/>
  <c r="E260" i="169"/>
  <c r="F260" i="169" s="1"/>
  <c r="L259" i="169"/>
  <c r="K259" i="169"/>
  <c r="E259" i="169"/>
  <c r="F259" i="169" s="1"/>
  <c r="L258" i="169"/>
  <c r="K258" i="169"/>
  <c r="F258" i="169"/>
  <c r="E258" i="169"/>
  <c r="L257" i="169"/>
  <c r="L250" i="169" s="1"/>
  <c r="K250" i="169" s="1"/>
  <c r="F250" i="169" s="1"/>
  <c r="K257" i="169"/>
  <c r="F257" i="169" s="1"/>
  <c r="E257" i="169"/>
  <c r="L256" i="169"/>
  <c r="K256" i="169"/>
  <c r="E256" i="169"/>
  <c r="F256" i="169" s="1"/>
  <c r="L255" i="169"/>
  <c r="K255" i="169"/>
  <c r="E255" i="169"/>
  <c r="F255" i="169" s="1"/>
  <c r="L254" i="169"/>
  <c r="K254" i="169"/>
  <c r="E254" i="169"/>
  <c r="F254" i="169" s="1"/>
  <c r="L253" i="169"/>
  <c r="K253" i="169"/>
  <c r="E253" i="169"/>
  <c r="F253" i="169" s="1"/>
  <c r="L252" i="169"/>
  <c r="K252" i="169"/>
  <c r="E252" i="169"/>
  <c r="F252" i="169" s="1"/>
  <c r="L251" i="169"/>
  <c r="K251" i="169"/>
  <c r="E251" i="169"/>
  <c r="F251" i="169" s="1"/>
  <c r="E250" i="169"/>
  <c r="L249" i="169"/>
  <c r="L248" i="169" s="1"/>
  <c r="K248" i="169" s="1"/>
  <c r="F248" i="169" s="1"/>
  <c r="K249" i="169"/>
  <c r="F249" i="169" s="1"/>
  <c r="E249" i="169"/>
  <c r="E248" i="169" s="1"/>
  <c r="L247" i="169"/>
  <c r="K247" i="169"/>
  <c r="E247" i="169"/>
  <c r="F247" i="169" s="1"/>
  <c r="L246" i="169"/>
  <c r="K246" i="169"/>
  <c r="F246" i="169" s="1"/>
  <c r="E246" i="169"/>
  <c r="L245" i="169"/>
  <c r="K245" i="169"/>
  <c r="E245" i="169"/>
  <c r="F245" i="169" s="1"/>
  <c r="L244" i="169"/>
  <c r="K244" i="169"/>
  <c r="F244" i="169" s="1"/>
  <c r="E244" i="169"/>
  <c r="L243" i="169"/>
  <c r="K243" i="169"/>
  <c r="E243" i="169"/>
  <c r="F243" i="169" s="1"/>
  <c r="L242" i="169"/>
  <c r="K242" i="169"/>
  <c r="F242" i="169"/>
  <c r="E242" i="169"/>
  <c r="L241" i="169"/>
  <c r="L240" i="169" s="1"/>
  <c r="K240" i="169" s="1"/>
  <c r="F240" i="169" s="1"/>
  <c r="K241" i="169"/>
  <c r="F241" i="169" s="1"/>
  <c r="E241" i="169"/>
  <c r="E240" i="169" s="1"/>
  <c r="L239" i="169"/>
  <c r="K239" i="169"/>
  <c r="E239" i="169"/>
  <c r="F239" i="169" s="1"/>
  <c r="L238" i="169"/>
  <c r="K238" i="169"/>
  <c r="F238" i="169" s="1"/>
  <c r="E238" i="169"/>
  <c r="L237" i="169"/>
  <c r="K237" i="169"/>
  <c r="E237" i="169"/>
  <c r="F237" i="169" s="1"/>
  <c r="L236" i="169"/>
  <c r="L235" i="169" s="1"/>
  <c r="K235" i="169" s="1"/>
  <c r="F235" i="169" s="1"/>
  <c r="K236" i="169"/>
  <c r="E236" i="169"/>
  <c r="F236" i="169" s="1"/>
  <c r="L234" i="169"/>
  <c r="K234" i="169"/>
  <c r="E234" i="169"/>
  <c r="E228" i="169" s="1"/>
  <c r="L233" i="169"/>
  <c r="L228" i="169" s="1"/>
  <c r="K228" i="169" s="1"/>
  <c r="F228" i="169" s="1"/>
  <c r="K233" i="169"/>
  <c r="F233" i="169" s="1"/>
  <c r="E233" i="169"/>
  <c r="L232" i="169"/>
  <c r="K232" i="169"/>
  <c r="E232" i="169"/>
  <c r="F232" i="169" s="1"/>
  <c r="L231" i="169"/>
  <c r="K231" i="169"/>
  <c r="E231" i="169"/>
  <c r="F231" i="169" s="1"/>
  <c r="L230" i="169"/>
  <c r="K230" i="169"/>
  <c r="E230" i="169"/>
  <c r="F230" i="169" s="1"/>
  <c r="L229" i="169"/>
  <c r="K229" i="169"/>
  <c r="E229" i="169"/>
  <c r="F229" i="169" s="1"/>
  <c r="L227" i="169"/>
  <c r="K227" i="169"/>
  <c r="E227" i="169"/>
  <c r="F227" i="169" s="1"/>
  <c r="L226" i="169"/>
  <c r="K226" i="169"/>
  <c r="F226" i="169"/>
  <c r="E226" i="169"/>
  <c r="L225" i="169"/>
  <c r="L224" i="169" s="1"/>
  <c r="K224" i="169" s="1"/>
  <c r="F224" i="169" s="1"/>
  <c r="K225" i="169"/>
  <c r="F225" i="169" s="1"/>
  <c r="E225" i="169"/>
  <c r="E224" i="169" s="1"/>
  <c r="L223" i="169"/>
  <c r="K223" i="169"/>
  <c r="E223" i="169"/>
  <c r="F223" i="169" s="1"/>
  <c r="L222" i="169"/>
  <c r="K222" i="169"/>
  <c r="F222" i="169" s="1"/>
  <c r="E222" i="169"/>
  <c r="L221" i="169"/>
  <c r="K221" i="169"/>
  <c r="E221" i="169"/>
  <c r="F221" i="169" s="1"/>
  <c r="L220" i="169"/>
  <c r="K220" i="169"/>
  <c r="F220" i="169" s="1"/>
  <c r="E220" i="169"/>
  <c r="L219" i="169"/>
  <c r="K219" i="169"/>
  <c r="E219" i="169"/>
  <c r="F219" i="169" s="1"/>
  <c r="L218" i="169"/>
  <c r="K218" i="169"/>
  <c r="F218" i="169"/>
  <c r="E218" i="169"/>
  <c r="L217" i="169"/>
  <c r="L216" i="169" s="1"/>
  <c r="K216" i="169" s="1"/>
  <c r="F216" i="169" s="1"/>
  <c r="K217" i="169"/>
  <c r="F217" i="169" s="1"/>
  <c r="E217" i="169"/>
  <c r="E216" i="169" s="1"/>
  <c r="L215" i="169"/>
  <c r="K215" i="169"/>
  <c r="E215" i="169"/>
  <c r="F215" i="169" s="1"/>
  <c r="L214" i="169"/>
  <c r="K214" i="169"/>
  <c r="E214" i="169"/>
  <c r="F214" i="169" s="1"/>
  <c r="L213" i="169"/>
  <c r="K213" i="169"/>
  <c r="E213" i="169"/>
  <c r="F213" i="169" s="1"/>
  <c r="L212" i="169"/>
  <c r="K212" i="169"/>
  <c r="E212" i="169"/>
  <c r="F212" i="169" s="1"/>
  <c r="L211" i="169"/>
  <c r="K211" i="169"/>
  <c r="E211" i="169"/>
  <c r="F211" i="169" s="1"/>
  <c r="L210" i="169"/>
  <c r="K210" i="169"/>
  <c r="E210" i="169"/>
  <c r="F210" i="169" s="1"/>
  <c r="L209" i="169"/>
  <c r="K209" i="169"/>
  <c r="F209" i="169" s="1"/>
  <c r="E209" i="169"/>
  <c r="L208" i="169"/>
  <c r="K208" i="169"/>
  <c r="E208" i="169"/>
  <c r="F208" i="169" s="1"/>
  <c r="L207" i="169"/>
  <c r="K207" i="169"/>
  <c r="E207" i="169"/>
  <c r="F207" i="169" s="1"/>
  <c r="L206" i="169"/>
  <c r="K206" i="169"/>
  <c r="E206" i="169"/>
  <c r="F206" i="169" s="1"/>
  <c r="L205" i="169"/>
  <c r="K205" i="169"/>
  <c r="E205" i="169"/>
  <c r="F205" i="169" s="1"/>
  <c r="L204" i="169"/>
  <c r="K204" i="169"/>
  <c r="E204" i="169"/>
  <c r="F204" i="169" s="1"/>
  <c r="L203" i="169"/>
  <c r="K203" i="169"/>
  <c r="E203" i="169"/>
  <c r="F203" i="169" s="1"/>
  <c r="L202" i="169"/>
  <c r="K202" i="169"/>
  <c r="E202" i="169"/>
  <c r="F202" i="169" s="1"/>
  <c r="L201" i="169"/>
  <c r="L199" i="169" s="1"/>
  <c r="K199" i="169" s="1"/>
  <c r="F199" i="169" s="1"/>
  <c r="K201" i="169"/>
  <c r="F201" i="169" s="1"/>
  <c r="E201" i="169"/>
  <c r="E199" i="169" s="1"/>
  <c r="L200" i="169"/>
  <c r="K200" i="169"/>
  <c r="E200" i="169"/>
  <c r="F200" i="169" s="1"/>
  <c r="L198" i="169"/>
  <c r="K198" i="169"/>
  <c r="E198" i="169"/>
  <c r="F198" i="169" s="1"/>
  <c r="L197" i="169"/>
  <c r="K197" i="169"/>
  <c r="E197" i="169"/>
  <c r="F197" i="169" s="1"/>
  <c r="L196" i="169"/>
  <c r="K196" i="169"/>
  <c r="E196" i="169"/>
  <c r="F196" i="169" s="1"/>
  <c r="L195" i="169"/>
  <c r="K195" i="169"/>
  <c r="E195" i="169"/>
  <c r="F195" i="169" s="1"/>
  <c r="L194" i="169"/>
  <c r="K194" i="169"/>
  <c r="E194" i="169"/>
  <c r="E189" i="169" s="1"/>
  <c r="L193" i="169"/>
  <c r="L189" i="169" s="1"/>
  <c r="K189" i="169" s="1"/>
  <c r="F189" i="169" s="1"/>
  <c r="K193" i="169"/>
  <c r="F193" i="169" s="1"/>
  <c r="E193" i="169"/>
  <c r="L192" i="169"/>
  <c r="K192" i="169"/>
  <c r="E192" i="169"/>
  <c r="F192" i="169" s="1"/>
  <c r="L191" i="169"/>
  <c r="K191" i="169"/>
  <c r="E191" i="169"/>
  <c r="F191" i="169" s="1"/>
  <c r="L190" i="169"/>
  <c r="K190" i="169"/>
  <c r="E190" i="169"/>
  <c r="F190" i="169" s="1"/>
  <c r="L188" i="169"/>
  <c r="K188" i="169"/>
  <c r="E188" i="169"/>
  <c r="F188" i="169" s="1"/>
  <c r="L187" i="169"/>
  <c r="K187" i="169"/>
  <c r="E187" i="169"/>
  <c r="F187" i="169" s="1"/>
  <c r="L186" i="169"/>
  <c r="K186" i="169"/>
  <c r="E186" i="169"/>
  <c r="F186" i="169" s="1"/>
  <c r="L185" i="169"/>
  <c r="K185" i="169"/>
  <c r="F185" i="169" s="1"/>
  <c r="E185" i="169"/>
  <c r="L184" i="169"/>
  <c r="K184" i="169"/>
  <c r="E184" i="169"/>
  <c r="F184" i="169" s="1"/>
  <c r="L183" i="169"/>
  <c r="K183" i="169"/>
  <c r="E183" i="169"/>
  <c r="F183" i="169" s="1"/>
  <c r="L182" i="169"/>
  <c r="K182" i="169"/>
  <c r="E182" i="169"/>
  <c r="F182" i="169" s="1"/>
  <c r="L181" i="169"/>
  <c r="K181" i="169"/>
  <c r="E181" i="169"/>
  <c r="F181" i="169" s="1"/>
  <c r="L180" i="169"/>
  <c r="K180" i="169"/>
  <c r="E180" i="169"/>
  <c r="F180" i="169" s="1"/>
  <c r="L179" i="169"/>
  <c r="K179" i="169"/>
  <c r="E179" i="169"/>
  <c r="F179" i="169" s="1"/>
  <c r="L178" i="169"/>
  <c r="K178" i="169"/>
  <c r="E178" i="169"/>
  <c r="F178" i="169" s="1"/>
  <c r="L177" i="169"/>
  <c r="L172" i="169" s="1"/>
  <c r="K172" i="169" s="1"/>
  <c r="F172" i="169" s="1"/>
  <c r="K177" i="169"/>
  <c r="F177" i="169" s="1"/>
  <c r="E177" i="169"/>
  <c r="L176" i="169"/>
  <c r="K176" i="169"/>
  <c r="E176" i="169"/>
  <c r="F176" i="169" s="1"/>
  <c r="L175" i="169"/>
  <c r="K175" i="169"/>
  <c r="E175" i="169"/>
  <c r="F175" i="169" s="1"/>
  <c r="L174" i="169"/>
  <c r="K174" i="169"/>
  <c r="E174" i="169"/>
  <c r="F174" i="169" s="1"/>
  <c r="L173" i="169"/>
  <c r="K173" i="169"/>
  <c r="E173" i="169"/>
  <c r="F173" i="169" s="1"/>
  <c r="L171" i="169"/>
  <c r="K171" i="169"/>
  <c r="E171" i="169"/>
  <c r="F171" i="169" s="1"/>
  <c r="L170" i="169"/>
  <c r="K170" i="169"/>
  <c r="E170" i="169"/>
  <c r="F170" i="169" s="1"/>
  <c r="L169" i="169"/>
  <c r="L162" i="169" s="1"/>
  <c r="K162" i="169" s="1"/>
  <c r="F162" i="169" s="1"/>
  <c r="K169" i="169"/>
  <c r="F169" i="169" s="1"/>
  <c r="E169" i="169"/>
  <c r="L168" i="169"/>
  <c r="K168" i="169"/>
  <c r="E168" i="169"/>
  <c r="F168" i="169" s="1"/>
  <c r="L167" i="169"/>
  <c r="K167" i="169"/>
  <c r="E167" i="169"/>
  <c r="F167" i="169" s="1"/>
  <c r="L166" i="169"/>
  <c r="K166" i="169"/>
  <c r="E166" i="169"/>
  <c r="F166" i="169" s="1"/>
  <c r="L165" i="169"/>
  <c r="K165" i="169"/>
  <c r="E165" i="169"/>
  <c r="F165" i="169" s="1"/>
  <c r="L164" i="169"/>
  <c r="K164" i="169"/>
  <c r="E164" i="169"/>
  <c r="F164" i="169" s="1"/>
  <c r="L163" i="169"/>
  <c r="K163" i="169"/>
  <c r="E163" i="169"/>
  <c r="F163" i="169" s="1"/>
  <c r="E162" i="169"/>
  <c r="L161" i="169"/>
  <c r="L160" i="169" s="1"/>
  <c r="K160" i="169" s="1"/>
  <c r="F160" i="169" s="1"/>
  <c r="K161" i="169"/>
  <c r="F161" i="169" s="1"/>
  <c r="E161" i="169"/>
  <c r="E160" i="169" s="1"/>
  <c r="L159" i="169"/>
  <c r="K159" i="169"/>
  <c r="E159" i="169"/>
  <c r="F159" i="169" s="1"/>
  <c r="L158" i="169"/>
  <c r="K158" i="169"/>
  <c r="F158" i="169" s="1"/>
  <c r="E158" i="169"/>
  <c r="L157" i="169"/>
  <c r="K157" i="169"/>
  <c r="E157" i="169"/>
  <c r="F157" i="169" s="1"/>
  <c r="L156" i="169"/>
  <c r="K156" i="169"/>
  <c r="F156" i="169" s="1"/>
  <c r="E156" i="169"/>
  <c r="L155" i="169"/>
  <c r="K155" i="169"/>
  <c r="E155" i="169"/>
  <c r="F155" i="169" s="1"/>
  <c r="L154" i="169"/>
  <c r="K154" i="169"/>
  <c r="F154" i="169"/>
  <c r="E154" i="169"/>
  <c r="L153" i="169"/>
  <c r="L152" i="169" s="1"/>
  <c r="K152" i="169" s="1"/>
  <c r="F152" i="169" s="1"/>
  <c r="K153" i="169"/>
  <c r="F153" i="169" s="1"/>
  <c r="E153" i="169"/>
  <c r="E152" i="169" s="1"/>
  <c r="L151" i="169"/>
  <c r="K151" i="169"/>
  <c r="E151" i="169"/>
  <c r="F151" i="169" s="1"/>
  <c r="L150" i="169"/>
  <c r="K150" i="169"/>
  <c r="F150" i="169" s="1"/>
  <c r="E150" i="169"/>
  <c r="L149" i="169"/>
  <c r="K149" i="169"/>
  <c r="E149" i="169"/>
  <c r="F149" i="169" s="1"/>
  <c r="L148" i="169"/>
  <c r="K148" i="169"/>
  <c r="E148" i="169"/>
  <c r="F148" i="169" s="1"/>
  <c r="L147" i="169"/>
  <c r="K147" i="169"/>
  <c r="E147" i="169"/>
  <c r="F147" i="169" s="1"/>
  <c r="L146" i="169"/>
  <c r="K146" i="169"/>
  <c r="E146" i="169"/>
  <c r="F146" i="169" s="1"/>
  <c r="L145" i="169"/>
  <c r="K145" i="169"/>
  <c r="F145" i="169" s="1"/>
  <c r="E145" i="169"/>
  <c r="L144" i="169"/>
  <c r="K144" i="169"/>
  <c r="E144" i="169"/>
  <c r="F144" i="169" s="1"/>
  <c r="L143" i="169"/>
  <c r="K143" i="169"/>
  <c r="E143" i="169"/>
  <c r="F143" i="169" s="1"/>
  <c r="L142" i="169"/>
  <c r="K142" i="169"/>
  <c r="E142" i="169"/>
  <c r="F142" i="169" s="1"/>
  <c r="L141" i="169"/>
  <c r="K141" i="169"/>
  <c r="E141" i="169"/>
  <c r="F141" i="169" s="1"/>
  <c r="L140" i="169"/>
  <c r="K140" i="169"/>
  <c r="E140" i="169"/>
  <c r="F140" i="169" s="1"/>
  <c r="L139" i="169"/>
  <c r="K139" i="169"/>
  <c r="E139" i="169"/>
  <c r="F139" i="169" s="1"/>
  <c r="L138" i="169"/>
  <c r="K138" i="169"/>
  <c r="E138" i="169"/>
  <c r="F138" i="169" s="1"/>
  <c r="L137" i="169"/>
  <c r="L135" i="169" s="1"/>
  <c r="K135" i="169" s="1"/>
  <c r="F135" i="169" s="1"/>
  <c r="K137" i="169"/>
  <c r="F137" i="169" s="1"/>
  <c r="E137" i="169"/>
  <c r="E135" i="169" s="1"/>
  <c r="L136" i="169"/>
  <c r="K136" i="169"/>
  <c r="E136" i="169"/>
  <c r="F136" i="169" s="1"/>
  <c r="L134" i="169"/>
  <c r="K134" i="169"/>
  <c r="E134" i="169"/>
  <c r="F134" i="169" s="1"/>
  <c r="L133" i="169"/>
  <c r="K133" i="169"/>
  <c r="E133" i="169"/>
  <c r="F133" i="169" s="1"/>
  <c r="L132" i="169"/>
  <c r="K132" i="169"/>
  <c r="E132" i="169"/>
  <c r="F132" i="169" s="1"/>
  <c r="L131" i="169"/>
  <c r="K131" i="169"/>
  <c r="E131" i="169"/>
  <c r="F131" i="169" s="1"/>
  <c r="L130" i="169"/>
  <c r="K130" i="169"/>
  <c r="E130" i="169"/>
  <c r="F130" i="169" s="1"/>
  <c r="L129" i="169"/>
  <c r="K129" i="169"/>
  <c r="F129" i="169" s="1"/>
  <c r="E129" i="169"/>
  <c r="L128" i="169"/>
  <c r="K128" i="169"/>
  <c r="E128" i="169"/>
  <c r="F128" i="169" s="1"/>
  <c r="L127" i="169"/>
  <c r="K127" i="169"/>
  <c r="E127" i="169"/>
  <c r="F127" i="169" s="1"/>
  <c r="L126" i="169"/>
  <c r="K126" i="169"/>
  <c r="E126" i="169"/>
  <c r="F126" i="169" s="1"/>
  <c r="L125" i="169"/>
  <c r="K125" i="169"/>
  <c r="E125" i="169"/>
  <c r="F125" i="169" s="1"/>
  <c r="L124" i="169"/>
  <c r="K124" i="169"/>
  <c r="E124" i="169"/>
  <c r="F124" i="169" s="1"/>
  <c r="L123" i="169"/>
  <c r="K123" i="169"/>
  <c r="E123" i="169"/>
  <c r="F123" i="169" s="1"/>
  <c r="L122" i="169"/>
  <c r="K122" i="169"/>
  <c r="E122" i="169"/>
  <c r="F122" i="169" s="1"/>
  <c r="L121" i="169"/>
  <c r="L120" i="169" s="1"/>
  <c r="K120" i="169" s="1"/>
  <c r="F120" i="169" s="1"/>
  <c r="K121" i="169"/>
  <c r="F121" i="169" s="1"/>
  <c r="E121" i="169"/>
  <c r="E120" i="169" s="1"/>
  <c r="L119" i="169"/>
  <c r="K119" i="169"/>
  <c r="E119" i="169"/>
  <c r="F119" i="169" s="1"/>
  <c r="L118" i="169"/>
  <c r="K118" i="169"/>
  <c r="E118" i="169"/>
  <c r="F118" i="169" s="1"/>
  <c r="L117" i="169"/>
  <c r="K117" i="169"/>
  <c r="E117" i="169"/>
  <c r="F117" i="169" s="1"/>
  <c r="L116" i="169"/>
  <c r="K116" i="169"/>
  <c r="E116" i="169"/>
  <c r="F116" i="169" s="1"/>
  <c r="L115" i="169"/>
  <c r="K115" i="169"/>
  <c r="E115" i="169"/>
  <c r="F115" i="169" s="1"/>
  <c r="L114" i="169"/>
  <c r="K114" i="169"/>
  <c r="E114" i="169"/>
  <c r="F114" i="169" s="1"/>
  <c r="L113" i="169"/>
  <c r="K113" i="169"/>
  <c r="F113" i="169" s="1"/>
  <c r="E113" i="169"/>
  <c r="L112" i="169"/>
  <c r="K112" i="169"/>
  <c r="E112" i="169"/>
  <c r="F112" i="169" s="1"/>
  <c r="L111" i="169"/>
  <c r="K111" i="169"/>
  <c r="E111" i="169"/>
  <c r="F111" i="169" s="1"/>
  <c r="L110" i="169"/>
  <c r="K110" i="169"/>
  <c r="E110" i="169"/>
  <c r="F110" i="169" s="1"/>
  <c r="L109" i="169"/>
  <c r="K109" i="169"/>
  <c r="E109" i="169"/>
  <c r="F109" i="169" s="1"/>
  <c r="L108" i="169"/>
  <c r="K108" i="169"/>
  <c r="E108" i="169"/>
  <c r="F108" i="169" s="1"/>
  <c r="L107" i="169"/>
  <c r="K107" i="169"/>
  <c r="E107" i="169"/>
  <c r="F107" i="169" s="1"/>
  <c r="L106" i="169"/>
  <c r="K106" i="169"/>
  <c r="E106" i="169"/>
  <c r="F106" i="169" s="1"/>
  <c r="L105" i="169"/>
  <c r="K105" i="169"/>
  <c r="F105" i="169" s="1"/>
  <c r="L104" i="169"/>
  <c r="K104" i="169"/>
  <c r="E104" i="169"/>
  <c r="F104" i="169" s="1"/>
  <c r="L103" i="169"/>
  <c r="K103" i="169"/>
  <c r="E103" i="169"/>
  <c r="F103" i="169" s="1"/>
  <c r="L102" i="169"/>
  <c r="K102" i="169"/>
  <c r="E102" i="169"/>
  <c r="F102" i="169" s="1"/>
  <c r="L101" i="169"/>
  <c r="K101" i="169"/>
  <c r="E101" i="169"/>
  <c r="F101" i="169" s="1"/>
  <c r="L100" i="169"/>
  <c r="K100" i="169"/>
  <c r="E100" i="169"/>
  <c r="F100" i="169" s="1"/>
  <c r="L99" i="169"/>
  <c r="K99" i="169"/>
  <c r="E99" i="169"/>
  <c r="F99" i="169" s="1"/>
  <c r="L98" i="169"/>
  <c r="K98" i="169"/>
  <c r="E98" i="169"/>
  <c r="F98" i="169" s="1"/>
  <c r="L97" i="169"/>
  <c r="L90" i="169" s="1"/>
  <c r="K90" i="169" s="1"/>
  <c r="F90" i="169" s="1"/>
  <c r="K97" i="169"/>
  <c r="F97" i="169" s="1"/>
  <c r="E97" i="169"/>
  <c r="L96" i="169"/>
  <c r="K96" i="169"/>
  <c r="E96" i="169"/>
  <c r="F96" i="169" s="1"/>
  <c r="L95" i="169"/>
  <c r="K95" i="169"/>
  <c r="E95" i="169"/>
  <c r="F95" i="169" s="1"/>
  <c r="L94" i="169"/>
  <c r="K94" i="169"/>
  <c r="E94" i="169"/>
  <c r="F94" i="169" s="1"/>
  <c r="L93" i="169"/>
  <c r="K93" i="169"/>
  <c r="E93" i="169"/>
  <c r="F93" i="169" s="1"/>
  <c r="L92" i="169"/>
  <c r="K92" i="169"/>
  <c r="E92" i="169"/>
  <c r="F92" i="169" s="1"/>
  <c r="L91" i="169"/>
  <c r="K91" i="169"/>
  <c r="E91" i="169"/>
  <c r="F91" i="169" s="1"/>
  <c r="E90" i="169"/>
  <c r="L89" i="169"/>
  <c r="K89" i="169"/>
  <c r="F89" i="169" s="1"/>
  <c r="E89" i="169"/>
  <c r="L88" i="169"/>
  <c r="K88" i="169"/>
  <c r="E88" i="169"/>
  <c r="F88" i="169" s="1"/>
  <c r="L87" i="169"/>
  <c r="K87" i="169"/>
  <c r="E87" i="169"/>
  <c r="F87" i="169" s="1"/>
  <c r="L86" i="169"/>
  <c r="K86" i="169"/>
  <c r="E86" i="169"/>
  <c r="F86" i="169" s="1"/>
  <c r="L85" i="169"/>
  <c r="K85" i="169"/>
  <c r="E85" i="169"/>
  <c r="F85" i="169" s="1"/>
  <c r="L84" i="169"/>
  <c r="K84" i="169"/>
  <c r="E84" i="169"/>
  <c r="F84" i="169" s="1"/>
  <c r="L83" i="169"/>
  <c r="K83" i="169"/>
  <c r="E83" i="169"/>
  <c r="F83" i="169" s="1"/>
  <c r="L82" i="169"/>
  <c r="K82" i="169"/>
  <c r="E82" i="169"/>
  <c r="F82" i="169" s="1"/>
  <c r="L81" i="169"/>
  <c r="K81" i="169"/>
  <c r="F81" i="169" s="1"/>
  <c r="E81" i="169"/>
  <c r="L80" i="169"/>
  <c r="K80" i="169"/>
  <c r="E80" i="169"/>
  <c r="F80" i="169" s="1"/>
  <c r="L79" i="169"/>
  <c r="K79" i="169"/>
  <c r="E79" i="169"/>
  <c r="F79" i="169" s="1"/>
  <c r="L78" i="169"/>
  <c r="K78" i="169"/>
  <c r="E78" i="169"/>
  <c r="F78" i="169" s="1"/>
  <c r="L77" i="169"/>
  <c r="K77" i="169"/>
  <c r="E77" i="169"/>
  <c r="F77" i="169" s="1"/>
  <c r="L76" i="169"/>
  <c r="L75" i="169" s="1"/>
  <c r="K75" i="169" s="1"/>
  <c r="F75" i="169" s="1"/>
  <c r="K76" i="169"/>
  <c r="E76" i="169"/>
  <c r="F76" i="169" s="1"/>
  <c r="L74" i="169"/>
  <c r="K74" i="169"/>
  <c r="E74" i="169"/>
  <c r="F74" i="169" s="1"/>
  <c r="L73" i="169"/>
  <c r="K73" i="169"/>
  <c r="F73" i="169" s="1"/>
  <c r="E73" i="169"/>
  <c r="L72" i="169"/>
  <c r="K72" i="169"/>
  <c r="E72" i="169"/>
  <c r="F72" i="169" s="1"/>
  <c r="L71" i="169"/>
  <c r="K71" i="169"/>
  <c r="E71" i="169"/>
  <c r="F71" i="169" s="1"/>
  <c r="L70" i="169"/>
  <c r="K70" i="169"/>
  <c r="E70" i="169"/>
  <c r="F70" i="169" s="1"/>
  <c r="L69" i="169"/>
  <c r="K69" i="169"/>
  <c r="E69" i="169"/>
  <c r="F69" i="169" s="1"/>
  <c r="L68" i="169"/>
  <c r="K68" i="169"/>
  <c r="E68" i="169"/>
  <c r="F68" i="169" s="1"/>
  <c r="L67" i="169"/>
  <c r="K67" i="169"/>
  <c r="E67" i="169"/>
  <c r="F67" i="169" s="1"/>
  <c r="L66" i="169"/>
  <c r="K66" i="169"/>
  <c r="E66" i="169"/>
  <c r="E60" i="169" s="1"/>
  <c r="L65" i="169"/>
  <c r="L60" i="169" s="1"/>
  <c r="K60" i="169" s="1"/>
  <c r="F60" i="169" s="1"/>
  <c r="K65" i="169"/>
  <c r="F65" i="169" s="1"/>
  <c r="E65" i="169"/>
  <c r="L64" i="169"/>
  <c r="K64" i="169"/>
  <c r="E64" i="169"/>
  <c r="F64" i="169" s="1"/>
  <c r="L63" i="169"/>
  <c r="K63" i="169"/>
  <c r="E63" i="169"/>
  <c r="F63" i="169" s="1"/>
  <c r="L62" i="169"/>
  <c r="K62" i="169"/>
  <c r="E62" i="169"/>
  <c r="F62" i="169" s="1"/>
  <c r="L61" i="169"/>
  <c r="K61" i="169"/>
  <c r="E61" i="169"/>
  <c r="F61" i="169" s="1"/>
  <c r="L59" i="169"/>
  <c r="K59" i="169"/>
  <c r="E59" i="169"/>
  <c r="F59" i="169" s="1"/>
  <c r="L58" i="169"/>
  <c r="K58" i="169"/>
  <c r="E58" i="169"/>
  <c r="F58" i="169" s="1"/>
  <c r="L57" i="169"/>
  <c r="K57" i="169"/>
  <c r="F57" i="169" s="1"/>
  <c r="E57" i="169"/>
  <c r="L56" i="169"/>
  <c r="K56" i="169"/>
  <c r="E56" i="169"/>
  <c r="F56" i="169" s="1"/>
  <c r="L55" i="169"/>
  <c r="K55" i="169"/>
  <c r="E55" i="169"/>
  <c r="F55" i="169" s="1"/>
  <c r="L54" i="169"/>
  <c r="K54" i="169"/>
  <c r="E54" i="169"/>
  <c r="F54" i="169" s="1"/>
  <c r="L53" i="169"/>
  <c r="K53" i="169"/>
  <c r="E53" i="169"/>
  <c r="F53" i="169" s="1"/>
  <c r="L52" i="169"/>
  <c r="L51" i="169" s="1"/>
  <c r="K51" i="169" s="1"/>
  <c r="F51" i="169" s="1"/>
  <c r="K52" i="169"/>
  <c r="E52" i="169"/>
  <c r="F52" i="169" s="1"/>
  <c r="L50" i="169"/>
  <c r="K50" i="169"/>
  <c r="E50" i="169"/>
  <c r="E42" i="169" s="1"/>
  <c r="L49" i="169"/>
  <c r="K49" i="169"/>
  <c r="F49" i="169" s="1"/>
  <c r="E49" i="169"/>
  <c r="L48" i="169"/>
  <c r="K48" i="169"/>
  <c r="E48" i="169"/>
  <c r="F48" i="169" s="1"/>
  <c r="L47" i="169"/>
  <c r="K47" i="169"/>
  <c r="E47" i="169"/>
  <c r="F47" i="169" s="1"/>
  <c r="L46" i="169"/>
  <c r="K46" i="169"/>
  <c r="E46" i="169"/>
  <c r="F46" i="169" s="1"/>
  <c r="L45" i="169"/>
  <c r="K45" i="169"/>
  <c r="E45" i="169"/>
  <c r="F45" i="169" s="1"/>
  <c r="L44" i="169"/>
  <c r="K44" i="169"/>
  <c r="E44" i="169"/>
  <c r="F44" i="169" s="1"/>
  <c r="L43" i="169"/>
  <c r="K43" i="169"/>
  <c r="E43" i="169"/>
  <c r="F43" i="169" s="1"/>
  <c r="L42" i="169"/>
  <c r="K42" i="169"/>
  <c r="F42" i="169"/>
  <c r="L41" i="169"/>
  <c r="K41" i="169"/>
  <c r="F41" i="169" s="1"/>
  <c r="E41" i="169"/>
  <c r="L40" i="169"/>
  <c r="K40" i="169"/>
  <c r="E40" i="169"/>
  <c r="F40" i="169" s="1"/>
  <c r="L39" i="169"/>
  <c r="K39" i="169"/>
  <c r="E39" i="169"/>
  <c r="F39" i="169" s="1"/>
  <c r="L38" i="169"/>
  <c r="K38" i="169"/>
  <c r="E38" i="169"/>
  <c r="F38" i="169" s="1"/>
  <c r="L37" i="169"/>
  <c r="K37" i="169"/>
  <c r="E37" i="169"/>
  <c r="F37" i="169" s="1"/>
  <c r="L36" i="169"/>
  <c r="K36" i="169"/>
  <c r="E36" i="169"/>
  <c r="F36" i="169" s="1"/>
  <c r="L35" i="169"/>
  <c r="K35" i="169"/>
  <c r="E35" i="169"/>
  <c r="F35" i="169" s="1"/>
  <c r="L34" i="169"/>
  <c r="L33" i="169" s="1"/>
  <c r="K33" i="169" s="1"/>
  <c r="F33" i="169" s="1"/>
  <c r="K34" i="169"/>
  <c r="E34" i="169"/>
  <c r="F34" i="169" s="1"/>
  <c r="L32" i="169"/>
  <c r="K32" i="169"/>
  <c r="E32" i="169"/>
  <c r="F32" i="169" s="1"/>
  <c r="L31" i="169"/>
  <c r="K31" i="169"/>
  <c r="E31" i="169"/>
  <c r="F31" i="169" s="1"/>
  <c r="L30" i="169"/>
  <c r="K30" i="169"/>
  <c r="E30" i="169"/>
  <c r="F30" i="169" s="1"/>
  <c r="L29" i="169"/>
  <c r="K29" i="169"/>
  <c r="E29" i="169"/>
  <c r="F29" i="169" s="1"/>
  <c r="L28" i="169"/>
  <c r="K28" i="169"/>
  <c r="E28" i="169"/>
  <c r="F28" i="169" s="1"/>
  <c r="L27" i="169"/>
  <c r="K27" i="169"/>
  <c r="E27" i="169"/>
  <c r="F27" i="169" s="1"/>
  <c r="L26" i="169"/>
  <c r="K26" i="169"/>
  <c r="E26" i="169"/>
  <c r="F26" i="169" s="1"/>
  <c r="L25" i="169"/>
  <c r="L24" i="169" s="1"/>
  <c r="K24" i="169" s="1"/>
  <c r="F24" i="169" s="1"/>
  <c r="K25" i="169"/>
  <c r="F25" i="169" s="1"/>
  <c r="E25" i="169"/>
  <c r="E24" i="169" s="1"/>
  <c r="L23" i="169"/>
  <c r="K23" i="169"/>
  <c r="E23" i="169"/>
  <c r="F23" i="169" s="1"/>
  <c r="L22" i="169"/>
  <c r="K22" i="169"/>
  <c r="E22" i="169"/>
  <c r="F22" i="169" s="1"/>
  <c r="L21" i="169"/>
  <c r="K21" i="169"/>
  <c r="E21" i="169"/>
  <c r="F21" i="169" s="1"/>
  <c r="L20" i="169"/>
  <c r="K20" i="169"/>
  <c r="E20" i="169"/>
  <c r="F20" i="169" s="1"/>
  <c r="L19" i="169"/>
  <c r="K19" i="169"/>
  <c r="E19" i="169"/>
  <c r="F19" i="169" s="1"/>
  <c r="L18" i="169"/>
  <c r="K18" i="169"/>
  <c r="E18" i="169"/>
  <c r="F18" i="169" s="1"/>
  <c r="L17" i="169"/>
  <c r="K17" i="169"/>
  <c r="F17" i="169" s="1"/>
  <c r="E17" i="169"/>
  <c r="E15" i="169" s="1"/>
  <c r="L16" i="169"/>
  <c r="L15" i="169" s="1"/>
  <c r="K15" i="169" s="1"/>
  <c r="F15" i="169" s="1"/>
  <c r="K16" i="169"/>
  <c r="E16" i="169"/>
  <c r="F16" i="169" s="1"/>
  <c r="L14" i="169"/>
  <c r="K14" i="169"/>
  <c r="E14" i="169"/>
  <c r="F14" i="169" s="1"/>
  <c r="L13" i="169"/>
  <c r="K13" i="169"/>
  <c r="E13" i="169"/>
  <c r="F13" i="169" s="1"/>
  <c r="L12" i="169"/>
  <c r="K12" i="169"/>
  <c r="E12" i="169"/>
  <c r="F12" i="169" s="1"/>
  <c r="L11" i="169"/>
  <c r="K11" i="169"/>
  <c r="E11" i="169"/>
  <c r="F11" i="169" s="1"/>
  <c r="L10" i="169"/>
  <c r="K10" i="169"/>
  <c r="E10" i="169"/>
  <c r="F10" i="169" s="1"/>
  <c r="L9" i="169"/>
  <c r="L6" i="169" s="1"/>
  <c r="K6" i="169" s="1"/>
  <c r="F6" i="169" s="1"/>
  <c r="K9" i="169"/>
  <c r="F9" i="169" s="1"/>
  <c r="E9" i="169"/>
  <c r="E6" i="169" s="1"/>
  <c r="L8" i="169"/>
  <c r="K8" i="169"/>
  <c r="E8" i="169"/>
  <c r="F8" i="169" s="1"/>
  <c r="L7" i="169"/>
  <c r="K7" i="169"/>
  <c r="E7" i="169"/>
  <c r="F7" i="169" s="1"/>
  <c r="L5" i="169"/>
  <c r="K5" i="169"/>
  <c r="E5" i="169"/>
  <c r="F5" i="169" s="1"/>
  <c r="L4" i="169"/>
  <c r="K4" i="169"/>
  <c r="E4" i="169"/>
  <c r="F4" i="169" s="1"/>
  <c r="L3" i="169"/>
  <c r="K3" i="169"/>
  <c r="E3" i="169"/>
  <c r="F3" i="169" s="1"/>
  <c r="L2" i="169"/>
  <c r="K2" i="169"/>
  <c r="F2" i="169"/>
  <c r="E2" i="169"/>
  <c r="E33" i="169" l="1"/>
  <c r="E105" i="169"/>
  <c r="E313" i="169"/>
  <c r="E321" i="169"/>
  <c r="F234" i="169"/>
  <c r="E371" i="169"/>
  <c r="E51" i="169"/>
  <c r="E75" i="169"/>
  <c r="E235" i="169"/>
  <c r="E291" i="169"/>
  <c r="E315" i="169"/>
  <c r="E323" i="169"/>
  <c r="E172" i="169"/>
  <c r="E300" i="169"/>
  <c r="F50" i="169"/>
  <c r="F66" i="169"/>
  <c r="E277" i="169"/>
  <c r="F338" i="169"/>
  <c r="F194" i="169"/>
  <c r="E325" i="169"/>
  <c r="L42" i="174" l="1"/>
  <c r="K42" i="174"/>
  <c r="F42" i="174"/>
  <c r="E42" i="174"/>
  <c r="L41" i="174"/>
  <c r="K41" i="174"/>
  <c r="E41" i="174"/>
  <c r="F41" i="174" s="1"/>
  <c r="L40" i="174"/>
  <c r="K40" i="174"/>
  <c r="E40" i="174"/>
  <c r="F40" i="174" s="1"/>
  <c r="L39" i="174"/>
  <c r="K39" i="174"/>
  <c r="E39" i="174"/>
  <c r="F39" i="174" s="1"/>
  <c r="L38" i="174"/>
  <c r="K38" i="174"/>
  <c r="E38" i="174"/>
  <c r="F38" i="174" s="1"/>
  <c r="L37" i="174"/>
  <c r="K37" i="174"/>
  <c r="F37" i="174" s="1"/>
  <c r="E37" i="174"/>
  <c r="L36" i="174"/>
  <c r="K36" i="174"/>
  <c r="E36" i="174"/>
  <c r="F36" i="174" s="1"/>
  <c r="L35" i="174"/>
  <c r="L31" i="174" s="1"/>
  <c r="K31" i="174" s="1"/>
  <c r="F31" i="174" s="1"/>
  <c r="K35" i="174"/>
  <c r="E35" i="174"/>
  <c r="E31" i="174" s="1"/>
  <c r="L34" i="174"/>
  <c r="K34" i="174"/>
  <c r="F34" i="174"/>
  <c r="E34" i="174"/>
  <c r="L33" i="174"/>
  <c r="K33" i="174"/>
  <c r="E33" i="174"/>
  <c r="F33" i="174" s="1"/>
  <c r="L32" i="174"/>
  <c r="K32" i="174"/>
  <c r="E32" i="174"/>
  <c r="F32" i="174" s="1"/>
  <c r="L30" i="174"/>
  <c r="K30" i="174"/>
  <c r="E30" i="174"/>
  <c r="F30" i="174" s="1"/>
  <c r="L29" i="174"/>
  <c r="K29" i="174"/>
  <c r="E29" i="174"/>
  <c r="F29" i="174" s="1"/>
  <c r="L28" i="174"/>
  <c r="K28" i="174"/>
  <c r="E28" i="174"/>
  <c r="F28" i="174" s="1"/>
  <c r="L27" i="174"/>
  <c r="L25" i="174" s="1"/>
  <c r="K25" i="174" s="1"/>
  <c r="F25" i="174" s="1"/>
  <c r="K27" i="174"/>
  <c r="E27" i="174"/>
  <c r="E25" i="174" s="1"/>
  <c r="L26" i="174"/>
  <c r="K26" i="174"/>
  <c r="F26" i="174"/>
  <c r="E26" i="174"/>
  <c r="L24" i="174"/>
  <c r="K24" i="174"/>
  <c r="E24" i="174"/>
  <c r="F24" i="174" s="1"/>
  <c r="L23" i="174"/>
  <c r="K23" i="174"/>
  <c r="E23" i="174"/>
  <c r="F23" i="174" s="1"/>
  <c r="L22" i="174"/>
  <c r="K22" i="174"/>
  <c r="E22" i="174"/>
  <c r="F22" i="174" s="1"/>
  <c r="L21" i="174"/>
  <c r="K21" i="174"/>
  <c r="E21" i="174"/>
  <c r="F21" i="174" s="1"/>
  <c r="L20" i="174"/>
  <c r="K20" i="174"/>
  <c r="E20" i="174"/>
  <c r="F20" i="174" s="1"/>
  <c r="L19" i="174"/>
  <c r="K19" i="174" s="1"/>
  <c r="F19" i="174" s="1"/>
  <c r="E19" i="174"/>
  <c r="L18" i="174"/>
  <c r="K18" i="174"/>
  <c r="F18" i="174"/>
  <c r="E18" i="174"/>
  <c r="L17" i="174"/>
  <c r="K17" i="174"/>
  <c r="E17" i="174"/>
  <c r="F17" i="174" s="1"/>
  <c r="L16" i="174"/>
  <c r="K16" i="174"/>
  <c r="F16" i="174" s="1"/>
  <c r="E16" i="174"/>
  <c r="L15" i="174"/>
  <c r="K15" i="174"/>
  <c r="E15" i="174"/>
  <c r="F15" i="174" s="1"/>
  <c r="L14" i="174"/>
  <c r="K14" i="174"/>
  <c r="E14" i="174"/>
  <c r="F14" i="174" s="1"/>
  <c r="L13" i="174"/>
  <c r="K13" i="174"/>
  <c r="E13" i="174"/>
  <c r="F13" i="174" s="1"/>
  <c r="L12" i="174"/>
  <c r="K12" i="174"/>
  <c r="E12" i="174"/>
  <c r="F12" i="174" s="1"/>
  <c r="L11" i="174"/>
  <c r="L7" i="174" s="1"/>
  <c r="K7" i="174" s="1"/>
  <c r="F7" i="174" s="1"/>
  <c r="K11" i="174"/>
  <c r="E11" i="174"/>
  <c r="F11" i="174" s="1"/>
  <c r="L10" i="174"/>
  <c r="K10" i="174"/>
  <c r="F10" i="174"/>
  <c r="E10" i="174"/>
  <c r="L9" i="174"/>
  <c r="K9" i="174"/>
  <c r="E9" i="174"/>
  <c r="F9" i="174" s="1"/>
  <c r="L8" i="174"/>
  <c r="K8" i="174"/>
  <c r="E8" i="174"/>
  <c r="F8" i="174" s="1"/>
  <c r="L6" i="174"/>
  <c r="K6" i="174"/>
  <c r="E6" i="174"/>
  <c r="F6" i="174" s="1"/>
  <c r="L5" i="174"/>
  <c r="K5" i="174"/>
  <c r="E5" i="174"/>
  <c r="F5" i="174" s="1"/>
  <c r="L4" i="174"/>
  <c r="K4" i="174"/>
  <c r="E4" i="174"/>
  <c r="F4" i="174" s="1"/>
  <c r="L3" i="174"/>
  <c r="L2" i="174" s="1"/>
  <c r="K2" i="174" s="1"/>
  <c r="F2" i="174" s="1"/>
  <c r="K3" i="174"/>
  <c r="E3" i="174"/>
  <c r="E2" i="174" s="1"/>
  <c r="F35" i="174" l="1"/>
  <c r="F3" i="174"/>
  <c r="E7" i="174"/>
  <c r="F27" i="174"/>
  <c r="L69" i="173" l="1"/>
  <c r="K69" i="173"/>
  <c r="E69" i="173"/>
  <c r="F69" i="173" s="1"/>
  <c r="L68" i="173"/>
  <c r="K68" i="173"/>
  <c r="E68" i="173"/>
  <c r="F68" i="173" s="1"/>
  <c r="L67" i="173"/>
  <c r="K67" i="173"/>
  <c r="F67" i="173" s="1"/>
  <c r="E67" i="173"/>
  <c r="L66" i="173"/>
  <c r="K66" i="173"/>
  <c r="E66" i="173"/>
  <c r="F66" i="173" s="1"/>
  <c r="L65" i="173"/>
  <c r="K65" i="173"/>
  <c r="E65" i="173"/>
  <c r="F65" i="173" s="1"/>
  <c r="L64" i="173"/>
  <c r="K64" i="173"/>
  <c r="E64" i="173"/>
  <c r="F64" i="173" s="1"/>
  <c r="L63" i="173"/>
  <c r="K63" i="173"/>
  <c r="E63" i="173"/>
  <c r="F63" i="173" s="1"/>
  <c r="L62" i="173"/>
  <c r="L55" i="173" s="1"/>
  <c r="K55" i="173" s="1"/>
  <c r="F55" i="173" s="1"/>
  <c r="K62" i="173"/>
  <c r="E62" i="173"/>
  <c r="E55" i="173" s="1"/>
  <c r="L61" i="173"/>
  <c r="K61" i="173"/>
  <c r="E61" i="173"/>
  <c r="F61" i="173" s="1"/>
  <c r="L60" i="173"/>
  <c r="K60" i="173"/>
  <c r="E60" i="173"/>
  <c r="F60" i="173" s="1"/>
  <c r="L59" i="173"/>
  <c r="K59" i="173"/>
  <c r="E59" i="173"/>
  <c r="F59" i="173" s="1"/>
  <c r="L58" i="173"/>
  <c r="K58" i="173"/>
  <c r="E58" i="173"/>
  <c r="F58" i="173" s="1"/>
  <c r="L57" i="173"/>
  <c r="K57" i="173"/>
  <c r="E57" i="173"/>
  <c r="F57" i="173" s="1"/>
  <c r="L56" i="173"/>
  <c r="K56" i="173"/>
  <c r="E56" i="173"/>
  <c r="F56" i="173" s="1"/>
  <c r="L54" i="173"/>
  <c r="L52" i="173" s="1"/>
  <c r="K52" i="173" s="1"/>
  <c r="F52" i="173" s="1"/>
  <c r="K54" i="173"/>
  <c r="E54" i="173"/>
  <c r="E52" i="173" s="1"/>
  <c r="L53" i="173"/>
  <c r="K53" i="173"/>
  <c r="E53" i="173"/>
  <c r="F53" i="173" s="1"/>
  <c r="L51" i="173"/>
  <c r="K51" i="173"/>
  <c r="E51" i="173"/>
  <c r="F51" i="173" s="1"/>
  <c r="L50" i="173"/>
  <c r="K50" i="173"/>
  <c r="E50" i="173"/>
  <c r="F50" i="173" s="1"/>
  <c r="L49" i="173"/>
  <c r="K49" i="173"/>
  <c r="E49" i="173"/>
  <c r="F49" i="173" s="1"/>
  <c r="L48" i="173"/>
  <c r="K48" i="173"/>
  <c r="E48" i="173"/>
  <c r="F48" i="173" s="1"/>
  <c r="L47" i="173"/>
  <c r="K47" i="173"/>
  <c r="E47" i="173"/>
  <c r="F47" i="173" s="1"/>
  <c r="L46" i="173"/>
  <c r="L44" i="173" s="1"/>
  <c r="K44" i="173" s="1"/>
  <c r="F44" i="173" s="1"/>
  <c r="K46" i="173"/>
  <c r="E46" i="173"/>
  <c r="E44" i="173" s="1"/>
  <c r="L45" i="173"/>
  <c r="K45" i="173"/>
  <c r="E45" i="173"/>
  <c r="F45" i="173" s="1"/>
  <c r="L43" i="173"/>
  <c r="K43" i="173"/>
  <c r="E43" i="173"/>
  <c r="F43" i="173" s="1"/>
  <c r="L42" i="173"/>
  <c r="K42" i="173"/>
  <c r="E42" i="173"/>
  <c r="F42" i="173" s="1"/>
  <c r="L41" i="173"/>
  <c r="K41" i="173"/>
  <c r="F41" i="173"/>
  <c r="E41" i="173"/>
  <c r="L40" i="173"/>
  <c r="K40" i="173"/>
  <c r="E40" i="173"/>
  <c r="F40" i="173" s="1"/>
  <c r="L39" i="173"/>
  <c r="K39" i="173"/>
  <c r="E39" i="173"/>
  <c r="F39" i="173" s="1"/>
  <c r="L38" i="173"/>
  <c r="K38" i="173"/>
  <c r="F38" i="173"/>
  <c r="E38" i="173"/>
  <c r="L37" i="173"/>
  <c r="K37" i="173"/>
  <c r="E37" i="173"/>
  <c r="F37" i="173" s="1"/>
  <c r="L36" i="173"/>
  <c r="K36" i="173"/>
  <c r="E36" i="173"/>
  <c r="F36" i="173" s="1"/>
  <c r="L35" i="173"/>
  <c r="K35" i="173"/>
  <c r="E35" i="173"/>
  <c r="F35" i="173" s="1"/>
  <c r="L34" i="173"/>
  <c r="K34" i="173"/>
  <c r="E34" i="173"/>
  <c r="F34" i="173" s="1"/>
  <c r="L33" i="173"/>
  <c r="K33" i="173"/>
  <c r="E33" i="173"/>
  <c r="F33" i="173" s="1"/>
  <c r="L32" i="173"/>
  <c r="K32" i="173"/>
  <c r="E32" i="173"/>
  <c r="F32" i="173" s="1"/>
  <c r="L31" i="173"/>
  <c r="K31" i="173"/>
  <c r="E31" i="173"/>
  <c r="F31" i="173" s="1"/>
  <c r="L30" i="173"/>
  <c r="K30" i="173"/>
  <c r="E30" i="173"/>
  <c r="F30" i="173" s="1"/>
  <c r="L29" i="173"/>
  <c r="K29" i="173"/>
  <c r="E29" i="173"/>
  <c r="F29" i="173" s="1"/>
  <c r="L28" i="173"/>
  <c r="K28" i="173"/>
  <c r="E28" i="173"/>
  <c r="F28" i="173" s="1"/>
  <c r="L27" i="173"/>
  <c r="K27" i="173"/>
  <c r="E27" i="173"/>
  <c r="F27" i="173" s="1"/>
  <c r="L26" i="173"/>
  <c r="K26" i="173"/>
  <c r="E26" i="173"/>
  <c r="F26" i="173" s="1"/>
  <c r="L25" i="173"/>
  <c r="K25" i="173"/>
  <c r="E25" i="173"/>
  <c r="F25" i="173" s="1"/>
  <c r="L24" i="173"/>
  <c r="K24" i="173"/>
  <c r="E24" i="173"/>
  <c r="F24" i="173" s="1"/>
  <c r="L23" i="173"/>
  <c r="K23" i="173"/>
  <c r="E23" i="173"/>
  <c r="F23" i="173" s="1"/>
  <c r="L22" i="173"/>
  <c r="L21" i="173" s="1"/>
  <c r="K21" i="173" s="1"/>
  <c r="F21" i="173" s="1"/>
  <c r="K22" i="173"/>
  <c r="E22" i="173"/>
  <c r="F22" i="173" s="1"/>
  <c r="L20" i="173"/>
  <c r="K20" i="173"/>
  <c r="E20" i="173"/>
  <c r="F20" i="173" s="1"/>
  <c r="L19" i="173"/>
  <c r="K19" i="173"/>
  <c r="E19" i="173"/>
  <c r="F19" i="173" s="1"/>
  <c r="L18" i="173"/>
  <c r="K18" i="173"/>
  <c r="E18" i="173"/>
  <c r="F18" i="173" s="1"/>
  <c r="L17" i="173"/>
  <c r="K17" i="173"/>
  <c r="E17" i="173"/>
  <c r="F17" i="173" s="1"/>
  <c r="L16" i="173"/>
  <c r="K16" i="173"/>
  <c r="E16" i="173"/>
  <c r="F16" i="173" s="1"/>
  <c r="L15" i="173"/>
  <c r="K15" i="173"/>
  <c r="E15" i="173"/>
  <c r="F15" i="173" s="1"/>
  <c r="L14" i="173"/>
  <c r="L9" i="173" s="1"/>
  <c r="K9" i="173" s="1"/>
  <c r="F9" i="173" s="1"/>
  <c r="K14" i="173"/>
  <c r="E14" i="173"/>
  <c r="F14" i="173" s="1"/>
  <c r="L13" i="173"/>
  <c r="K13" i="173"/>
  <c r="E13" i="173"/>
  <c r="F13" i="173" s="1"/>
  <c r="L12" i="173"/>
  <c r="K12" i="173"/>
  <c r="E12" i="173"/>
  <c r="F12" i="173" s="1"/>
  <c r="L11" i="173"/>
  <c r="K11" i="173"/>
  <c r="E11" i="173"/>
  <c r="F11" i="173" s="1"/>
  <c r="L10" i="173"/>
  <c r="K10" i="173"/>
  <c r="E10" i="173"/>
  <c r="F10" i="173" s="1"/>
  <c r="L8" i="173"/>
  <c r="K8" i="173"/>
  <c r="E8" i="173"/>
  <c r="F8" i="173" s="1"/>
  <c r="L7" i="173"/>
  <c r="K7" i="173"/>
  <c r="E7" i="173"/>
  <c r="F7" i="173" s="1"/>
  <c r="L6" i="173"/>
  <c r="K6" i="173"/>
  <c r="F6" i="173"/>
  <c r="E6" i="173"/>
  <c r="L5" i="173"/>
  <c r="K5" i="173"/>
  <c r="E5" i="173"/>
  <c r="F5" i="173" s="1"/>
  <c r="L4" i="173"/>
  <c r="K4" i="173"/>
  <c r="E4" i="173"/>
  <c r="F4" i="173" s="1"/>
  <c r="L3" i="173"/>
  <c r="K3" i="173"/>
  <c r="E3" i="173"/>
  <c r="F3" i="173" s="1"/>
  <c r="L2" i="173"/>
  <c r="K2" i="173"/>
  <c r="F2" i="173" s="1"/>
  <c r="E2" i="173"/>
  <c r="L137" i="172"/>
  <c r="K137" i="172"/>
  <c r="E137" i="172"/>
  <c r="L136" i="172"/>
  <c r="K136" i="172"/>
  <c r="E136" i="172"/>
  <c r="L135" i="172"/>
  <c r="K135" i="172"/>
  <c r="E135" i="172"/>
  <c r="L134" i="172"/>
  <c r="K134" i="172"/>
  <c r="E134" i="172"/>
  <c r="L133" i="172"/>
  <c r="K133" i="172"/>
  <c r="E133" i="172"/>
  <c r="L132" i="172"/>
  <c r="K132" i="172"/>
  <c r="E132" i="172"/>
  <c r="L131" i="172"/>
  <c r="K131" i="172"/>
  <c r="E131" i="172"/>
  <c r="L130" i="172"/>
  <c r="K130" i="172"/>
  <c r="E130" i="172"/>
  <c r="L129" i="172"/>
  <c r="K129" i="172"/>
  <c r="E129" i="172"/>
  <c r="L128" i="172"/>
  <c r="K128" i="172"/>
  <c r="E128" i="172"/>
  <c r="F128" i="172" s="1"/>
  <c r="L127" i="172"/>
  <c r="K127" i="172"/>
  <c r="E127" i="172"/>
  <c r="L126" i="172"/>
  <c r="K126" i="172"/>
  <c r="E126" i="172"/>
  <c r="L124" i="172"/>
  <c r="L120" i="172" s="1"/>
  <c r="K120" i="172" s="1"/>
  <c r="F120" i="172" s="1"/>
  <c r="K124" i="172"/>
  <c r="E124" i="172"/>
  <c r="L123" i="172"/>
  <c r="K123" i="172"/>
  <c r="E123" i="172"/>
  <c r="L122" i="172"/>
  <c r="K122" i="172"/>
  <c r="E122" i="172"/>
  <c r="L121" i="172"/>
  <c r="K121" i="172"/>
  <c r="E121" i="172"/>
  <c r="L119" i="172"/>
  <c r="K119" i="172"/>
  <c r="E119" i="172"/>
  <c r="L118" i="172"/>
  <c r="L114" i="172" s="1"/>
  <c r="K114" i="172" s="1"/>
  <c r="F114" i="172" s="1"/>
  <c r="K118" i="172"/>
  <c r="E118" i="172"/>
  <c r="L117" i="172"/>
  <c r="K117" i="172"/>
  <c r="E117" i="172"/>
  <c r="F117" i="172" s="1"/>
  <c r="L116" i="172"/>
  <c r="K116" i="172"/>
  <c r="E116" i="172"/>
  <c r="L115" i="172"/>
  <c r="K115" i="172"/>
  <c r="E115" i="172"/>
  <c r="L113" i="172"/>
  <c r="L109" i="172" s="1"/>
  <c r="K109" i="172" s="1"/>
  <c r="F109" i="172" s="1"/>
  <c r="K113" i="172"/>
  <c r="E113" i="172"/>
  <c r="F113" i="172" s="1"/>
  <c r="L112" i="172"/>
  <c r="K112" i="172"/>
  <c r="E112" i="172"/>
  <c r="F112" i="172" s="1"/>
  <c r="L111" i="172"/>
  <c r="K111" i="172"/>
  <c r="E111" i="172"/>
  <c r="F111" i="172" s="1"/>
  <c r="L110" i="172"/>
  <c r="K110" i="172"/>
  <c r="E110" i="172"/>
  <c r="F110" i="172" s="1"/>
  <c r="E109" i="172"/>
  <c r="L108" i="172"/>
  <c r="K108" i="172"/>
  <c r="E108" i="172"/>
  <c r="L107" i="172"/>
  <c r="K107" i="172"/>
  <c r="E107" i="172"/>
  <c r="L106" i="172"/>
  <c r="K106" i="172"/>
  <c r="E106" i="172"/>
  <c r="F106" i="172" s="1"/>
  <c r="L105" i="172"/>
  <c r="K105" i="172"/>
  <c r="E105" i="172"/>
  <c r="L103" i="172"/>
  <c r="L96" i="172" s="1"/>
  <c r="K96" i="172" s="1"/>
  <c r="F96" i="172" s="1"/>
  <c r="K103" i="172"/>
  <c r="E103" i="172"/>
  <c r="F103" i="172" s="1"/>
  <c r="L102" i="172"/>
  <c r="K102" i="172"/>
  <c r="E102" i="172"/>
  <c r="L101" i="172"/>
  <c r="K101" i="172"/>
  <c r="E101" i="172"/>
  <c r="L100" i="172"/>
  <c r="K100" i="172"/>
  <c r="E100" i="172"/>
  <c r="F100" i="172" s="1"/>
  <c r="L99" i="172"/>
  <c r="K99" i="172"/>
  <c r="E99" i="172"/>
  <c r="F99" i="172" s="1"/>
  <c r="L98" i="172"/>
  <c r="K98" i="172"/>
  <c r="E98" i="172"/>
  <c r="L97" i="172"/>
  <c r="K97" i="172"/>
  <c r="E97" i="172"/>
  <c r="L95" i="172"/>
  <c r="L88" i="172" s="1"/>
  <c r="K88" i="172" s="1"/>
  <c r="F88" i="172" s="1"/>
  <c r="K95" i="172"/>
  <c r="E95" i="172"/>
  <c r="L94" i="172"/>
  <c r="K94" i="172"/>
  <c r="E94" i="172"/>
  <c r="L93" i="172"/>
  <c r="K93" i="172"/>
  <c r="E93" i="172"/>
  <c r="L92" i="172"/>
  <c r="K92" i="172"/>
  <c r="E92" i="172"/>
  <c r="F92" i="172" s="1"/>
  <c r="L91" i="172"/>
  <c r="K91" i="172"/>
  <c r="E91" i="172"/>
  <c r="L90" i="172"/>
  <c r="K90" i="172"/>
  <c r="E90" i="172"/>
  <c r="L89" i="172"/>
  <c r="K89" i="172"/>
  <c r="E89" i="172"/>
  <c r="L87" i="172"/>
  <c r="K87" i="172"/>
  <c r="E87" i="172"/>
  <c r="L86" i="172"/>
  <c r="K86" i="172"/>
  <c r="E86" i="172"/>
  <c r="L85" i="172"/>
  <c r="K85" i="172"/>
  <c r="E85" i="172"/>
  <c r="L84" i="172"/>
  <c r="K84" i="172"/>
  <c r="E84" i="172"/>
  <c r="F84" i="172" s="1"/>
  <c r="L83" i="172"/>
  <c r="K83" i="172"/>
  <c r="E83" i="172"/>
  <c r="L82" i="172"/>
  <c r="K82" i="172"/>
  <c r="E82" i="172"/>
  <c r="L81" i="172"/>
  <c r="K81" i="172"/>
  <c r="E81" i="172"/>
  <c r="F81" i="172" s="1"/>
  <c r="L80" i="172"/>
  <c r="K80" i="172"/>
  <c r="E80" i="172"/>
  <c r="L79" i="172"/>
  <c r="K79" i="172"/>
  <c r="E79" i="172"/>
  <c r="L78" i="172"/>
  <c r="K78" i="172"/>
  <c r="E78" i="172"/>
  <c r="F78" i="172" s="1"/>
  <c r="L77" i="172"/>
  <c r="K77" i="172"/>
  <c r="E77" i="172"/>
  <c r="L75" i="172"/>
  <c r="K63" i="172" s="1"/>
  <c r="F63" i="172" s="1"/>
  <c r="K75" i="172"/>
  <c r="E75" i="172"/>
  <c r="L74" i="172"/>
  <c r="K74" i="172"/>
  <c r="E74" i="172"/>
  <c r="F74" i="172" s="1"/>
  <c r="L73" i="172"/>
  <c r="K73" i="172"/>
  <c r="E73" i="172"/>
  <c r="L72" i="172"/>
  <c r="K72" i="172"/>
  <c r="E72" i="172"/>
  <c r="L71" i="172"/>
  <c r="K71" i="172"/>
  <c r="E71" i="172"/>
  <c r="L70" i="172"/>
  <c r="K70" i="172"/>
  <c r="E70" i="172"/>
  <c r="F70" i="172" s="1"/>
  <c r="L69" i="172"/>
  <c r="K69" i="172"/>
  <c r="E69" i="172"/>
  <c r="L68" i="172"/>
  <c r="K68" i="172"/>
  <c r="E68" i="172"/>
  <c r="F68" i="172" s="1"/>
  <c r="L67" i="172"/>
  <c r="K67" i="172"/>
  <c r="E67" i="172"/>
  <c r="F67" i="172" s="1"/>
  <c r="L64" i="172"/>
  <c r="K64" i="172"/>
  <c r="E64" i="172"/>
  <c r="L62" i="172"/>
  <c r="K62" i="172"/>
  <c r="E62" i="172"/>
  <c r="F62" i="172" s="1"/>
  <c r="L61" i="172"/>
  <c r="K61" i="172" s="1"/>
  <c r="F61" i="172" s="1"/>
  <c r="E61" i="172"/>
  <c r="L60" i="172"/>
  <c r="K60" i="172"/>
  <c r="E60" i="172"/>
  <c r="L59" i="172"/>
  <c r="K59" i="172"/>
  <c r="F59" i="172" s="1"/>
  <c r="E59" i="172"/>
  <c r="L58" i="172"/>
  <c r="L56" i="172" s="1"/>
  <c r="K56" i="172" s="1"/>
  <c r="F56" i="172" s="1"/>
  <c r="K58" i="172"/>
  <c r="E58" i="172"/>
  <c r="F58" i="172" s="1"/>
  <c r="L57" i="172"/>
  <c r="K57" i="172"/>
  <c r="E57" i="172"/>
  <c r="F57" i="172" s="1"/>
  <c r="L55" i="172"/>
  <c r="L44" i="172" s="1"/>
  <c r="K44" i="172" s="1"/>
  <c r="F44" i="172" s="1"/>
  <c r="K55" i="172"/>
  <c r="E55" i="172"/>
  <c r="F55" i="172" s="1"/>
  <c r="L54" i="172"/>
  <c r="K54" i="172"/>
  <c r="E54" i="172"/>
  <c r="F54" i="172" s="1"/>
  <c r="L53" i="172"/>
  <c r="K53" i="172"/>
  <c r="E53" i="172"/>
  <c r="L52" i="172"/>
  <c r="K52" i="172"/>
  <c r="E52" i="172"/>
  <c r="L51" i="172"/>
  <c r="K51" i="172"/>
  <c r="E51" i="172"/>
  <c r="F51" i="172" s="1"/>
  <c r="L50" i="172"/>
  <c r="K50" i="172"/>
  <c r="E50" i="172"/>
  <c r="L49" i="172"/>
  <c r="K49" i="172"/>
  <c r="E49" i="172"/>
  <c r="L48" i="172"/>
  <c r="K48" i="172"/>
  <c r="E48" i="172"/>
  <c r="L47" i="172"/>
  <c r="K47" i="172"/>
  <c r="E47" i="172"/>
  <c r="L46" i="172"/>
  <c r="K46" i="172"/>
  <c r="E46" i="172"/>
  <c r="F46" i="172" s="1"/>
  <c r="L45" i="172"/>
  <c r="K45" i="172"/>
  <c r="E45" i="172"/>
  <c r="L39" i="172"/>
  <c r="K39" i="172"/>
  <c r="E39" i="172"/>
  <c r="F39" i="172" s="1"/>
  <c r="L38" i="172"/>
  <c r="K38" i="172"/>
  <c r="E38" i="172"/>
  <c r="F38" i="172" s="1"/>
  <c r="L37" i="172"/>
  <c r="K37" i="172"/>
  <c r="E37" i="172"/>
  <c r="F37" i="172" s="1"/>
  <c r="L36" i="172"/>
  <c r="K36" i="172"/>
  <c r="E36" i="172"/>
  <c r="L35" i="172"/>
  <c r="K35" i="172"/>
  <c r="E35" i="172"/>
  <c r="F35" i="172" s="1"/>
  <c r="L34" i="172"/>
  <c r="K34" i="172"/>
  <c r="E34" i="172"/>
  <c r="L33" i="172"/>
  <c r="K33" i="172"/>
  <c r="E33" i="172"/>
  <c r="L32" i="172"/>
  <c r="K32" i="172"/>
  <c r="E32" i="172"/>
  <c r="F32" i="172" s="1"/>
  <c r="L31" i="172"/>
  <c r="K31" i="172"/>
  <c r="E31" i="172"/>
  <c r="L30" i="172"/>
  <c r="K30" i="172"/>
  <c r="E30" i="172"/>
  <c r="L29" i="172"/>
  <c r="K29" i="172"/>
  <c r="E29" i="172"/>
  <c r="F29" i="172" s="1"/>
  <c r="L28" i="172"/>
  <c r="K28" i="172"/>
  <c r="E28" i="172"/>
  <c r="L27" i="172"/>
  <c r="K27" i="172"/>
  <c r="E27" i="172"/>
  <c r="L26" i="172"/>
  <c r="K26" i="172"/>
  <c r="E26" i="172"/>
  <c r="L25" i="172"/>
  <c r="K25" i="172"/>
  <c r="E25" i="172"/>
  <c r="L24" i="172"/>
  <c r="K24" i="172"/>
  <c r="E24" i="172"/>
  <c r="F24" i="172" s="1"/>
  <c r="L23" i="172"/>
  <c r="K23" i="172"/>
  <c r="E23" i="172"/>
  <c r="L22" i="172"/>
  <c r="K22" i="172"/>
  <c r="E22" i="172"/>
  <c r="L21" i="172"/>
  <c r="K21" i="172"/>
  <c r="E21" i="172"/>
  <c r="L20" i="172"/>
  <c r="K20" i="172"/>
  <c r="E20" i="172"/>
  <c r="L19" i="172"/>
  <c r="K19" i="172"/>
  <c r="E19" i="172"/>
  <c r="L18" i="172"/>
  <c r="K18" i="172"/>
  <c r="E18" i="172"/>
  <c r="F18" i="172" s="1"/>
  <c r="L17" i="172"/>
  <c r="K17" i="172"/>
  <c r="E17" i="172"/>
  <c r="F17" i="172" s="1"/>
  <c r="L15" i="172"/>
  <c r="K15" i="172"/>
  <c r="E15" i="172"/>
  <c r="L14" i="172"/>
  <c r="K14" i="172"/>
  <c r="E14" i="172"/>
  <c r="L13" i="172"/>
  <c r="K13" i="172"/>
  <c r="E13" i="172"/>
  <c r="L12" i="172"/>
  <c r="K12" i="172"/>
  <c r="E12" i="172"/>
  <c r="F12" i="172" s="1"/>
  <c r="L11" i="172"/>
  <c r="K11" i="172"/>
  <c r="E11" i="172"/>
  <c r="L10" i="172"/>
  <c r="K10" i="172"/>
  <c r="E10" i="172"/>
  <c r="L9" i="172"/>
  <c r="K9" i="172"/>
  <c r="E9" i="172"/>
  <c r="L8" i="172"/>
  <c r="K8" i="172"/>
  <c r="E8" i="172"/>
  <c r="L7" i="172"/>
  <c r="K7" i="172"/>
  <c r="E7" i="172"/>
  <c r="F7" i="172" s="1"/>
  <c r="L6" i="172"/>
  <c r="K6" i="172"/>
  <c r="E6" i="172"/>
  <c r="F6" i="172" s="1"/>
  <c r="L5" i="172"/>
  <c r="K5" i="172"/>
  <c r="E5" i="172"/>
  <c r="F5" i="172" s="1"/>
  <c r="L4" i="172"/>
  <c r="K4" i="172" s="1"/>
  <c r="F4" i="172" s="1"/>
  <c r="L3" i="172"/>
  <c r="K3" i="172"/>
  <c r="E3" i="172"/>
  <c r="E2" i="172" s="1"/>
  <c r="L2" i="172"/>
  <c r="K2" i="172" s="1"/>
  <c r="F2" i="172" s="1"/>
  <c r="F34" i="172" l="1"/>
  <c r="F94" i="172"/>
  <c r="F97" i="172"/>
  <c r="F122" i="172"/>
  <c r="F33" i="172"/>
  <c r="F60" i="172"/>
  <c r="F72" i="172"/>
  <c r="F50" i="172"/>
  <c r="F75" i="172"/>
  <c r="F77" i="172"/>
  <c r="F14" i="172"/>
  <c r="F13" i="172"/>
  <c r="F36" i="172"/>
  <c r="F101" i="172"/>
  <c r="F129" i="172"/>
  <c r="E76" i="172"/>
  <c r="F83" i="172"/>
  <c r="E44" i="172"/>
  <c r="F134" i="172"/>
  <c r="F71" i="172"/>
  <c r="F123" i="172"/>
  <c r="F87" i="172"/>
  <c r="F28" i="172"/>
  <c r="F30" i="172"/>
  <c r="F119" i="172"/>
  <c r="F124" i="172"/>
  <c r="F95" i="172"/>
  <c r="F9" i="172"/>
  <c r="F89" i="172"/>
  <c r="F126" i="172"/>
  <c r="L104" i="172"/>
  <c r="K104" i="172" s="1"/>
  <c r="F104" i="172" s="1"/>
  <c r="F15" i="172"/>
  <c r="F53" i="172"/>
  <c r="F79" i="172"/>
  <c r="F127" i="172"/>
  <c r="F22" i="172"/>
  <c r="E104" i="172"/>
  <c r="F108" i="172"/>
  <c r="E125" i="172"/>
  <c r="F118" i="172"/>
  <c r="F130" i="172"/>
  <c r="L125" i="172"/>
  <c r="K125" i="172" s="1"/>
  <c r="F125" i="172" s="1"/>
  <c r="E96" i="172"/>
  <c r="F131" i="172"/>
  <c r="F116" i="172"/>
  <c r="F121" i="172"/>
  <c r="F132" i="172"/>
  <c r="F107" i="172"/>
  <c r="F3" i="172"/>
  <c r="F133" i="172"/>
  <c r="F52" i="172"/>
  <c r="F27" i="172"/>
  <c r="F25" i="172"/>
  <c r="L76" i="172"/>
  <c r="K76" i="172" s="1"/>
  <c r="F76" i="172" s="1"/>
  <c r="F49" i="172"/>
  <c r="F85" i="172"/>
  <c r="E88" i="172"/>
  <c r="F11" i="172"/>
  <c r="F102" i="172"/>
  <c r="F135" i="172"/>
  <c r="F23" i="172"/>
  <c r="F19" i="172"/>
  <c r="F8" i="172"/>
  <c r="F45" i="172"/>
  <c r="F91" i="172"/>
  <c r="F136" i="172"/>
  <c r="F73" i="172"/>
  <c r="E120" i="172"/>
  <c r="E16" i="172"/>
  <c r="F31" i="172"/>
  <c r="E56" i="172"/>
  <c r="F69" i="172"/>
  <c r="F80" i="172"/>
  <c r="E114" i="172"/>
  <c r="E63" i="172"/>
  <c r="L16" i="172"/>
  <c r="K16" i="172" s="1"/>
  <c r="F16" i="172" s="1"/>
  <c r="F21" i="172"/>
  <c r="F105" i="172"/>
  <c r="F137" i="172"/>
  <c r="F48" i="172"/>
  <c r="F86" i="172"/>
  <c r="F26" i="172"/>
  <c r="F10" i="172"/>
  <c r="F47" i="172"/>
  <c r="F93" i="172"/>
  <c r="F115" i="172"/>
  <c r="F62" i="173"/>
  <c r="F46" i="173"/>
  <c r="F54" i="173"/>
  <c r="E9" i="173"/>
  <c r="E21" i="173"/>
  <c r="F20" i="172"/>
  <c r="F82" i="172"/>
  <c r="F98" i="172"/>
  <c r="F90" i="172"/>
  <c r="E4" i="172"/>
  <c r="F64" i="172"/>
  <c r="L103" i="168"/>
  <c r="K103" i="168"/>
  <c r="E103" i="168"/>
  <c r="F103" i="168" s="1"/>
  <c r="L102" i="168"/>
  <c r="K102" i="168"/>
  <c r="E102" i="168"/>
  <c r="F102" i="168" s="1"/>
  <c r="L101" i="168"/>
  <c r="K101" i="168"/>
  <c r="E101" i="168"/>
  <c r="F101" i="168" s="1"/>
  <c r="L100" i="168"/>
  <c r="K100" i="168"/>
  <c r="F100" i="168" s="1"/>
  <c r="E100" i="168"/>
  <c r="L99" i="168"/>
  <c r="K99" i="168"/>
  <c r="F99" i="168"/>
  <c r="E99" i="168"/>
  <c r="L98" i="168"/>
  <c r="K98" i="168"/>
  <c r="F98" i="168" s="1"/>
  <c r="E98" i="168"/>
  <c r="L97" i="168"/>
  <c r="K97" i="168"/>
  <c r="F97" i="168"/>
  <c r="E97" i="168"/>
  <c r="L96" i="168"/>
  <c r="K96" i="168" s="1"/>
  <c r="F96" i="168" s="1"/>
  <c r="E96" i="168"/>
  <c r="L95" i="168"/>
  <c r="K95" i="168"/>
  <c r="E95" i="168"/>
  <c r="F95" i="168" s="1"/>
  <c r="L94" i="168"/>
  <c r="K94" i="168"/>
  <c r="E94" i="168"/>
  <c r="F94" i="168" s="1"/>
  <c r="L93" i="168"/>
  <c r="K93" i="168"/>
  <c r="E93" i="168"/>
  <c r="F93" i="168" s="1"/>
  <c r="L92" i="168"/>
  <c r="L79" i="168" s="1"/>
  <c r="K79" i="168" s="1"/>
  <c r="F79" i="168" s="1"/>
  <c r="K92" i="168"/>
  <c r="E92" i="168"/>
  <c r="F92" i="168" s="1"/>
  <c r="L91" i="168"/>
  <c r="K91" i="168"/>
  <c r="F91" i="168"/>
  <c r="E91" i="168"/>
  <c r="L90" i="168"/>
  <c r="K90" i="168"/>
  <c r="E90" i="168"/>
  <c r="F90" i="168" s="1"/>
  <c r="L89" i="168"/>
  <c r="K89" i="168"/>
  <c r="F89" i="168"/>
  <c r="E89" i="168"/>
  <c r="L88" i="168"/>
  <c r="K88" i="168"/>
  <c r="E88" i="168"/>
  <c r="F88" i="168" s="1"/>
  <c r="L87" i="168"/>
  <c r="K87" i="168"/>
  <c r="E87" i="168"/>
  <c r="F87" i="168" s="1"/>
  <c r="L86" i="168"/>
  <c r="K86" i="168"/>
  <c r="E86" i="168"/>
  <c r="F86" i="168" s="1"/>
  <c r="L85" i="168"/>
  <c r="K85" i="168"/>
  <c r="E85" i="168"/>
  <c r="F85" i="168" s="1"/>
  <c r="L84" i="168"/>
  <c r="K84" i="168"/>
  <c r="E84" i="168"/>
  <c r="F84" i="168" s="1"/>
  <c r="L83" i="168"/>
  <c r="K83" i="168"/>
  <c r="F83" i="168"/>
  <c r="E83" i="168"/>
  <c r="L82" i="168"/>
  <c r="K82" i="168"/>
  <c r="E82" i="168"/>
  <c r="F82" i="168" s="1"/>
  <c r="L81" i="168"/>
  <c r="K81" i="168"/>
  <c r="F81" i="168"/>
  <c r="E81" i="168"/>
  <c r="L80" i="168"/>
  <c r="K80" i="168"/>
  <c r="E80" i="168"/>
  <c r="E79" i="168" s="1"/>
  <c r="L78" i="168"/>
  <c r="K78" i="168"/>
  <c r="E78" i="168"/>
  <c r="F78" i="168" s="1"/>
  <c r="L77" i="168"/>
  <c r="K77" i="168"/>
  <c r="E77" i="168"/>
  <c r="F77" i="168" s="1"/>
  <c r="L76" i="168"/>
  <c r="K76" i="168"/>
  <c r="E76" i="168"/>
  <c r="F76" i="168" s="1"/>
  <c r="L75" i="168"/>
  <c r="L62" i="168" s="1"/>
  <c r="K62" i="168" s="1"/>
  <c r="F62" i="168" s="1"/>
  <c r="K75" i="168"/>
  <c r="F75" i="168"/>
  <c r="E75" i="168"/>
  <c r="L74" i="168"/>
  <c r="K74" i="168"/>
  <c r="E74" i="168"/>
  <c r="F74" i="168" s="1"/>
  <c r="L73" i="168"/>
  <c r="K73" i="168"/>
  <c r="F73" i="168" s="1"/>
  <c r="E73" i="168"/>
  <c r="L72" i="168"/>
  <c r="K72" i="168"/>
  <c r="E72" i="168"/>
  <c r="F72" i="168" s="1"/>
  <c r="L71" i="168"/>
  <c r="K71" i="168"/>
  <c r="E71" i="168"/>
  <c r="F71" i="168" s="1"/>
  <c r="L70" i="168"/>
  <c r="K70" i="168"/>
  <c r="E70" i="168"/>
  <c r="F70" i="168" s="1"/>
  <c r="L69" i="168"/>
  <c r="K69" i="168"/>
  <c r="E69" i="168"/>
  <c r="F69" i="168" s="1"/>
  <c r="L68" i="168"/>
  <c r="K68" i="168"/>
  <c r="E68" i="168"/>
  <c r="F68" i="168" s="1"/>
  <c r="L67" i="168"/>
  <c r="K67" i="168"/>
  <c r="F67" i="168"/>
  <c r="E67" i="168"/>
  <c r="L66" i="168"/>
  <c r="K66" i="168"/>
  <c r="E66" i="168"/>
  <c r="F66" i="168" s="1"/>
  <c r="L65" i="168"/>
  <c r="K65" i="168"/>
  <c r="F65" i="168"/>
  <c r="E65" i="168"/>
  <c r="L64" i="168"/>
  <c r="K64" i="168"/>
  <c r="E64" i="168"/>
  <c r="E62" i="168" s="1"/>
  <c r="L63" i="168"/>
  <c r="K63" i="168"/>
  <c r="E63" i="168"/>
  <c r="F63" i="168" s="1"/>
  <c r="L61" i="168"/>
  <c r="K61" i="168"/>
  <c r="E61" i="168"/>
  <c r="F61" i="168" s="1"/>
  <c r="L60" i="168"/>
  <c r="K60" i="168"/>
  <c r="E60" i="168"/>
  <c r="F60" i="168" s="1"/>
  <c r="L59" i="168"/>
  <c r="K59" i="168"/>
  <c r="F59" i="168" s="1"/>
  <c r="E59" i="168"/>
  <c r="L58" i="168"/>
  <c r="L45" i="168" s="1"/>
  <c r="K45" i="168" s="1"/>
  <c r="F45" i="168" s="1"/>
  <c r="K58" i="168"/>
  <c r="E58" i="168"/>
  <c r="F58" i="168" s="1"/>
  <c r="L57" i="168"/>
  <c r="K57" i="168"/>
  <c r="F57" i="168"/>
  <c r="E57" i="168"/>
  <c r="L56" i="168"/>
  <c r="K56" i="168"/>
  <c r="E56" i="168"/>
  <c r="F56" i="168" s="1"/>
  <c r="L55" i="168"/>
  <c r="K55" i="168"/>
  <c r="E55" i="168"/>
  <c r="F55" i="168" s="1"/>
  <c r="L54" i="168"/>
  <c r="K54" i="168"/>
  <c r="E54" i="168"/>
  <c r="F54" i="168" s="1"/>
  <c r="L53" i="168"/>
  <c r="K53" i="168"/>
  <c r="E53" i="168"/>
  <c r="F53" i="168" s="1"/>
  <c r="L52" i="168"/>
  <c r="K52" i="168"/>
  <c r="E52" i="168"/>
  <c r="F52" i="168" s="1"/>
  <c r="L51" i="168"/>
  <c r="K51" i="168"/>
  <c r="F51" i="168"/>
  <c r="E51" i="168"/>
  <c r="L50" i="168"/>
  <c r="K50" i="168"/>
  <c r="E50" i="168"/>
  <c r="F50" i="168" s="1"/>
  <c r="L49" i="168"/>
  <c r="K49" i="168"/>
  <c r="F49" i="168" s="1"/>
  <c r="E49" i="168"/>
  <c r="L48" i="168"/>
  <c r="K48" i="168"/>
  <c r="E48" i="168"/>
  <c r="E45" i="168" s="1"/>
  <c r="L47" i="168"/>
  <c r="K47" i="168"/>
  <c r="E47" i="168"/>
  <c r="F47" i="168" s="1"/>
  <c r="L46" i="168"/>
  <c r="K46" i="168"/>
  <c r="E46" i="168"/>
  <c r="F46" i="168" s="1"/>
  <c r="L44" i="168"/>
  <c r="K44" i="168"/>
  <c r="E44" i="168"/>
  <c r="F44" i="168" s="1"/>
  <c r="L43" i="168"/>
  <c r="K43" i="168"/>
  <c r="F43" i="168"/>
  <c r="E43" i="168"/>
  <c r="L42" i="168"/>
  <c r="K42" i="168"/>
  <c r="E42" i="168"/>
  <c r="F42" i="168" s="1"/>
  <c r="L41" i="168"/>
  <c r="L28" i="168" s="1"/>
  <c r="K28" i="168" s="1"/>
  <c r="F28" i="168" s="1"/>
  <c r="K41" i="168"/>
  <c r="F41" i="168"/>
  <c r="E41" i="168"/>
  <c r="L40" i="168"/>
  <c r="K40" i="168"/>
  <c r="E40" i="168"/>
  <c r="F40" i="168" s="1"/>
  <c r="L39" i="168"/>
  <c r="K39" i="168"/>
  <c r="E39" i="168"/>
  <c r="F39" i="168" s="1"/>
  <c r="L38" i="168"/>
  <c r="K38" i="168"/>
  <c r="E38" i="168"/>
  <c r="F38" i="168" s="1"/>
  <c r="L37" i="168"/>
  <c r="K37" i="168"/>
  <c r="E37" i="168"/>
  <c r="F37" i="168" s="1"/>
  <c r="L36" i="168"/>
  <c r="K36" i="168"/>
  <c r="E36" i="168"/>
  <c r="F36" i="168" s="1"/>
  <c r="L35" i="168"/>
  <c r="K35" i="168"/>
  <c r="F35" i="168"/>
  <c r="E35" i="168"/>
  <c r="L34" i="168"/>
  <c r="K34" i="168"/>
  <c r="E34" i="168"/>
  <c r="F34" i="168" s="1"/>
  <c r="L33" i="168"/>
  <c r="K33" i="168"/>
  <c r="F33" i="168"/>
  <c r="E33" i="168"/>
  <c r="L32" i="168"/>
  <c r="K32" i="168"/>
  <c r="E32" i="168"/>
  <c r="F32" i="168" s="1"/>
  <c r="L31" i="168"/>
  <c r="K31" i="168"/>
  <c r="E31" i="168"/>
  <c r="F31" i="168" s="1"/>
  <c r="L30" i="168"/>
  <c r="K30" i="168"/>
  <c r="E30" i="168"/>
  <c r="F30" i="168" s="1"/>
  <c r="L29" i="168"/>
  <c r="K29" i="168"/>
  <c r="E29" i="168"/>
  <c r="F29" i="168" s="1"/>
  <c r="L27" i="168"/>
  <c r="K27" i="168"/>
  <c r="F27" i="168"/>
  <c r="E27" i="168"/>
  <c r="L26" i="168"/>
  <c r="K26" i="168"/>
  <c r="F26" i="168" s="1"/>
  <c r="E26" i="168"/>
  <c r="L25" i="168"/>
  <c r="K25" i="168"/>
  <c r="F25" i="168"/>
  <c r="E25" i="168"/>
  <c r="L24" i="168"/>
  <c r="K24" i="168" s="1"/>
  <c r="F24" i="168" s="1"/>
  <c r="E24" i="168"/>
  <c r="L23" i="168"/>
  <c r="E23" i="168"/>
  <c r="F23" i="168" s="1"/>
  <c r="L22" i="168"/>
  <c r="F22" i="168"/>
  <c r="E22" i="168"/>
  <c r="L21" i="168"/>
  <c r="K21" i="168"/>
  <c r="E21" i="168"/>
  <c r="F21" i="168" s="1"/>
  <c r="L20" i="168"/>
  <c r="K20" i="168"/>
  <c r="F20" i="168"/>
  <c r="E20" i="168"/>
  <c r="L19" i="168"/>
  <c r="K19" i="168"/>
  <c r="F19" i="168"/>
  <c r="E19" i="168"/>
  <c r="L18" i="168"/>
  <c r="K18" i="168"/>
  <c r="F18" i="168" s="1"/>
  <c r="E18" i="168"/>
  <c r="L17" i="168"/>
  <c r="K17" i="168"/>
  <c r="F17" i="168"/>
  <c r="E17" i="168"/>
  <c r="L16" i="168"/>
  <c r="K16" i="168" s="1"/>
  <c r="F16" i="168" s="1"/>
  <c r="E16" i="168"/>
  <c r="L15" i="168"/>
  <c r="K15" i="168"/>
  <c r="E15" i="168"/>
  <c r="F15" i="168" s="1"/>
  <c r="L14" i="168"/>
  <c r="K14" i="168"/>
  <c r="F14" i="168" s="1"/>
  <c r="E14" i="168"/>
  <c r="L13" i="168"/>
  <c r="K13" i="168"/>
  <c r="E13" i="168"/>
  <c r="F13" i="168" s="1"/>
  <c r="L12" i="168"/>
  <c r="K12" i="168"/>
  <c r="F12" i="168" s="1"/>
  <c r="E12" i="168"/>
  <c r="L11" i="168"/>
  <c r="K11" i="168"/>
  <c r="F11" i="168"/>
  <c r="E11" i="168"/>
  <c r="L10" i="168"/>
  <c r="K10" i="168"/>
  <c r="E10" i="168"/>
  <c r="F10" i="168" s="1"/>
  <c r="L9" i="168"/>
  <c r="K9" i="168"/>
  <c r="F9" i="168"/>
  <c r="E9" i="168"/>
  <c r="L8" i="168"/>
  <c r="L6" i="168" s="1"/>
  <c r="K6" i="168" s="1"/>
  <c r="F6" i="168" s="1"/>
  <c r="K8" i="168"/>
  <c r="E8" i="168"/>
  <c r="F8" i="168" s="1"/>
  <c r="L7" i="168"/>
  <c r="K7" i="168"/>
  <c r="E7" i="168"/>
  <c r="F7" i="168" s="1"/>
  <c r="L5" i="168"/>
  <c r="K5" i="168"/>
  <c r="E5" i="168"/>
  <c r="F5" i="168" s="1"/>
  <c r="L4" i="168"/>
  <c r="K4" i="168"/>
  <c r="E4" i="168"/>
  <c r="F4" i="168" s="1"/>
  <c r="L3" i="168"/>
  <c r="K3" i="168"/>
  <c r="E3" i="168"/>
  <c r="F3" i="168" s="1"/>
  <c r="L2" i="168"/>
  <c r="K2" i="168"/>
  <c r="F2" i="168" s="1"/>
  <c r="E2" i="168"/>
  <c r="L107" i="167"/>
  <c r="K107" i="167"/>
  <c r="E107" i="167"/>
  <c r="L106" i="167"/>
  <c r="K106" i="167"/>
  <c r="E106" i="167"/>
  <c r="K105" i="167"/>
  <c r="E105" i="167"/>
  <c r="L104" i="167"/>
  <c r="K104" i="167"/>
  <c r="E104" i="167"/>
  <c r="L103" i="167"/>
  <c r="K103" i="167"/>
  <c r="E103" i="167"/>
  <c r="L102" i="167"/>
  <c r="K102" i="167"/>
  <c r="E102" i="167"/>
  <c r="L101" i="167"/>
  <c r="K101" i="167"/>
  <c r="E101" i="167"/>
  <c r="L100" i="167"/>
  <c r="K100" i="167"/>
  <c r="F100" i="167" s="1"/>
  <c r="E100" i="167"/>
  <c r="L99" i="167"/>
  <c r="K99" i="167"/>
  <c r="E99" i="167"/>
  <c r="L98" i="167"/>
  <c r="K98" i="167"/>
  <c r="E98" i="167"/>
  <c r="E92" i="167" s="1"/>
  <c r="L97" i="167"/>
  <c r="L92" i="167" s="1"/>
  <c r="K92" i="167" s="1"/>
  <c r="F92" i="167" s="1"/>
  <c r="K97" i="167"/>
  <c r="E97" i="167"/>
  <c r="L96" i="167"/>
  <c r="K96" i="167"/>
  <c r="E96" i="167"/>
  <c r="L95" i="167"/>
  <c r="K95" i="167"/>
  <c r="E95" i="167"/>
  <c r="L94" i="167"/>
  <c r="K94" i="167"/>
  <c r="E94" i="167"/>
  <c r="L93" i="167"/>
  <c r="K93" i="167"/>
  <c r="E93" i="167"/>
  <c r="L91" i="167"/>
  <c r="K91" i="167"/>
  <c r="E91" i="167"/>
  <c r="L90" i="167"/>
  <c r="K90" i="167"/>
  <c r="E90" i="167"/>
  <c r="L89" i="167"/>
  <c r="K89" i="167"/>
  <c r="E89" i="167"/>
  <c r="L88" i="167"/>
  <c r="K88" i="167"/>
  <c r="E88" i="167"/>
  <c r="L87" i="167"/>
  <c r="L82" i="167" s="1"/>
  <c r="K82" i="167" s="1"/>
  <c r="F82" i="167" s="1"/>
  <c r="K87" i="167"/>
  <c r="E87" i="167"/>
  <c r="E82" i="167" s="1"/>
  <c r="L86" i="167"/>
  <c r="K86" i="167"/>
  <c r="E86" i="167"/>
  <c r="L85" i="167"/>
  <c r="K85" i="167"/>
  <c r="E85" i="167"/>
  <c r="L84" i="167"/>
  <c r="K84" i="167"/>
  <c r="E84" i="167"/>
  <c r="L83" i="167"/>
  <c r="K83" i="167"/>
  <c r="E83" i="167"/>
  <c r="L81" i="167"/>
  <c r="K81" i="167"/>
  <c r="E81" i="167"/>
  <c r="L80" i="167"/>
  <c r="K80" i="167"/>
  <c r="E80" i="167"/>
  <c r="L79" i="167"/>
  <c r="K79" i="167"/>
  <c r="E79" i="167"/>
  <c r="L78" i="167"/>
  <c r="K78" i="167"/>
  <c r="E78" i="167"/>
  <c r="L77" i="167"/>
  <c r="K77" i="167"/>
  <c r="E77" i="167"/>
  <c r="E75" i="167" s="1"/>
  <c r="L76" i="167"/>
  <c r="L75" i="167" s="1"/>
  <c r="K75" i="167" s="1"/>
  <c r="F75" i="167" s="1"/>
  <c r="K76" i="167"/>
  <c r="E76" i="167"/>
  <c r="L74" i="167"/>
  <c r="K74" i="167"/>
  <c r="E74" i="167"/>
  <c r="L73" i="167"/>
  <c r="K73" i="167"/>
  <c r="E73" i="167"/>
  <c r="L72" i="167"/>
  <c r="K72" i="167"/>
  <c r="E72" i="167"/>
  <c r="L71" i="167"/>
  <c r="K71" i="167"/>
  <c r="E71" i="167"/>
  <c r="L70" i="167"/>
  <c r="K70" i="167"/>
  <c r="E70" i="167"/>
  <c r="L69" i="167"/>
  <c r="K69" i="167"/>
  <c r="E69" i="167"/>
  <c r="L68" i="167"/>
  <c r="K68" i="167"/>
  <c r="E68" i="167"/>
  <c r="L67" i="167"/>
  <c r="K67" i="167"/>
  <c r="E67" i="167"/>
  <c r="L66" i="167"/>
  <c r="K66" i="167"/>
  <c r="E66" i="167"/>
  <c r="L65" i="167"/>
  <c r="K65" i="167"/>
  <c r="E65" i="167"/>
  <c r="L64" i="167"/>
  <c r="K64" i="167"/>
  <c r="E64" i="167"/>
  <c r="L63" i="167"/>
  <c r="K63" i="167"/>
  <c r="E63" i="167"/>
  <c r="L62" i="167"/>
  <c r="K62" i="167"/>
  <c r="E62" i="167"/>
  <c r="L61" i="167"/>
  <c r="K61" i="167"/>
  <c r="E61" i="167"/>
  <c r="L60" i="167"/>
  <c r="K60" i="167"/>
  <c r="E60" i="167"/>
  <c r="L59" i="167"/>
  <c r="K59" i="167"/>
  <c r="E59" i="167"/>
  <c r="L58" i="167"/>
  <c r="K58" i="167"/>
  <c r="E58" i="167"/>
  <c r="L57" i="167"/>
  <c r="K57" i="167"/>
  <c r="E57" i="167"/>
  <c r="L56" i="167"/>
  <c r="K56" i="167"/>
  <c r="E56" i="167"/>
  <c r="E52" i="167" s="1"/>
  <c r="L55" i="167"/>
  <c r="L52" i="167" s="1"/>
  <c r="K52" i="167" s="1"/>
  <c r="F52" i="167" s="1"/>
  <c r="K55" i="167"/>
  <c r="E55" i="167"/>
  <c r="L54" i="167"/>
  <c r="K54" i="167"/>
  <c r="E54" i="167"/>
  <c r="L53" i="167"/>
  <c r="K53" i="167"/>
  <c r="E53" i="167"/>
  <c r="L51" i="167"/>
  <c r="K51" i="167"/>
  <c r="F51" i="167"/>
  <c r="E51" i="167"/>
  <c r="L50" i="167"/>
  <c r="K50" i="167"/>
  <c r="E50" i="167"/>
  <c r="F50" i="167" s="1"/>
  <c r="L49" i="167"/>
  <c r="K49" i="167"/>
  <c r="E49" i="167"/>
  <c r="F49" i="167" s="1"/>
  <c r="L48" i="167"/>
  <c r="K48" i="167"/>
  <c r="E48" i="167"/>
  <c r="F48" i="167" s="1"/>
  <c r="L47" i="167"/>
  <c r="K47" i="167"/>
  <c r="E47" i="167"/>
  <c r="F47" i="167" s="1"/>
  <c r="L46" i="167"/>
  <c r="K46" i="167"/>
  <c r="E46" i="167"/>
  <c r="F46" i="167" s="1"/>
  <c r="L45" i="167"/>
  <c r="K45" i="167"/>
  <c r="E45" i="167"/>
  <c r="F45" i="167" s="1"/>
  <c r="L44" i="167"/>
  <c r="K44" i="167"/>
  <c r="E44" i="167"/>
  <c r="F44" i="167" s="1"/>
  <c r="L43" i="167"/>
  <c r="K43" i="167"/>
  <c r="E43" i="167"/>
  <c r="F43" i="167" s="1"/>
  <c r="L42" i="167"/>
  <c r="K42" i="167"/>
  <c r="E42" i="167"/>
  <c r="F42" i="167" s="1"/>
  <c r="L41" i="167"/>
  <c r="K41" i="167"/>
  <c r="E41" i="167"/>
  <c r="F41" i="167" s="1"/>
  <c r="L40" i="167"/>
  <c r="K40" i="167"/>
  <c r="F40" i="167"/>
  <c r="L39" i="167"/>
  <c r="L37" i="167" s="1"/>
  <c r="K37" i="167" s="1"/>
  <c r="F37" i="167" s="1"/>
  <c r="K39" i="167"/>
  <c r="E39" i="167"/>
  <c r="E37" i="167" s="1"/>
  <c r="L38" i="167"/>
  <c r="K38" i="167"/>
  <c r="E38" i="167"/>
  <c r="F38" i="167" s="1"/>
  <c r="L36" i="167"/>
  <c r="K36" i="167"/>
  <c r="E36" i="167"/>
  <c r="L35" i="167"/>
  <c r="K35" i="167"/>
  <c r="L34" i="167"/>
  <c r="K34" i="167"/>
  <c r="E34" i="167"/>
  <c r="L33" i="167"/>
  <c r="K33" i="167"/>
  <c r="E33" i="167"/>
  <c r="L32" i="167"/>
  <c r="K32" i="167"/>
  <c r="E32" i="167"/>
  <c r="L31" i="167"/>
  <c r="K31" i="167"/>
  <c r="E31" i="167"/>
  <c r="L30" i="167"/>
  <c r="K30" i="167"/>
  <c r="E30" i="167"/>
  <c r="L29" i="167"/>
  <c r="K29" i="167"/>
  <c r="E29" i="167"/>
  <c r="L28" i="167"/>
  <c r="L18" i="167" s="1"/>
  <c r="K18" i="167" s="1"/>
  <c r="F18" i="167" s="1"/>
  <c r="K28" i="167"/>
  <c r="E28" i="167"/>
  <c r="L27" i="167"/>
  <c r="K27" i="167"/>
  <c r="E27" i="167"/>
  <c r="L26" i="167"/>
  <c r="K26" i="167"/>
  <c r="E26" i="167"/>
  <c r="L25" i="167"/>
  <c r="K25" i="167"/>
  <c r="E25" i="167"/>
  <c r="L24" i="167"/>
  <c r="K24" i="167"/>
  <c r="E24" i="167"/>
  <c r="L23" i="167"/>
  <c r="K23" i="167"/>
  <c r="E23" i="167"/>
  <c r="L22" i="167"/>
  <c r="K22" i="167"/>
  <c r="E22" i="167"/>
  <c r="L21" i="167"/>
  <c r="K21" i="167"/>
  <c r="E21" i="167"/>
  <c r="L20" i="167"/>
  <c r="K20" i="167"/>
  <c r="E20" i="167"/>
  <c r="L19" i="167"/>
  <c r="K19" i="167"/>
  <c r="E19" i="167"/>
  <c r="E18" i="167" s="1"/>
  <c r="L17" i="167"/>
  <c r="K17" i="167"/>
  <c r="E17" i="167"/>
  <c r="L16" i="167"/>
  <c r="L15" i="167"/>
  <c r="E15" i="167"/>
  <c r="L14" i="167"/>
  <c r="E14" i="167"/>
  <c r="L13" i="167"/>
  <c r="E13" i="167"/>
  <c r="L12" i="167"/>
  <c r="E12" i="167"/>
  <c r="L11" i="167"/>
  <c r="E11" i="167"/>
  <c r="L10" i="167"/>
  <c r="E10" i="167"/>
  <c r="L9" i="167"/>
  <c r="E9" i="167"/>
  <c r="L8" i="167"/>
  <c r="E8" i="167"/>
  <c r="L7" i="167"/>
  <c r="E7" i="167"/>
  <c r="L6" i="167"/>
  <c r="E6" i="167"/>
  <c r="L5" i="167"/>
  <c r="E5" i="167"/>
  <c r="L3" i="167"/>
  <c r="E3" i="167"/>
  <c r="E2" i="167" s="1"/>
  <c r="L2" i="167"/>
  <c r="K2" i="167"/>
  <c r="F2" i="167" s="1"/>
  <c r="E3" i="166"/>
  <c r="K3" i="166"/>
  <c r="F3" i="166" s="1"/>
  <c r="L3" i="166"/>
  <c r="E4" i="166"/>
  <c r="K4" i="166"/>
  <c r="F4" i="166" s="1"/>
  <c r="L4" i="166"/>
  <c r="E5" i="166"/>
  <c r="K5" i="166"/>
  <c r="F5" i="166" s="1"/>
  <c r="L5" i="166"/>
  <c r="E6" i="166"/>
  <c r="K6" i="166"/>
  <c r="F6" i="166" s="1"/>
  <c r="L6" i="166"/>
  <c r="E7" i="166"/>
  <c r="K7" i="166"/>
  <c r="L7" i="166"/>
  <c r="E8" i="166"/>
  <c r="K8" i="166"/>
  <c r="F8" i="166" s="1"/>
  <c r="L8" i="166"/>
  <c r="E9" i="166"/>
  <c r="K9" i="166"/>
  <c r="F9" i="166" s="1"/>
  <c r="L9" i="166"/>
  <c r="E10" i="166"/>
  <c r="K10" i="166"/>
  <c r="L10" i="166"/>
  <c r="E11" i="166"/>
  <c r="K11" i="166"/>
  <c r="F11" i="166" s="1"/>
  <c r="L11" i="166"/>
  <c r="E12" i="166"/>
  <c r="K12" i="166"/>
  <c r="F12" i="166" s="1"/>
  <c r="L12" i="166"/>
  <c r="E13" i="166"/>
  <c r="K13" i="166"/>
  <c r="F13" i="166" s="1"/>
  <c r="L13" i="166"/>
  <c r="E14" i="166"/>
  <c r="K14" i="166"/>
  <c r="F14" i="166" s="1"/>
  <c r="L14" i="166"/>
  <c r="E15" i="166"/>
  <c r="K15" i="166"/>
  <c r="F15" i="166" s="1"/>
  <c r="L15" i="166"/>
  <c r="E17" i="166"/>
  <c r="K17" i="166"/>
  <c r="F17" i="166" s="1"/>
  <c r="L17" i="166"/>
  <c r="E18" i="166"/>
  <c r="K18" i="166"/>
  <c r="L18" i="166"/>
  <c r="E19" i="166"/>
  <c r="K19" i="166"/>
  <c r="F19" i="166" s="1"/>
  <c r="L19" i="166"/>
  <c r="E20" i="166"/>
  <c r="K20" i="166"/>
  <c r="L20" i="166"/>
  <c r="E21" i="166"/>
  <c r="K21" i="166"/>
  <c r="F21" i="166" s="1"/>
  <c r="L21" i="166"/>
  <c r="E23" i="166"/>
  <c r="K23" i="166"/>
  <c r="F23" i="166" s="1"/>
  <c r="L23" i="166"/>
  <c r="E24" i="166"/>
  <c r="K24" i="166"/>
  <c r="F24" i="166" s="1"/>
  <c r="L24" i="166"/>
  <c r="E25" i="166"/>
  <c r="K25" i="166"/>
  <c r="F25" i="166" s="1"/>
  <c r="L25" i="166"/>
  <c r="E26" i="166"/>
  <c r="K26" i="166"/>
  <c r="L26" i="166"/>
  <c r="E27" i="166"/>
  <c r="K27" i="166"/>
  <c r="F27" i="166" s="1"/>
  <c r="L27" i="166"/>
  <c r="E28" i="166"/>
  <c r="K28" i="166"/>
  <c r="F28" i="166" s="1"/>
  <c r="L28" i="166"/>
  <c r="E30" i="166"/>
  <c r="K30" i="166"/>
  <c r="F30" i="166" s="1"/>
  <c r="L30" i="166"/>
  <c r="E31" i="166"/>
  <c r="K31" i="166"/>
  <c r="F31" i="166" s="1"/>
  <c r="L31" i="166"/>
  <c r="E32" i="166"/>
  <c r="K32" i="166"/>
  <c r="F32" i="166" s="1"/>
  <c r="L32" i="166"/>
  <c r="E33" i="166"/>
  <c r="K33" i="166"/>
  <c r="F33" i="166" s="1"/>
  <c r="L33" i="166"/>
  <c r="E34" i="166"/>
  <c r="K34" i="166"/>
  <c r="L34" i="166"/>
  <c r="E39" i="166"/>
  <c r="K39" i="166"/>
  <c r="F39" i="166" s="1"/>
  <c r="L39" i="166"/>
  <c r="E40" i="166"/>
  <c r="K40" i="166"/>
  <c r="F40" i="166" s="1"/>
  <c r="L40" i="166"/>
  <c r="E41" i="166"/>
  <c r="K41" i="166"/>
  <c r="F41" i="166" s="1"/>
  <c r="L41" i="166"/>
  <c r="E43" i="166"/>
  <c r="E42" i="166" s="1"/>
  <c r="K43" i="166"/>
  <c r="L43" i="166"/>
  <c r="E44" i="166"/>
  <c r="K44" i="166"/>
  <c r="F44" i="166" s="1"/>
  <c r="L44" i="166"/>
  <c r="E46" i="166"/>
  <c r="K46" i="166"/>
  <c r="F46" i="166" s="1"/>
  <c r="L46" i="166"/>
  <c r="E47" i="166"/>
  <c r="K47" i="166"/>
  <c r="F47" i="166" s="1"/>
  <c r="L47" i="166"/>
  <c r="E49" i="166"/>
  <c r="E48" i="166" s="1"/>
  <c r="K49" i="166"/>
  <c r="F49" i="166" s="1"/>
  <c r="L49" i="166"/>
  <c r="E50" i="166"/>
  <c r="K50" i="166"/>
  <c r="L50" i="166"/>
  <c r="E52" i="166"/>
  <c r="E51" i="166" s="1"/>
  <c r="K52" i="166"/>
  <c r="L52" i="166"/>
  <c r="L51" i="166" s="1"/>
  <c r="K51" i="166" s="1"/>
  <c r="F51" i="166" s="1"/>
  <c r="E53" i="166"/>
  <c r="K53" i="166"/>
  <c r="F53" i="166" s="1"/>
  <c r="L53" i="166"/>
  <c r="E55" i="166"/>
  <c r="K55" i="166"/>
  <c r="F55" i="166" s="1"/>
  <c r="L55" i="166"/>
  <c r="E56" i="166"/>
  <c r="K56" i="166"/>
  <c r="F56" i="166" s="1"/>
  <c r="L56" i="166"/>
  <c r="E58" i="166"/>
  <c r="K58" i="166"/>
  <c r="F58" i="166" s="1"/>
  <c r="L58" i="166"/>
  <c r="E59" i="166"/>
  <c r="K59" i="166"/>
  <c r="F59" i="166" s="1"/>
  <c r="L59" i="166"/>
  <c r="E60" i="166"/>
  <c r="K60" i="166"/>
  <c r="F60" i="166" s="1"/>
  <c r="L60" i="166"/>
  <c r="E61" i="166"/>
  <c r="K61" i="166"/>
  <c r="F61" i="166" s="1"/>
  <c r="L61" i="166"/>
  <c r="E62" i="166"/>
  <c r="K62" i="166"/>
  <c r="L62" i="166"/>
  <c r="E63" i="166"/>
  <c r="K63" i="166"/>
  <c r="F63" i="166" s="1"/>
  <c r="L63" i="166"/>
  <c r="E64" i="166"/>
  <c r="K64" i="166"/>
  <c r="F64" i="166" s="1"/>
  <c r="L64" i="166"/>
  <c r="E65" i="166"/>
  <c r="K65" i="166"/>
  <c r="F65" i="166" s="1"/>
  <c r="L65" i="166"/>
  <c r="E66" i="166"/>
  <c r="K66" i="166"/>
  <c r="F66" i="166" s="1"/>
  <c r="L66" i="166"/>
  <c r="E67" i="166"/>
  <c r="K67" i="166"/>
  <c r="F67" i="166" s="1"/>
  <c r="L67" i="166"/>
  <c r="E68" i="166"/>
  <c r="K68" i="166"/>
  <c r="F68" i="166" s="1"/>
  <c r="L68" i="166"/>
  <c r="E69" i="166"/>
  <c r="K69" i="166"/>
  <c r="F69" i="166" s="1"/>
  <c r="L69" i="166"/>
  <c r="E70" i="166"/>
  <c r="K70" i="166"/>
  <c r="F70" i="166" s="1"/>
  <c r="L70" i="166"/>
  <c r="E71" i="166"/>
  <c r="K71" i="166"/>
  <c r="F71" i="166" s="1"/>
  <c r="L71" i="166"/>
  <c r="E72" i="166"/>
  <c r="K72" i="166"/>
  <c r="F72" i="166" s="1"/>
  <c r="L72" i="166"/>
  <c r="E73" i="166"/>
  <c r="K73" i="166"/>
  <c r="L73" i="166"/>
  <c r="E74" i="166"/>
  <c r="K74" i="166"/>
  <c r="F74" i="166" s="1"/>
  <c r="L74" i="166"/>
  <c r="E76" i="166"/>
  <c r="K76" i="166"/>
  <c r="L76" i="166"/>
  <c r="L75" i="166" s="1"/>
  <c r="K75" i="166" s="1"/>
  <c r="F75" i="166" s="1"/>
  <c r="E77" i="166"/>
  <c r="K77" i="166"/>
  <c r="F77" i="166" s="1"/>
  <c r="L77" i="166"/>
  <c r="E78" i="166"/>
  <c r="K78" i="166"/>
  <c r="F78" i="166" s="1"/>
  <c r="L78" i="166"/>
  <c r="E80" i="166"/>
  <c r="K80" i="166"/>
  <c r="F80" i="166" s="1"/>
  <c r="L80" i="166"/>
  <c r="E81" i="166"/>
  <c r="K81" i="166"/>
  <c r="L81" i="166"/>
  <c r="E82" i="166"/>
  <c r="K82" i="166"/>
  <c r="F82" i="166" s="1"/>
  <c r="L82" i="166"/>
  <c r="E84" i="166"/>
  <c r="E83" i="166" s="1"/>
  <c r="K84" i="166"/>
  <c r="L84" i="166"/>
  <c r="L83" i="166" s="1"/>
  <c r="K83" i="166" s="1"/>
  <c r="F83" i="166" s="1"/>
  <c r="E85" i="166"/>
  <c r="K85" i="166"/>
  <c r="F85" i="166" s="1"/>
  <c r="L85" i="166"/>
  <c r="E86" i="166"/>
  <c r="K86" i="166"/>
  <c r="F86" i="166" s="1"/>
  <c r="L86" i="166"/>
  <c r="E87" i="166"/>
  <c r="K87" i="166"/>
  <c r="F87" i="166" s="1"/>
  <c r="L87" i="166"/>
  <c r="E88" i="166"/>
  <c r="K88" i="166"/>
  <c r="F88" i="166" s="1"/>
  <c r="L88" i="166"/>
  <c r="E90" i="166"/>
  <c r="K90" i="166"/>
  <c r="F90" i="166" s="1"/>
  <c r="L90" i="166"/>
  <c r="E91" i="166"/>
  <c r="K91" i="166"/>
  <c r="F91" i="166" s="1"/>
  <c r="L91" i="166"/>
  <c r="E92" i="166"/>
  <c r="K92" i="166"/>
  <c r="L92" i="166"/>
  <c r="E93" i="166"/>
  <c r="K93" i="166"/>
  <c r="F93" i="166" s="1"/>
  <c r="L93" i="166"/>
  <c r="E94" i="166"/>
  <c r="K94" i="166"/>
  <c r="F94" i="166" s="1"/>
  <c r="L94" i="166"/>
  <c r="E96" i="166"/>
  <c r="K96" i="166"/>
  <c r="F96" i="166" s="1"/>
  <c r="L96" i="166"/>
  <c r="L95" i="166" s="1"/>
  <c r="K95" i="166" s="1"/>
  <c r="F95" i="166" s="1"/>
  <c r="E97" i="166"/>
  <c r="K97" i="166"/>
  <c r="F97" i="166" s="1"/>
  <c r="L97" i="166"/>
  <c r="E98" i="166"/>
  <c r="K98" i="166"/>
  <c r="L98" i="166"/>
  <c r="E99" i="166"/>
  <c r="K99" i="166"/>
  <c r="F99" i="166" s="1"/>
  <c r="L99" i="166"/>
  <c r="E100" i="166"/>
  <c r="K100" i="166"/>
  <c r="L100" i="166"/>
  <c r="E101" i="166"/>
  <c r="K101" i="166"/>
  <c r="F101" i="166" s="1"/>
  <c r="L101" i="166"/>
  <c r="E102" i="166"/>
  <c r="K102" i="166"/>
  <c r="F102" i="166" s="1"/>
  <c r="L102" i="166"/>
  <c r="E103" i="166"/>
  <c r="K103" i="166"/>
  <c r="F103" i="166" s="1"/>
  <c r="L103" i="166"/>
  <c r="E105" i="166"/>
  <c r="K105" i="166"/>
  <c r="F105" i="166" s="1"/>
  <c r="L105" i="166"/>
  <c r="E106" i="166"/>
  <c r="K106" i="166"/>
  <c r="F106" i="166" s="1"/>
  <c r="L106" i="166"/>
  <c r="E108" i="166"/>
  <c r="K108" i="166"/>
  <c r="L108" i="166"/>
  <c r="E109" i="166"/>
  <c r="K109" i="166"/>
  <c r="F109" i="166" s="1"/>
  <c r="L109" i="166"/>
  <c r="E110" i="166"/>
  <c r="K110" i="166"/>
  <c r="L110" i="166"/>
  <c r="E111" i="166"/>
  <c r="K111" i="166"/>
  <c r="F111" i="166" s="1"/>
  <c r="L111" i="166"/>
  <c r="E112" i="166"/>
  <c r="K112" i="166"/>
  <c r="L112" i="166"/>
  <c r="E113" i="166"/>
  <c r="K113" i="166"/>
  <c r="L113" i="166"/>
  <c r="E114" i="166"/>
  <c r="K114" i="166"/>
  <c r="F114" i="166" s="1"/>
  <c r="L114" i="166"/>
  <c r="E115" i="166"/>
  <c r="K115" i="166"/>
  <c r="L115" i="166"/>
  <c r="E116" i="166"/>
  <c r="K116" i="166"/>
  <c r="L116" i="166"/>
  <c r="L57" i="166" l="1"/>
  <c r="K57" i="166" s="1"/>
  <c r="F57" i="166" s="1"/>
  <c r="L2" i="166"/>
  <c r="K2" i="166" s="1"/>
  <c r="F2" i="166" s="1"/>
  <c r="E95" i="166"/>
  <c r="E29" i="166"/>
  <c r="F92" i="166"/>
  <c r="E2" i="166"/>
  <c r="L45" i="166"/>
  <c r="K45" i="166" s="1"/>
  <c r="F45" i="166" s="1"/>
  <c r="L29" i="166"/>
  <c r="K29" i="166" s="1"/>
  <c r="F29" i="166" s="1"/>
  <c r="L42" i="166"/>
  <c r="K42" i="166" s="1"/>
  <c r="F42" i="166" s="1"/>
  <c r="L89" i="166"/>
  <c r="K89" i="166" s="1"/>
  <c r="F89" i="166" s="1"/>
  <c r="F84" i="166"/>
  <c r="L16" i="166"/>
  <c r="K16" i="166" s="1"/>
  <c r="F16" i="166" s="1"/>
  <c r="F116" i="166"/>
  <c r="L107" i="166"/>
  <c r="K107" i="166" s="1"/>
  <c r="F107" i="166" s="1"/>
  <c r="F108" i="166"/>
  <c r="L79" i="166"/>
  <c r="K79" i="166" s="1"/>
  <c r="F79" i="166" s="1"/>
  <c r="F52" i="166"/>
  <c r="E79" i="166"/>
  <c r="F81" i="166"/>
  <c r="F100" i="166"/>
  <c r="E45" i="166"/>
  <c r="L104" i="166"/>
  <c r="K104" i="166" s="1"/>
  <c r="F104" i="166" s="1"/>
  <c r="E104" i="166"/>
  <c r="L22" i="166"/>
  <c r="K22" i="166" s="1"/>
  <c r="F22" i="166" s="1"/>
  <c r="E22" i="166"/>
  <c r="F18" i="166"/>
  <c r="E16" i="166"/>
  <c r="F43" i="166"/>
  <c r="L35" i="166"/>
  <c r="K35" i="166" s="1"/>
  <c r="F35" i="166" s="1"/>
  <c r="F113" i="166"/>
  <c r="E35" i="166"/>
  <c r="F112" i="166"/>
  <c r="F34" i="166"/>
  <c r="F10" i="166"/>
  <c r="F7" i="166"/>
  <c r="L54" i="166"/>
  <c r="K54" i="166" s="1"/>
  <c r="F54" i="166" s="1"/>
  <c r="E107" i="166"/>
  <c r="F26" i="166"/>
  <c r="F76" i="166"/>
  <c r="E75" i="166"/>
  <c r="F98" i="166"/>
  <c r="F73" i="166"/>
  <c r="F50" i="166"/>
  <c r="E54" i="166"/>
  <c r="E57" i="166"/>
  <c r="E89" i="166"/>
  <c r="F110" i="166"/>
  <c r="F62" i="166"/>
  <c r="L48" i="166"/>
  <c r="K48" i="166" s="1"/>
  <c r="F48" i="166" s="1"/>
  <c r="F20" i="166"/>
  <c r="F64" i="168"/>
  <c r="F48" i="168"/>
  <c r="E28" i="168"/>
  <c r="E6" i="168"/>
  <c r="F80" i="168"/>
  <c r="E40" i="167"/>
  <c r="F39" i="167"/>
  <c r="F115" i="166"/>
</calcChain>
</file>

<file path=xl/sharedStrings.xml><?xml version="1.0" encoding="utf-8"?>
<sst xmlns="http://schemas.openxmlformats.org/spreadsheetml/2006/main" count="7608" uniqueCount="3983">
  <si>
    <t>Version</t>
  </si>
  <si>
    <t>Date</t>
  </si>
  <si>
    <t>Owner</t>
  </si>
  <si>
    <t>Description</t>
  </si>
  <si>
    <t>Address Range</t>
  </si>
  <si>
    <t>AP Region</t>
  </si>
  <si>
    <t>Address Start</t>
  </si>
  <si>
    <t>Address End</t>
  </si>
  <si>
    <t>Addr Size</t>
  </si>
  <si>
    <t>Valid Size</t>
  </si>
  <si>
    <t>AP Slave INDEX</t>
  </si>
  <si>
    <t>AP View</t>
  </si>
  <si>
    <t>AP Slave Index</t>
  </si>
  <si>
    <t>Address Size</t>
  </si>
  <si>
    <t>0x0000_0000 ~ 0x1FFF_FFFF</t>
  </si>
  <si>
    <t>CODE</t>
  </si>
  <si>
    <t>0x0000_0000</t>
  </si>
  <si>
    <t>M0</t>
  </si>
  <si>
    <t>0x000F_FFFF</t>
  </si>
  <si>
    <t>1MB</t>
  </si>
  <si>
    <t>Reserved</t>
  </si>
  <si>
    <t>16MB</t>
  </si>
  <si>
    <t>0x41FF_FFFF</t>
  </si>
  <si>
    <t>M3</t>
  </si>
  <si>
    <t>0x4200_0000</t>
  </si>
  <si>
    <t>0x42FF_FFFF</t>
  </si>
  <si>
    <t>512KB</t>
  </si>
  <si>
    <t>0x2000_0000 ~ 0x3FFF_FFFF</t>
  </si>
  <si>
    <t>SRAM</t>
  </si>
  <si>
    <t>0x2000_0000</t>
  </si>
  <si>
    <t>M6</t>
  </si>
  <si>
    <t>0x2008_0000</t>
  </si>
  <si>
    <t>0x200F_FFFF</t>
  </si>
  <si>
    <t>0x4000_0000 - 0x5FFF_FFFF</t>
  </si>
  <si>
    <t>Peripheral</t>
  </si>
  <si>
    <t>External Device</t>
  </si>
  <si>
    <t>0xE000_0000 ~ 0xE00F_FFFF</t>
  </si>
  <si>
    <t>PPB</t>
  </si>
  <si>
    <t>0xE000_0000</t>
  </si>
  <si>
    <t>0xE00F_FFFF</t>
  </si>
  <si>
    <t>Reverved for system control and debug</t>
  </si>
  <si>
    <t>0xE010_0000 ~0xFFFF_FFFF</t>
  </si>
  <si>
    <t>Vendor_SYS</t>
  </si>
  <si>
    <t>0xE010_0000</t>
  </si>
  <si>
    <t>0xFFFF_FFFF</t>
  </si>
  <si>
    <t>Partly Reserved for future processor feature expansion.</t>
  </si>
  <si>
    <t>Module</t>
  </si>
  <si>
    <t>Comments</t>
  </si>
  <si>
    <t>Class</t>
  </si>
  <si>
    <t>Reserved</t>
    <phoneticPr fontId="2" type="noConversion"/>
  </si>
  <si>
    <t>√</t>
    <phoneticPr fontId="2" type="noConversion"/>
  </si>
  <si>
    <t>FPGA</t>
    <phoneticPr fontId="2" type="noConversion"/>
  </si>
  <si>
    <t>256MB</t>
    <phoneticPr fontId="2" type="noConversion"/>
  </si>
  <si>
    <t>0x40FF_FFFF</t>
    <phoneticPr fontId="2" type="noConversion"/>
  </si>
  <si>
    <t>16MB</t>
    <phoneticPr fontId="2" type="noConversion"/>
  </si>
  <si>
    <t>0x49FF_FFFF</t>
    <phoneticPr fontId="2" type="noConversion"/>
  </si>
  <si>
    <t>1MB</t>
    <phoneticPr fontId="2" type="noConversion"/>
  </si>
  <si>
    <t>External RAM</t>
    <phoneticPr fontId="2" type="noConversion"/>
  </si>
  <si>
    <t>0x4800_0000</t>
    <phoneticPr fontId="2" type="noConversion"/>
  </si>
  <si>
    <t>0x48FF_FFFF</t>
    <phoneticPr fontId="2" type="noConversion"/>
  </si>
  <si>
    <t>CORE_IOMUX</t>
    <phoneticPr fontId="2" type="noConversion"/>
  </si>
  <si>
    <t xml:space="preserve">aon_wkup_irq </t>
  </si>
  <si>
    <t xml:space="preserve">aon_wdt_irq              </t>
  </si>
  <si>
    <t xml:space="preserve">aon_timer_irq            </t>
  </si>
  <si>
    <t xml:space="preserve">apc_irq                  </t>
  </si>
  <si>
    <t xml:space="preserve">spi0_irq                 </t>
  </si>
  <si>
    <t xml:space="preserve">ir_irq                   </t>
  </si>
  <si>
    <t xml:space="preserve">i2c0_irq                 </t>
  </si>
  <si>
    <t xml:space="preserve">uart1_irq                </t>
  </si>
  <si>
    <t xml:space="preserve">uart0_irq                </t>
  </si>
  <si>
    <t>Reserved</t>
    <phoneticPr fontId="2" type="noConversion"/>
  </si>
  <si>
    <t>0x0FFF_FFFF</t>
    <phoneticPr fontId="2" type="noConversion"/>
  </si>
  <si>
    <t>0x1000_0000</t>
    <phoneticPr fontId="2" type="noConversion"/>
  </si>
  <si>
    <t>0x1FFF_FFFF</t>
    <phoneticPr fontId="2" type="noConversion"/>
  </si>
  <si>
    <t>256MB</t>
    <phoneticPr fontId="2" type="noConversion"/>
  </si>
  <si>
    <t>0x2FFF_FFFF</t>
    <phoneticPr fontId="2" type="noConversion"/>
  </si>
  <si>
    <t>0x3FFF_FFFF</t>
    <phoneticPr fontId="14" type="noConversion"/>
  </si>
  <si>
    <t>0x4000_0000</t>
    <phoneticPr fontId="2" type="noConversion"/>
  </si>
  <si>
    <t>0x4100_0000</t>
    <phoneticPr fontId="2" type="noConversion"/>
  </si>
  <si>
    <t>0x47FF_FFFF</t>
    <phoneticPr fontId="2" type="noConversion"/>
  </si>
  <si>
    <t>16MB</t>
    <phoneticPr fontId="2" type="noConversion"/>
  </si>
  <si>
    <t>0x4900_0000</t>
    <phoneticPr fontId="2" type="noConversion"/>
  </si>
  <si>
    <t>0x4A00_0000</t>
    <phoneticPr fontId="2" type="noConversion"/>
  </si>
  <si>
    <t>0x4FFF_FFFF</t>
    <phoneticPr fontId="14" type="noConversion"/>
  </si>
  <si>
    <t>0x5000_0000</t>
    <phoneticPr fontId="14" type="noConversion"/>
  </si>
  <si>
    <t>0x5FFF_FFFF</t>
    <phoneticPr fontId="2" type="noConversion"/>
  </si>
  <si>
    <t>0x6000_0000 ~ 0x9FFF_FFFF</t>
    <phoneticPr fontId="2" type="noConversion"/>
  </si>
  <si>
    <t>0x6000_0000</t>
    <phoneticPr fontId="2" type="noConversion"/>
  </si>
  <si>
    <t>0x9FFF_FFFF</t>
    <phoneticPr fontId="2" type="noConversion"/>
  </si>
  <si>
    <t>0xA000_0000~0xDFFF_FFFF</t>
    <phoneticPr fontId="14" type="noConversion"/>
  </si>
  <si>
    <t>0xA000_0000</t>
    <phoneticPr fontId="2" type="noConversion"/>
  </si>
  <si>
    <t>0xDFFF_FFFF</t>
    <phoneticPr fontId="2" type="noConversion"/>
  </si>
  <si>
    <t>1GB</t>
    <phoneticPr fontId="2" type="noConversion"/>
  </si>
  <si>
    <t>512MB-1MB</t>
    <phoneticPr fontId="2" type="noConversion"/>
  </si>
  <si>
    <t>Master</t>
    <phoneticPr fontId="2" type="noConversion"/>
  </si>
  <si>
    <t>Slave</t>
    <phoneticPr fontId="2" type="noConversion"/>
  </si>
  <si>
    <t>√</t>
    <phoneticPr fontId="2" type="noConversion"/>
  </si>
  <si>
    <t>√</t>
    <phoneticPr fontId="2" type="noConversion"/>
  </si>
  <si>
    <t>√</t>
    <phoneticPr fontId="2" type="noConversion"/>
  </si>
  <si>
    <t>√</t>
    <phoneticPr fontId="2" type="noConversion"/>
  </si>
  <si>
    <t>ACESS TYPE</t>
    <phoneticPr fontId="14" type="noConversion"/>
  </si>
  <si>
    <t>Type 1</t>
    <phoneticPr fontId="14" type="noConversion"/>
  </si>
  <si>
    <t>Type 1</t>
    <phoneticPr fontId="14" type="noConversion"/>
  </si>
  <si>
    <t>Type 2</t>
    <phoneticPr fontId="14" type="noConversion"/>
  </si>
  <si>
    <t>Type 3</t>
    <phoneticPr fontId="14" type="noConversion"/>
  </si>
  <si>
    <t>Type 2</t>
    <phoneticPr fontId="14" type="noConversion"/>
  </si>
  <si>
    <t>DMA Access</t>
    <phoneticPr fontId="14" type="noConversion"/>
  </si>
  <si>
    <r>
      <t xml:space="preserve">AP ILM region: ROM (actual size : </t>
    </r>
    <r>
      <rPr>
        <sz val="12"/>
        <color rgb="FFFF0000"/>
        <rFont val="Calibri"/>
        <family val="2"/>
      </rPr>
      <t>16KB ROM</t>
    </r>
    <r>
      <rPr>
        <sz val="12"/>
        <color indexed="63"/>
        <rFont val="Calibri"/>
        <family val="2"/>
      </rPr>
      <t>)</t>
    </r>
    <phoneticPr fontId="2" type="noConversion"/>
  </si>
  <si>
    <t>Reserved</t>
    <phoneticPr fontId="2" type="noConversion"/>
  </si>
  <si>
    <t>M0</t>
    <phoneticPr fontId="2" type="noConversion"/>
  </si>
  <si>
    <t>0x2002_FFFF</t>
    <phoneticPr fontId="2" type="noConversion"/>
  </si>
  <si>
    <t>192KB</t>
    <phoneticPr fontId="2" type="noConversion"/>
  </si>
  <si>
    <t>32KB</t>
    <phoneticPr fontId="2" type="noConversion"/>
  </si>
  <si>
    <t>M1</t>
    <phoneticPr fontId="2" type="noConversion"/>
  </si>
  <si>
    <t>32KB</t>
    <phoneticPr fontId="14" type="noConversion"/>
  </si>
  <si>
    <t>0x2003_0000</t>
    <phoneticPr fontId="2" type="noConversion"/>
  </si>
  <si>
    <t>0x2003_7FFF</t>
    <phoneticPr fontId="2" type="noConversion"/>
  </si>
  <si>
    <t>0x2003_8000</t>
    <phoneticPr fontId="14" type="noConversion"/>
  </si>
  <si>
    <t>0x2003_FFFF</t>
    <phoneticPr fontId="14" type="noConversion"/>
  </si>
  <si>
    <t>0x2004_0000</t>
    <phoneticPr fontId="2" type="noConversion"/>
  </si>
  <si>
    <t>256MB-256KB</t>
    <phoneticPr fontId="2" type="noConversion"/>
  </si>
  <si>
    <t>LUNA_RAM(16KB+16KB)</t>
    <phoneticPr fontId="2" type="noConversion"/>
  </si>
  <si>
    <t xml:space="preserve">AP RAM_G0(192KB) </t>
    <phoneticPr fontId="2" type="noConversion"/>
  </si>
  <si>
    <t>AP_RAM_G1(32KB)</t>
    <phoneticPr fontId="14" type="noConversion"/>
  </si>
  <si>
    <t>0x001F_FFFF</t>
    <phoneticPr fontId="2" type="noConversion"/>
  </si>
  <si>
    <t>2MB</t>
    <phoneticPr fontId="2" type="noConversion"/>
  </si>
  <si>
    <t>0x0020_0000</t>
    <phoneticPr fontId="2" type="noConversion"/>
  </si>
  <si>
    <t>256MB-2MB</t>
    <phoneticPr fontId="2" type="noConversion"/>
  </si>
  <si>
    <t>M2-0</t>
    <phoneticPr fontId="14" type="noConversion"/>
  </si>
  <si>
    <t>Reserved</t>
    <phoneticPr fontId="2" type="noConversion"/>
  </si>
  <si>
    <t>M2-1</t>
    <phoneticPr fontId="2" type="noConversion"/>
  </si>
  <si>
    <t>LUNA_REGISTERS</t>
    <phoneticPr fontId="14" type="noConversion"/>
  </si>
  <si>
    <t>CMN peripherals</t>
  </si>
  <si>
    <t>AP peripherals</t>
  </si>
  <si>
    <t>AON peripherals</t>
    <phoneticPr fontId="2" type="noConversion"/>
  </si>
  <si>
    <t>128MB-16MB</t>
    <phoneticPr fontId="2" type="noConversion"/>
  </si>
  <si>
    <t>0x4200_0000</t>
    <phoneticPr fontId="2" type="noConversion"/>
  </si>
  <si>
    <t>0x4800_0000</t>
    <phoneticPr fontId="2" type="noConversion"/>
  </si>
  <si>
    <t>0x480F_FFFF</t>
    <phoneticPr fontId="2" type="noConversion"/>
  </si>
  <si>
    <t>0x4810_0000</t>
    <phoneticPr fontId="2" type="noConversion"/>
  </si>
  <si>
    <t>0x481F_FFFF</t>
    <phoneticPr fontId="2" type="noConversion"/>
  </si>
  <si>
    <t>0x4820_0000</t>
    <phoneticPr fontId="2" type="noConversion"/>
  </si>
  <si>
    <t>0x482F_FFFF</t>
    <phoneticPr fontId="2" type="noConversion"/>
  </si>
  <si>
    <t>0x4830_0000</t>
    <phoneticPr fontId="2" type="noConversion"/>
  </si>
  <si>
    <t>0x483F_FFFF</t>
    <phoneticPr fontId="2" type="noConversion"/>
  </si>
  <si>
    <t>0x4840_0000</t>
    <phoneticPr fontId="2" type="noConversion"/>
  </si>
  <si>
    <t>0x484F_FFFF</t>
    <phoneticPr fontId="2" type="noConversion"/>
  </si>
  <si>
    <t>0x4850_0000</t>
    <phoneticPr fontId="2" type="noConversion"/>
  </si>
  <si>
    <t>0x485F_FFFF</t>
    <phoneticPr fontId="2" type="noConversion"/>
  </si>
  <si>
    <t>0x4860_0000</t>
    <phoneticPr fontId="2" type="noConversion"/>
  </si>
  <si>
    <t>0x486F_FFFF</t>
    <phoneticPr fontId="2" type="noConversion"/>
  </si>
  <si>
    <t>0x4870_0000</t>
    <phoneticPr fontId="2" type="noConversion"/>
  </si>
  <si>
    <t>0x487F_FFFF</t>
    <phoneticPr fontId="2" type="noConversion"/>
  </si>
  <si>
    <t>0x4880_0000</t>
    <phoneticPr fontId="2" type="noConversion"/>
  </si>
  <si>
    <t>0x488F_FFFF</t>
    <phoneticPr fontId="2" type="noConversion"/>
  </si>
  <si>
    <t>0x4890_0000</t>
    <phoneticPr fontId="2" type="noConversion"/>
  </si>
  <si>
    <t>0x489F_FFFF</t>
    <phoneticPr fontId="2" type="noConversion"/>
  </si>
  <si>
    <t>0x48A0_0000</t>
    <phoneticPr fontId="2" type="noConversion"/>
  </si>
  <si>
    <t>0x48AF_FFFF</t>
    <phoneticPr fontId="2" type="noConversion"/>
  </si>
  <si>
    <t>0x48B0_0000</t>
    <phoneticPr fontId="2" type="noConversion"/>
  </si>
  <si>
    <t>0x48BF_FFFF</t>
    <phoneticPr fontId="2" type="noConversion"/>
  </si>
  <si>
    <t>0x48C0_0000</t>
    <phoneticPr fontId="2" type="noConversion"/>
  </si>
  <si>
    <t>0x48CF_FFFF</t>
    <phoneticPr fontId="2" type="noConversion"/>
  </si>
  <si>
    <t>0x48D0_0000</t>
    <phoneticPr fontId="2" type="noConversion"/>
  </si>
  <si>
    <t>0x48DF_FFFF</t>
    <phoneticPr fontId="2" type="noConversion"/>
  </si>
  <si>
    <t>0x48E0_0000</t>
    <phoneticPr fontId="2" type="noConversion"/>
  </si>
  <si>
    <t>0x48EF_FFFF</t>
    <phoneticPr fontId="2" type="noConversion"/>
  </si>
  <si>
    <t>0x48F0_0000</t>
    <phoneticPr fontId="2" type="noConversion"/>
  </si>
  <si>
    <t>0x48FF_FFFF</t>
    <phoneticPr fontId="2" type="noConversion"/>
  </si>
  <si>
    <t>CMN Peripheral</t>
    <phoneticPr fontId="2" type="noConversion"/>
  </si>
  <si>
    <t>0x4900_0000</t>
    <phoneticPr fontId="2" type="noConversion"/>
  </si>
  <si>
    <t>0x490F_FFFF</t>
    <phoneticPr fontId="2" type="noConversion"/>
  </si>
  <si>
    <t>0x4910_0000</t>
    <phoneticPr fontId="2" type="noConversion"/>
  </si>
  <si>
    <t>0x491F_FFFF</t>
    <phoneticPr fontId="2" type="noConversion"/>
  </si>
  <si>
    <t>0x4920_0000</t>
    <phoneticPr fontId="2" type="noConversion"/>
  </si>
  <si>
    <t>0x492F_FFFF</t>
    <phoneticPr fontId="2" type="noConversion"/>
  </si>
  <si>
    <t>0x4930_0000</t>
    <phoneticPr fontId="2" type="noConversion"/>
  </si>
  <si>
    <t>0x493F_FFFF</t>
    <phoneticPr fontId="2" type="noConversion"/>
  </si>
  <si>
    <t>0x4940_0000</t>
    <phoneticPr fontId="2" type="noConversion"/>
  </si>
  <si>
    <t>0x494F_FFFF</t>
    <phoneticPr fontId="2" type="noConversion"/>
  </si>
  <si>
    <t>0x4950_0000</t>
    <phoneticPr fontId="2" type="noConversion"/>
  </si>
  <si>
    <t>0x495F_FFFF</t>
    <phoneticPr fontId="2" type="noConversion"/>
  </si>
  <si>
    <t>0x4960_0000</t>
    <phoneticPr fontId="2" type="noConversion"/>
  </si>
  <si>
    <t>0x496F_FFFF</t>
    <phoneticPr fontId="2" type="noConversion"/>
  </si>
  <si>
    <t>0x4970_0000</t>
    <phoneticPr fontId="2" type="noConversion"/>
  </si>
  <si>
    <t>0x497F_FFFF</t>
    <phoneticPr fontId="2" type="noConversion"/>
  </si>
  <si>
    <t>0x4980_0000</t>
    <phoneticPr fontId="2" type="noConversion"/>
  </si>
  <si>
    <t>0x498F_FFFF</t>
    <phoneticPr fontId="2" type="noConversion"/>
  </si>
  <si>
    <t>0x4990_0000</t>
    <phoneticPr fontId="2" type="noConversion"/>
  </si>
  <si>
    <t>0x499F_FFFF</t>
    <phoneticPr fontId="2" type="noConversion"/>
  </si>
  <si>
    <t>0x49A0_0000</t>
    <phoneticPr fontId="2" type="noConversion"/>
  </si>
  <si>
    <t>0x49AF_FFFF</t>
    <phoneticPr fontId="2" type="noConversion"/>
  </si>
  <si>
    <t>0x49B0_0000</t>
    <phoneticPr fontId="2" type="noConversion"/>
  </si>
  <si>
    <t>0x49BF_FFFF</t>
    <phoneticPr fontId="2" type="noConversion"/>
  </si>
  <si>
    <t>0x49C0_0000</t>
    <phoneticPr fontId="2" type="noConversion"/>
  </si>
  <si>
    <t>0x49CF_FFFF</t>
    <phoneticPr fontId="2" type="noConversion"/>
  </si>
  <si>
    <t>0x49D0_0000</t>
    <phoneticPr fontId="2" type="noConversion"/>
  </si>
  <si>
    <t>0x49DF_FFFF</t>
    <phoneticPr fontId="2" type="noConversion"/>
  </si>
  <si>
    <t>0x49E0_0000</t>
    <phoneticPr fontId="2" type="noConversion"/>
  </si>
  <si>
    <t>0x49EF_FFFF</t>
    <phoneticPr fontId="2" type="noConversion"/>
  </si>
  <si>
    <t>0x49F0_0000</t>
    <phoneticPr fontId="2" type="noConversion"/>
  </si>
  <si>
    <t>0x49FF_FFFF</t>
    <phoneticPr fontId="2" type="noConversion"/>
  </si>
  <si>
    <t>0x4800_0000-0x4FFF_FFFF</t>
    <phoneticPr fontId="2" type="noConversion"/>
  </si>
  <si>
    <t>AP Peripheral</t>
    <phoneticPr fontId="2" type="noConversion"/>
  </si>
  <si>
    <t>0x4A00_0000</t>
    <phoneticPr fontId="2" type="noConversion"/>
  </si>
  <si>
    <t>AON Peripheral</t>
    <phoneticPr fontId="2" type="noConversion"/>
  </si>
  <si>
    <t>DUALTIMERS</t>
  </si>
  <si>
    <t>GPIO0</t>
    <phoneticPr fontId="2" type="noConversion"/>
  </si>
  <si>
    <t>GPIO</t>
    <phoneticPr fontId="2" type="noConversion"/>
  </si>
  <si>
    <t>GPT</t>
    <phoneticPr fontId="2" type="noConversion"/>
  </si>
  <si>
    <t>GPADC</t>
    <phoneticPr fontId="2" type="noConversion"/>
  </si>
  <si>
    <t>GPADC</t>
    <phoneticPr fontId="2" type="noConversion"/>
  </si>
  <si>
    <t>APC</t>
    <phoneticPr fontId="2" type="noConversion"/>
  </si>
  <si>
    <t>AUDIO_CODEC</t>
    <phoneticPr fontId="2" type="noConversion"/>
  </si>
  <si>
    <t>UART0</t>
    <phoneticPr fontId="2" type="noConversion"/>
  </si>
  <si>
    <t>UART</t>
    <phoneticPr fontId="2" type="noConversion"/>
  </si>
  <si>
    <t>UART1</t>
    <phoneticPr fontId="2" type="noConversion"/>
  </si>
  <si>
    <t>UART</t>
    <phoneticPr fontId="2" type="noConversion"/>
  </si>
  <si>
    <t>I2C0</t>
    <phoneticPr fontId="2" type="noConversion"/>
  </si>
  <si>
    <t>I2C</t>
    <phoneticPr fontId="2" type="noConversion"/>
  </si>
  <si>
    <t>SPI0</t>
    <phoneticPr fontId="2" type="noConversion"/>
  </si>
  <si>
    <t>SPI</t>
    <phoneticPr fontId="2" type="noConversion"/>
  </si>
  <si>
    <t>IR</t>
    <phoneticPr fontId="2" type="noConversion"/>
  </si>
  <si>
    <t>Reserved</t>
    <phoneticPr fontId="2" type="noConversion"/>
  </si>
  <si>
    <t>AON_CTRL</t>
    <phoneticPr fontId="2" type="noConversion"/>
  </si>
  <si>
    <t>AON_IOMUX</t>
    <phoneticPr fontId="2" type="noConversion"/>
  </si>
  <si>
    <t>KEYSENSE</t>
    <phoneticPr fontId="2" type="noConversion"/>
  </si>
  <si>
    <t>AON_TIMER</t>
    <phoneticPr fontId="2" type="noConversion"/>
  </si>
  <si>
    <t>AON_TIMER</t>
    <phoneticPr fontId="2" type="noConversion"/>
  </si>
  <si>
    <t>Reserved</t>
    <phoneticPr fontId="2" type="noConversion"/>
  </si>
  <si>
    <t>Reserved</t>
    <phoneticPr fontId="2" type="noConversion"/>
  </si>
  <si>
    <t>0x4F00_0000</t>
    <phoneticPr fontId="2" type="noConversion"/>
  </si>
  <si>
    <t>0x4F0F_FFFF</t>
    <phoneticPr fontId="2" type="noConversion"/>
  </si>
  <si>
    <t>0x4F10_0000</t>
    <phoneticPr fontId="2" type="noConversion"/>
  </si>
  <si>
    <t>0x4F1F_FFFF</t>
    <phoneticPr fontId="2" type="noConversion"/>
  </si>
  <si>
    <t>0x4F20_0000</t>
    <phoneticPr fontId="2" type="noConversion"/>
  </si>
  <si>
    <t>0x4F2F_FFFF</t>
    <phoneticPr fontId="2" type="noConversion"/>
  </si>
  <si>
    <t>0x4F30_0000</t>
    <phoneticPr fontId="2" type="noConversion"/>
  </si>
  <si>
    <t>0x4F3F_FFFF</t>
    <phoneticPr fontId="2" type="noConversion"/>
  </si>
  <si>
    <t>0x4F40_0000</t>
    <phoneticPr fontId="2" type="noConversion"/>
  </si>
  <si>
    <t>0x4F4F_FFFF</t>
    <phoneticPr fontId="2" type="noConversion"/>
  </si>
  <si>
    <t>0x4F50_0000</t>
    <phoneticPr fontId="2" type="noConversion"/>
  </si>
  <si>
    <t>0x4F5F_FFFF</t>
    <phoneticPr fontId="2" type="noConversion"/>
  </si>
  <si>
    <t>0x4F60_0000</t>
    <phoneticPr fontId="2" type="noConversion"/>
  </si>
  <si>
    <t>0x4F6F_FFFF</t>
    <phoneticPr fontId="2" type="noConversion"/>
  </si>
  <si>
    <t>0x4F70_0000</t>
    <phoneticPr fontId="2" type="noConversion"/>
  </si>
  <si>
    <t>0x4F7F_FFFF</t>
    <phoneticPr fontId="2" type="noConversion"/>
  </si>
  <si>
    <t>0x4F80_0000</t>
    <phoneticPr fontId="2" type="noConversion"/>
  </si>
  <si>
    <t>0x4F8F_FFFF</t>
    <phoneticPr fontId="2" type="noConversion"/>
  </si>
  <si>
    <t>0x4F90_0000</t>
    <phoneticPr fontId="2" type="noConversion"/>
  </si>
  <si>
    <t>0x4F9F_FFFF</t>
    <phoneticPr fontId="2" type="noConversion"/>
  </si>
  <si>
    <t>0x4FA0_0000</t>
    <phoneticPr fontId="2" type="noConversion"/>
  </si>
  <si>
    <t>0x4FAF_FFFF</t>
    <phoneticPr fontId="2" type="noConversion"/>
  </si>
  <si>
    <t>0x4FB0_0000</t>
    <phoneticPr fontId="2" type="noConversion"/>
  </si>
  <si>
    <t>0x4FBF_FFFF</t>
    <phoneticPr fontId="2" type="noConversion"/>
  </si>
  <si>
    <t>0x4FC0_0000</t>
    <phoneticPr fontId="2" type="noConversion"/>
  </si>
  <si>
    <t>0x4FCF_FFFF</t>
    <phoneticPr fontId="2" type="noConversion"/>
  </si>
  <si>
    <t>0x4FD0_0000</t>
    <phoneticPr fontId="2" type="noConversion"/>
  </si>
  <si>
    <t>0x4FDF_FFFF</t>
    <phoneticPr fontId="2" type="noConversion"/>
  </si>
  <si>
    <t>0x4FE0_0000</t>
    <phoneticPr fontId="2" type="noConversion"/>
  </si>
  <si>
    <t>0x4FEF_FFFF</t>
    <phoneticPr fontId="2" type="noConversion"/>
  </si>
  <si>
    <t>0x4FF0_0000</t>
    <phoneticPr fontId="2" type="noConversion"/>
  </si>
  <si>
    <t>0x4FFF_FFFF</t>
    <phoneticPr fontId="2" type="noConversion"/>
  </si>
  <si>
    <t>0x4EFF_FFFF</t>
    <phoneticPr fontId="2" type="noConversion"/>
  </si>
  <si>
    <t>80MB</t>
    <phoneticPr fontId="2" type="noConversion"/>
  </si>
  <si>
    <t>Reserved</t>
    <phoneticPr fontId="2" type="noConversion"/>
  </si>
  <si>
    <t>0x4F00_0000</t>
    <phoneticPr fontId="14" type="noConversion"/>
  </si>
  <si>
    <t>16MB</t>
    <phoneticPr fontId="14" type="noConversion"/>
  </si>
  <si>
    <t>80MB</t>
    <phoneticPr fontId="2" type="noConversion"/>
  </si>
  <si>
    <t>0x4EFF_FFFF</t>
    <phoneticPr fontId="2" type="noConversion"/>
  </si>
  <si>
    <t>Daniel Liu</t>
    <phoneticPr fontId="14" type="noConversion"/>
  </si>
  <si>
    <t>Initial version</t>
    <phoneticPr fontId="14" type="noConversion"/>
  </si>
  <si>
    <t>S0</t>
    <phoneticPr fontId="2" type="noConversion"/>
  </si>
  <si>
    <t>S1</t>
  </si>
  <si>
    <t>S3</t>
  </si>
  <si>
    <t>S4</t>
  </si>
  <si>
    <t>M0</t>
    <phoneticPr fontId="2" type="noConversion"/>
  </si>
  <si>
    <t>M1</t>
  </si>
  <si>
    <t>M2</t>
  </si>
  <si>
    <t>M4</t>
  </si>
  <si>
    <t>M5</t>
  </si>
  <si>
    <t>M7</t>
  </si>
  <si>
    <t>DMAC-M</t>
    <phoneticPr fontId="2" type="noConversion"/>
  </si>
  <si>
    <t>LUNA_I-M</t>
    <phoneticPr fontId="2" type="noConversion"/>
  </si>
  <si>
    <t>LUNA_D-M</t>
    <phoneticPr fontId="2" type="noConversion"/>
  </si>
  <si>
    <t>AP_RAM_G0</t>
    <phoneticPr fontId="2" type="noConversion"/>
  </si>
  <si>
    <t>AP_RAM_G1</t>
    <phoneticPr fontId="2" type="noConversion"/>
  </si>
  <si>
    <t>LUNA-S</t>
    <phoneticPr fontId="2" type="noConversion"/>
  </si>
  <si>
    <t>Flash</t>
    <phoneticPr fontId="2" type="noConversion"/>
  </si>
  <si>
    <t>DMAC-S</t>
    <phoneticPr fontId="2" type="noConversion"/>
  </si>
  <si>
    <t>CMN&amp;AP Peripherals</t>
    <phoneticPr fontId="2" type="noConversion"/>
  </si>
  <si>
    <t>AON Peripherals</t>
    <phoneticPr fontId="2" type="noConversion"/>
  </si>
  <si>
    <t>N310-S</t>
    <phoneticPr fontId="2" type="noConversion"/>
  </si>
  <si>
    <t>FLASH_CTRL</t>
    <phoneticPr fontId="2" type="noConversion"/>
  </si>
  <si>
    <t>FLASH_DL</t>
    <phoneticPr fontId="2" type="noConversion"/>
  </si>
  <si>
    <t>Type 4</t>
    <phoneticPr fontId="2" type="noConversion"/>
  </si>
  <si>
    <t>Type 4</t>
    <phoneticPr fontId="2" type="noConversion"/>
  </si>
  <si>
    <t>Luna Inst. to system memory and flash Access</t>
    <phoneticPr fontId="2" type="noConversion"/>
  </si>
  <si>
    <t>Type 5</t>
  </si>
  <si>
    <t>Luna Data to system memory and flash Access</t>
    <phoneticPr fontId="2" type="noConversion"/>
  </si>
  <si>
    <t>Type 5</t>
    <phoneticPr fontId="2" type="noConversion"/>
  </si>
  <si>
    <t>Sub-Addr
(Hex)</t>
  </si>
  <si>
    <t>Start
Bit</t>
  </si>
  <si>
    <t>End
Bit</t>
  </si>
  <si>
    <t>Bit
Width</t>
  </si>
  <si>
    <t>Default
Value</t>
  </si>
  <si>
    <t>R/W
Property</t>
  </si>
  <si>
    <t>Register
Name</t>
  </si>
  <si>
    <t>Register Description</t>
  </si>
  <si>
    <t>Reset
Value (Dec)</t>
  </si>
  <si>
    <t>Reset
Value (Hex)</t>
  </si>
  <si>
    <t>Reset
Value (Sum)</t>
  </si>
  <si>
    <t>Selection
ADDRWIDTH</t>
  </si>
  <si>
    <t>Regfile
Prefix</t>
  </si>
  <si>
    <t>000</t>
  </si>
  <si>
    <t>AON</t>
  </si>
  <si>
    <t>aon_chip_ver</t>
  </si>
  <si>
    <t>RO</t>
  </si>
  <si>
    <t>Not used</t>
  </si>
  <si>
    <t>pwon_cnt0</t>
  </si>
  <si>
    <t>RW</t>
  </si>
  <si>
    <t>RW</t>
    <phoneticPr fontId="2" type="noConversion"/>
  </si>
  <si>
    <t>W1C</t>
  </si>
  <si>
    <t>reserved</t>
  </si>
  <si>
    <t>RW</t>
    <phoneticPr fontId="14" type="noConversion"/>
  </si>
  <si>
    <t>HIT_COUNT</t>
    <phoneticPr fontId="14" type="noConversion"/>
  </si>
  <si>
    <t>W1P</t>
    <phoneticPr fontId="14" type="noConversion"/>
  </si>
  <si>
    <t>e1_hit_cnt</t>
    <phoneticPr fontId="14" type="noConversion"/>
  </si>
  <si>
    <t>MISS_COUNT</t>
    <phoneticPr fontId="14" type="noConversion"/>
  </si>
  <si>
    <t>e1_miss_cnt</t>
    <phoneticPr fontId="14" type="noConversion"/>
  </si>
  <si>
    <t>00C</t>
    <phoneticPr fontId="14" type="noConversion"/>
  </si>
  <si>
    <t>e1_miss_cnt_clr</t>
    <phoneticPr fontId="14" type="noConversion"/>
  </si>
  <si>
    <t>e1_hit_cnt_clr</t>
    <phoneticPr fontId="14" type="noConversion"/>
  </si>
  <si>
    <t>ir_ana_trim</t>
  </si>
  <si>
    <t>ir_ana_out_en</t>
  </si>
  <si>
    <t>ir_ana_in_en</t>
  </si>
  <si>
    <t>ir_ana_cr_dec_en</t>
    <phoneticPr fontId="14" type="noConversion"/>
  </si>
  <si>
    <t>RW</t>
    <phoneticPr fontId="14" type="noConversion"/>
  </si>
  <si>
    <t>IBP_TX:
00 60uA;(default)
01 72uA;
10 84uA;
11 96uA.</t>
    <phoneticPr fontId="14" type="noConversion"/>
  </si>
  <si>
    <t>ir_tx_current_sel</t>
    <phoneticPr fontId="14" type="noConversion"/>
  </si>
  <si>
    <t>RX select</t>
    <phoneticPr fontId="14" type="noConversion"/>
  </si>
  <si>
    <t>ir_rx_sel</t>
    <phoneticPr fontId="14" type="noConversion"/>
  </si>
  <si>
    <r>
      <t>IR  INTEGRATOR VREF SELECT:</t>
    </r>
    <r>
      <rPr>
        <sz val="11"/>
        <rFont val="宋体"/>
        <family val="3"/>
        <charset val="134"/>
      </rPr>
      <t xml:space="preserve">
</t>
    </r>
    <r>
      <rPr>
        <sz val="11"/>
        <rFont val="Calibri"/>
        <family val="2"/>
      </rPr>
      <t xml:space="preserve"> 00        0.91*VDD
 01        0.86*VDD
10        0.83*VDD (default)
11       0.80*VDD</t>
    </r>
    <phoneticPr fontId="14" type="noConversion"/>
  </si>
  <si>
    <t>ir_integrator_vref_sel</t>
  </si>
  <si>
    <t>test enable active high</t>
    <phoneticPr fontId="14" type="noConversion"/>
  </si>
  <si>
    <t>ir_ana_tx_test_en</t>
    <phoneticPr fontId="14" type="noConversion"/>
  </si>
  <si>
    <t>not used</t>
  </si>
  <si>
    <t>IR_ANA</t>
  </si>
  <si>
    <t>044</t>
  </si>
  <si>
    <t>config this threshold to identify the cycles of idle/end state during software transmitting or receiving</t>
  </si>
  <si>
    <t>thres</t>
  </si>
  <si>
    <t>IR_IDLE_THRES</t>
  </si>
  <si>
    <t>040</t>
  </si>
  <si>
    <t>set 1 to clear receive ok status</t>
  </si>
  <si>
    <t>ir_received_ok_clr</t>
  </si>
  <si>
    <t>W1S</t>
  </si>
  <si>
    <t>set 1 to clear rx repeat status</t>
  </si>
  <si>
    <t>ir_repeat_clr</t>
  </si>
  <si>
    <t>set 1 to clear transmit ok status</t>
  </si>
  <si>
    <t>ir_transmit_ok_clr</t>
  </si>
  <si>
    <t>set 1 to clear tx repeat status</t>
  </si>
  <si>
    <t>ir_tx_repeat_clr</t>
  </si>
  <si>
    <t>set 1 to clear tx_dma_done</t>
  </si>
  <si>
    <t>ir_tx_dma_done_clr</t>
  </si>
  <si>
    <t>set 1 to clear rx_dma_done</t>
  </si>
  <si>
    <t>ir_rx_dma_done_clr</t>
  </si>
  <si>
    <t>set 1 to clear ir interrupt</t>
  </si>
  <si>
    <t>ir_int_clr</t>
  </si>
  <si>
    <t>IR_CLEAR_STATUS</t>
  </si>
  <si>
    <t>03C</t>
  </si>
  <si>
    <t>set 1 to clear tx fifo rd pointer</t>
  </si>
  <si>
    <t>tx_fifo_rd_clr</t>
  </si>
  <si>
    <t>set 1 to clear tx fifo wr pointer</t>
  </si>
  <si>
    <t>tx_fifo_wr_clr</t>
  </si>
  <si>
    <t>set 1 to clear rx fifo rd pointer</t>
  </si>
  <si>
    <t>rx_fifo_rd_clr</t>
  </si>
  <si>
    <t>set 1 to clear rx fifo wr pointer</t>
  </si>
  <si>
    <t>rx_fifo_wr_clr</t>
  </si>
  <si>
    <t>IR_FIFO_CONFIG</t>
  </si>
  <si>
    <t>038</t>
  </si>
  <si>
    <t>0: disable dma transfer mode
1: enable dma transfer mode</t>
  </si>
  <si>
    <t>tx_dma_enable</t>
  </si>
  <si>
    <t>0: disable dma receive mode
1: enable dma receive mode</t>
  </si>
  <si>
    <t>rx_dma_enable</t>
  </si>
  <si>
    <t>dma requst trigger condition, 
dma req will be triggered when (8- fifo_usedw) &gt;= thres_sel</t>
  </si>
  <si>
    <t>tx_dma_thres_sel</t>
  </si>
  <si>
    <t>dma requst trigger condition, 
dma req will be triggered when fifo_usedw &gt;= thres_sel</t>
  </si>
  <si>
    <t>rx_dma_thres_sel</t>
  </si>
  <si>
    <t>IR_DMA_CONFIG</t>
  </si>
  <si>
    <t>034</t>
  </si>
  <si>
    <t>rx_data_len * ir_clock_cycle = actual data length</t>
  </si>
  <si>
    <t>rx_data_len</t>
  </si>
  <si>
    <t>indicate high or low of receive trans</t>
  </si>
  <si>
    <t>rxdata_hi_lo</t>
  </si>
  <si>
    <t>not used</t>
    <phoneticPr fontId="14" type="noConversion"/>
  </si>
  <si>
    <t>Reserved</t>
    <phoneticPr fontId="14" type="noConversion"/>
  </si>
  <si>
    <t>IR_RX_FIFO</t>
  </si>
  <si>
    <t>030</t>
  </si>
  <si>
    <t>tx_data_len * ir_clock_cycle = actual data length</t>
  </si>
  <si>
    <t>tx_data_len</t>
  </si>
  <si>
    <t>WO</t>
  </si>
  <si>
    <t>txdata_hi_lo</t>
  </si>
  <si>
    <t>IR_TX_FIFO</t>
  </si>
  <si>
    <t>02C</t>
  </si>
  <si>
    <t>indicate if ir receive is ok</t>
  </si>
  <si>
    <t>ir_received_ok</t>
  </si>
  <si>
    <t>indicate if usercode is verified</t>
  </si>
  <si>
    <t>ir_usercode_verify</t>
  </si>
  <si>
    <t>indicate if datacode is verified</t>
  </si>
  <si>
    <t>ir_datacode_verify</t>
  </si>
  <si>
    <t>indicate if ir in hardware receive mode</t>
  </si>
  <si>
    <t>ir_repeat</t>
  </si>
  <si>
    <t>indicate if ir transmit is ok</t>
  </si>
  <si>
    <t>ir_transmit_ok</t>
  </si>
  <si>
    <t>indicate if ir in hardware transmit repeat mode</t>
  </si>
  <si>
    <t>ir_tx_repeat</t>
  </si>
  <si>
    <t>indicate if read fifo is empty</t>
  </si>
  <si>
    <t>ir_tx_fifo_empty</t>
  </si>
  <si>
    <t>indicate if read fifo is full</t>
  </si>
  <si>
    <t>ir_tx_fifo_full</t>
  </si>
  <si>
    <t>indicate read fifo used data</t>
  </si>
  <si>
    <t>ir_tx_fifo_usedw</t>
  </si>
  <si>
    <t>indicate if write fifo is empty</t>
  </si>
  <si>
    <t>ir_rx_fifo_empty</t>
  </si>
  <si>
    <t>indicate if write fifo is full</t>
  </si>
  <si>
    <t>ir_rx_fifo_full</t>
  </si>
  <si>
    <t>indicate write fifo used data</t>
  </si>
  <si>
    <t>ir_rx_fifo_usedw</t>
  </si>
  <si>
    <t>indicate if tx dma transfer is done</t>
  </si>
  <si>
    <t>ir_tx_dma_done</t>
  </si>
  <si>
    <t>indicate if rx dma transfer is done</t>
  </si>
  <si>
    <t>ir_rx_dma_done</t>
  </si>
  <si>
    <t>set rx_fifo_rd_clr will sync tx_fifo_rdclr signal to ir clk domain, when rdclr signal done, sync back to pclk domain, and this field will be set.</t>
  </si>
  <si>
    <t>ir_tx_fifo_rdclr_done</t>
  </si>
  <si>
    <t>set rx_fifo_wr_clr will sync rx_fifo_wrclr signal to ir clk domain, when wrclr signal done, sync back to pclk domain, and this field will be set.</t>
  </si>
  <si>
    <t>ir_rx_fifo_wrclr_done</t>
  </si>
  <si>
    <t>IR_FSM</t>
  </si>
  <si>
    <t>028</t>
  </si>
  <si>
    <t>ir tx user code (address)</t>
  </si>
  <si>
    <t>ir_tx_usercode</t>
  </si>
  <si>
    <t>ir tx data code (command)</t>
  </si>
  <si>
    <t>ir_tx_datacode</t>
  </si>
  <si>
    <t>IR_TX_CODE</t>
  </si>
  <si>
    <t>024</t>
  </si>
  <si>
    <t>ir rx user code (address)</t>
  </si>
  <si>
    <t>ir_rx_usercode</t>
  </si>
  <si>
    <t>ir rx data code (command)</t>
  </si>
  <si>
    <t>ir_rx_datacode</t>
  </si>
  <si>
    <t>IR_RX_CODE</t>
  </si>
  <si>
    <t>020</t>
  </si>
  <si>
    <t>one frame time</t>
  </si>
  <si>
    <t>ir_time_s5</t>
  </si>
  <si>
    <t>IR_TIME_5</t>
  </si>
  <si>
    <t>01C</t>
  </si>
  <si>
    <t>s3 max value</t>
  </si>
  <si>
    <t>ir_time_s4</t>
  </si>
  <si>
    <t>IR_TIME_4</t>
  </si>
  <si>
    <t>018</t>
  </si>
  <si>
    <t>4.5ms low time in  NEC/9012 tx mode, it represents cycle numbers in state s2.</t>
  </si>
  <si>
    <t>ir_time_s3</t>
  </si>
  <si>
    <t>IR_TIME_3</t>
  </si>
  <si>
    <t>014</t>
  </si>
  <si>
    <t>2.25ms low time</t>
  </si>
  <si>
    <t>ir_time_s2</t>
  </si>
  <si>
    <t>2^rx_cr_exp</t>
    <phoneticPr fontId="14" type="noConversion"/>
  </si>
  <si>
    <t>rx_cr_exp</t>
    <phoneticPr fontId="14" type="noConversion"/>
  </si>
  <si>
    <t>rx carrier freq divid by ir_tx_clk</t>
    <phoneticPr fontId="14" type="noConversion"/>
  </si>
  <si>
    <t>carrier_divid</t>
    <phoneticPr fontId="14" type="noConversion"/>
  </si>
  <si>
    <t>RO</t>
    <phoneticPr fontId="14" type="noConversion"/>
  </si>
  <si>
    <t>cnt calculate start</t>
    <phoneticPr fontId="14" type="noConversion"/>
  </si>
  <si>
    <t>rx_cr_start</t>
  </si>
  <si>
    <t>W1P</t>
  </si>
  <si>
    <t>1'h0</t>
  </si>
  <si>
    <t>IR_TIME_2</t>
  </si>
  <si>
    <t>010</t>
  </si>
  <si>
    <t>9ms high time in NEC/9012 tx mode, it represents cycle numbers in state s1.
in RC5 tx mode, it represents cycle numbers sending a bit, either logic 0 or logic 1, in state s1, s2 and toggle</t>
  </si>
  <si>
    <t>ir_time_s1</t>
  </si>
  <si>
    <t>the threshold of clk_tx_ir cycles to judge carrier phase is finished</t>
  </si>
  <si>
    <t>rx_cr_los_th</t>
  </si>
  <si>
    <t>the threshold of clk_tx_ir cycles to judge a valid carrrier is detected</t>
  </si>
  <si>
    <t>rx_cr_det_th</t>
  </si>
  <si>
    <t>rx carrier decode mode enable
0: disable, bypass rx ir_in to rx ir_out
1: enable, decode carrier and output decoded data</t>
  </si>
  <si>
    <t>rx_cr_en</t>
  </si>
  <si>
    <t>rx ir out(after carrier decode) polarity
0: carrier high and idle low
1: carrier low and idle high</t>
  </si>
  <si>
    <t>ir_rx_pol</t>
  </si>
  <si>
    <t>IR_TIME_1</t>
  </si>
  <si>
    <t>00C</t>
  </si>
  <si>
    <t>config numbers of ir clk cycles of low carry</t>
  </si>
  <si>
    <t>ir_carry_low</t>
  </si>
  <si>
    <t>config numbers of ir clk cycles of high carry</t>
  </si>
  <si>
    <t>ir_carry_high</t>
  </si>
  <si>
    <t>limit the maximux received carrier high count number of ir clk cycles</t>
  </si>
  <si>
    <t>rx_cr_hi_th</t>
  </si>
  <si>
    <t>fix the condition that carrier high level duty-cycle is less than 50%, active high</t>
  </si>
  <si>
    <t>rx_cr_duty_fix</t>
  </si>
  <si>
    <t>rx ir in (with carrier) polarity
0: carrier high and idle low
1: carrier low and idle high</t>
    <phoneticPr fontId="14" type="noConversion"/>
  </si>
  <si>
    <t>ir_rx_in_pol</t>
    <phoneticPr fontId="14" type="noConversion"/>
  </si>
  <si>
    <t>IR_CARRY_CONFIG</t>
  </si>
  <si>
    <t>008</t>
  </si>
  <si>
    <t>in ir hardware mode, write 1 to this bit will start ir transmit, in hardware repeat mode, will start a repeat.
In software mode, no need to set this bit.</t>
  </si>
  <si>
    <t>tx_start</t>
  </si>
  <si>
    <t>0: change polarity
1: default</t>
  </si>
  <si>
    <t>ir_tx_pol</t>
  </si>
  <si>
    <t>ir debug mux signal sel
0: {ir_ana, ir_ana_decode, ir_datin, ir_datin_dec, rx_cr_dec_dbgout}
1: {1'b0, ir_tx_cst, ir_tx_en_irclk_sync1, ir_tx_en_txclk_sync1, ir_tx_out, ir_tx_out_sync1, ir_tx_carry}</t>
    <phoneticPr fontId="14" type="noConversion"/>
  </si>
  <si>
    <t>ir_debug_sel</t>
  </si>
  <si>
    <t>write 1 clear carrier counter to 0</t>
  </si>
  <si>
    <t>carrier_cnt_clr</t>
  </si>
  <si>
    <t>IR_TX_CONFIG</t>
  </si>
  <si>
    <t>004</t>
  </si>
  <si>
    <t>0: disable ir function
1: enable ir function</t>
  </si>
  <si>
    <t>ir_en</t>
  </si>
  <si>
    <t>0: NEC mode
1: 9012 mode
2: RC5 mode</t>
  </si>
  <si>
    <t>ir_mode</t>
  </si>
  <si>
    <t>0: disable ir detect end bit
1: disable ir detect end bit</t>
  </si>
  <si>
    <t>ir_end_detect_en</t>
  </si>
  <si>
    <t>0: disable ir interrupt generation
1: enable  ir interrupt generation</t>
  </si>
  <si>
    <t>ir_int_en</t>
  </si>
  <si>
    <t>0: disable ir interrupt generation by verify
1: enable  ir interrupt generation by verify</t>
  </si>
  <si>
    <t>ir_int_verify_en</t>
  </si>
  <si>
    <t>0: disable verify usercode
1: enable verify usercode</t>
  </si>
  <si>
    <t>0: disable verify datacode
1: enable verify datacode</t>
  </si>
  <si>
    <t>in NEC/9012, it represents cycle numbers in transmitting logic 0.
in RC5, it represents cycle numbers in transmitting one bit, either logic 0 or logic 1.</t>
  </si>
  <si>
    <t>bit_time_1</t>
  </si>
  <si>
    <t>0: disable tx repeat mode
1: enable tx repeat mode</t>
  </si>
  <si>
    <t>tx_repeat_mode</t>
  </si>
  <si>
    <t>in NEC/9012, it represents cycle numbers in transmitting logic 1.</t>
  </si>
  <si>
    <t>bit_time_2</t>
  </si>
  <si>
    <t>control tx rx mode
0: rx mode enable
1: tx mode enable</t>
  </si>
  <si>
    <t>txrx_mode</t>
  </si>
  <si>
    <t>bit cycle in NEC/9012 tx mode, it represents 0.56ms in bit sending.
In RC5 tx mode, it represents 0.9ms, that is half cycle of one bit.</t>
  </si>
  <si>
    <t>ir_bit_cycle</t>
  </si>
  <si>
    <t>control ir in software or hardware mode
0: hardware mode
1: software mode</t>
  </si>
  <si>
    <t>sw_hw_mode</t>
  </si>
  <si>
    <t>IR_CTRL</t>
  </si>
  <si>
    <t>ADDRWIDTH</t>
  </si>
  <si>
    <t>Address
(Hex)</t>
  </si>
  <si>
    <t>0x000</t>
  </si>
  <si>
    <t>ctrl</t>
  </si>
  <si>
    <r>
      <rPr>
        <sz val="11"/>
        <color theme="1"/>
        <rFont val="宋体"/>
        <family val="3"/>
        <charset val="134"/>
        <scheme val="minor"/>
      </rPr>
      <t xml:space="preserve"> </t>
    </r>
    <r>
      <rPr>
        <sz val="11"/>
        <color indexed="8"/>
        <rFont val="宋体"/>
        <family val="3"/>
        <charset val="134"/>
      </rPr>
      <t xml:space="preserve">  </t>
    </r>
  </si>
  <si>
    <r>
      <rPr>
        <sz val="11"/>
        <color theme="1"/>
        <rFont val="Arial Unicode MS"/>
        <family val="2"/>
        <charset val="134"/>
      </rPr>
      <t>4</t>
    </r>
    <r>
      <rPr>
        <sz val="11"/>
        <color theme="1"/>
        <rFont val="Arial Unicode MS"/>
        <family val="2"/>
        <charset val="134"/>
      </rPr>
      <t>'b1111</t>
    </r>
  </si>
  <si>
    <t>rx_break_length</t>
  </si>
  <si>
    <t>Length of a break, in number of bits.</t>
  </si>
  <si>
    <r>
      <rPr>
        <sz val="11"/>
        <color theme="1"/>
        <rFont val="Arial Unicode MS"/>
        <family val="2"/>
        <charset val="134"/>
      </rPr>
      <t>2</t>
    </r>
    <r>
      <rPr>
        <sz val="11"/>
        <color theme="1"/>
        <rFont val="Arial Unicode MS"/>
        <family val="2"/>
        <charset val="134"/>
      </rPr>
      <t>'b00</t>
    </r>
  </si>
  <si>
    <r>
      <rPr>
        <sz val="11"/>
        <color theme="1"/>
        <rFont val="Arial Unicode MS"/>
        <family val="2"/>
        <charset val="134"/>
      </rPr>
      <t>r</t>
    </r>
    <r>
      <rPr>
        <sz val="11"/>
        <color theme="1"/>
        <rFont val="Arial Unicode MS"/>
        <family val="2"/>
        <charset val="134"/>
      </rPr>
      <t>eserved</t>
    </r>
  </si>
  <si>
    <r>
      <rPr>
        <sz val="11"/>
        <color theme="1"/>
        <rFont val="Arial Unicode MS"/>
        <family val="2"/>
        <charset val="134"/>
      </rPr>
      <t>1</t>
    </r>
    <r>
      <rPr>
        <sz val="11"/>
        <color theme="1"/>
        <rFont val="Arial Unicode MS"/>
        <family val="2"/>
        <charset val="134"/>
      </rPr>
      <t>'b</t>
    </r>
    <r>
      <rPr>
        <sz val="11"/>
        <color theme="1"/>
        <rFont val="Arial Unicode MS"/>
        <family val="2"/>
        <charset val="134"/>
      </rPr>
      <t>0</t>
    </r>
  </si>
  <si>
    <t>rx_lock_err</t>
  </si>
  <si>
    <t>Allow to stop the data receiving when an error is detected (framing, parity or break). The data in the fifo are kept.</t>
  </si>
  <si>
    <r>
      <rPr>
        <sz val="11"/>
        <color theme="1"/>
        <rFont val="Arial Unicode MS"/>
        <family val="2"/>
        <charset val="134"/>
      </rPr>
      <t>1</t>
    </r>
    <r>
      <rPr>
        <sz val="11"/>
        <color theme="1"/>
        <rFont val="Arial Unicode MS"/>
        <family val="2"/>
        <charset val="134"/>
      </rPr>
      <t>'b0</t>
    </r>
  </si>
  <si>
    <t>loop_back_mode</t>
  </si>
  <si>
    <t>When set, data on the Uart_Tx line is held high, while the serial output is looped back to the serial input line, internally. In this mode all the interrupts are fully functional. This feature is used for diagnostic purposes. Also, in loop back mode, the modem control input Uart_CTS is disconnected and the modem control output Uart_RTS are looped back to the inputs, internally. In IrDA mode, Uart_Tx signal is inverted (see IrDA SIR Mode Support).</t>
  </si>
  <si>
    <t>auto_flow_control</t>
  </si>
  <si>
    <t xml:space="preserve">Enables the auto flow control. Uart_RTS is controlled by the Rx RTS bit and the UART Auto Control Flow System. If Uart_CTS become inactive high, the Tx data flow is stopped.
1::ENABLE
0:: DISABLE
</t>
  </si>
  <si>
    <t>dma_mode</t>
  </si>
  <si>
    <t xml:space="preserve">Enables the DMA signaling for the Uart_Dma_Tx_Req_H and Uart_Dma_Rx_Req_H to the IFC.
0:: DISABLE
1::ENABLE
</t>
  </si>
  <si>
    <t>irda_enable</t>
  </si>
  <si>
    <t>When set, the UART is in IrDA mode and the baud rate divisor used is 16 (see UART Operation for details).</t>
  </si>
  <si>
    <t>divisor_mode</t>
  </si>
  <si>
    <t>Selects the divisor value used to generate the baud rate frequency (BCLK) from the SCLK (see UART Operation for details). If IrDA is enable, this bit is ignored and the divisor used will be 16.
0 = (BCLK = SCLK / 4)
1 = (BCLK = SCLK / 16)
0:div_4
1:div_16</t>
  </si>
  <si>
    <r>
      <rPr>
        <sz val="11"/>
        <color theme="1"/>
        <rFont val="Arial Unicode MS"/>
        <family val="2"/>
        <charset val="134"/>
      </rPr>
      <t>1</t>
    </r>
    <r>
      <rPr>
        <sz val="11"/>
        <color theme="1"/>
        <rFont val="Arial Unicode MS"/>
        <family val="2"/>
        <charset val="134"/>
      </rPr>
      <t>4'h0000</t>
    </r>
  </si>
  <si>
    <t>2'b0</t>
  </si>
  <si>
    <t>parity_select</t>
  </si>
  <si>
    <t>Controls the parity format when parity is enabled:
0::odd: an odd number of received 1 bits is checked, or transmitted (the parity bit is included).
1::even: an even number of received 1 bits is checked or transmitted (the parity bit is included).
2::space: space a space is generated and received as parity bit.
3::mark: a mark is generated and received as parity bit.</t>
  </si>
  <si>
    <t>parity_enable</t>
  </si>
  <si>
    <t xml:space="preserve">Parity is enabled when this bit is set.
0::NO
1:: YES
</t>
  </si>
  <si>
    <t>tx_stop_bits</t>
  </si>
  <si>
    <t>Stop bits controls the number of stop bits transmitted. Can receive with one stop bit (more inaccuracy can be compensated with two stop bits when divisor mode is set to 0).
0::1_bit :one stop bit is transmitted in the serial data.
1:: 2_bits:two stop bits are generated and transmitted in the serial data out.</t>
  </si>
  <si>
    <r>
      <rPr>
        <sz val="11"/>
        <color theme="1"/>
        <rFont val="Arial Unicode MS"/>
        <family val="2"/>
        <charset val="134"/>
      </rPr>
      <t>d</t>
    </r>
    <r>
      <rPr>
        <sz val="11"/>
        <color theme="1"/>
        <rFont val="Arial Unicode MS"/>
        <family val="2"/>
        <charset val="134"/>
      </rPr>
      <t>ata_bits</t>
    </r>
  </si>
  <si>
    <t>Number of data bits per character (least significant bit first):
0::7_bits
1::8_bits</t>
  </si>
  <si>
    <r>
      <rPr>
        <sz val="11"/>
        <color theme="1"/>
        <rFont val="Arial Unicode MS"/>
        <family val="2"/>
        <charset val="134"/>
      </rPr>
      <t>e</t>
    </r>
    <r>
      <rPr>
        <sz val="11"/>
        <color theme="1"/>
        <rFont val="Arial Unicode MS"/>
        <family val="2"/>
        <charset val="134"/>
      </rPr>
      <t>nable</t>
    </r>
  </si>
  <si>
    <t>Allows to turn off the UART:
0:: Disable
1::Enable</t>
  </si>
  <si>
    <t>0x004</t>
  </si>
  <si>
    <t>status</t>
  </si>
  <si>
    <t>clk_enabled</t>
  </si>
  <si>
    <t>This bit is set when Uart Clk has been enabled and received by UART after Need Uart Clock becomes active. It serves to avoid enabling RTS too early.</t>
  </si>
  <si>
    <t>dtr</t>
  </si>
  <si>
    <t>Current value of the DTR line.</t>
  </si>
  <si>
    <t>2'b00</t>
  </si>
  <si>
    <r>
      <rPr>
        <sz val="11"/>
        <color theme="1"/>
        <rFont val="Arial Unicode MS"/>
        <family val="2"/>
        <charset val="134"/>
      </rPr>
      <t>1</t>
    </r>
    <r>
      <rPr>
        <sz val="11"/>
        <color theme="1"/>
        <rFont val="Arial Unicode MS"/>
        <family val="2"/>
        <charset val="134"/>
      </rPr>
      <t>'b1</t>
    </r>
  </si>
  <si>
    <t>cts</t>
  </si>
  <si>
    <t>current value of the Uart_CTS line. 
1::Tx_allow_n:Tx not allowed. 
0::Tx_alllow:Tx allowed.</t>
  </si>
  <si>
    <t>dcts</t>
  </si>
  <si>
    <t>This bit is set when the Uart_CTS line changed since the last time this register has been written. This bit is cleared when the UART_STATUS register is written with any value.</t>
  </si>
  <si>
    <t>3'b0</t>
  </si>
  <si>
    <t>rx_break_int</t>
  </si>
  <si>
    <t>This bit is set whenever the serial input is held in a logic 0 state for longer than the length of x bits, where x is the value programmed Rx Break Length. A null word will be written in the Rx Fifo. This bit is cleared when the UART_STATUS register is written with any value.</t>
  </si>
  <si>
    <t>rx_framing_err</t>
  </si>
  <si>
    <t>This bit is set whenever there is a framing error occured. A framing error occurs when the receiver does not detect a valid STOP bit in the received data. This bit is cleared when the UART_STATUS register is written with any value.</t>
  </si>
  <si>
    <t>rx_parity_err</t>
  </si>
  <si>
    <t>This bit is set if the parity is enabled and a parity error occurred in the received data. This bit is cleared when the UART_STATUS register is written with any value.</t>
  </si>
  <si>
    <t>None</t>
  </si>
  <si>
    <t>tx_overflow_err</t>
  </si>
  <si>
    <t>This bit indicates that the user tried to write a character when fifo was already full. The written data will not be kept. This bit is cleared when the UART_STATUS register is written with any value.</t>
  </si>
  <si>
    <t>rx_overflow_err</t>
  </si>
  <si>
    <t>This bit indicates that the receiver received a new character when the fifo was already full. The new character is discarded. This bit is cleared when the UART_STATUS register is written with any value.</t>
  </si>
  <si>
    <t>rx_active</t>
  </si>
  <si>
    <t>This bit indicates that the UART is receiving a byte.</t>
  </si>
  <si>
    <t>tx_active</t>
  </si>
  <si>
    <t>This bit indicates that the UART is sending data. If no data is in the fifo, the UART is currently sending the last one through the serial interface.</t>
  </si>
  <si>
    <t>1'b0</t>
  </si>
  <si>
    <t>tx_fifo_space</t>
  </si>
  <si>
    <t>Those bits indicate the number of space available in the Tx Fifo.</t>
  </si>
  <si>
    <t>rx_fifo_level</t>
  </si>
  <si>
    <t>Those bits indicate the number of data available in the Rx Fifo. Those data can be read.</t>
  </si>
  <si>
    <t>0x008</t>
  </si>
  <si>
    <t>rxtx_buffer</t>
  </si>
  <si>
    <t>data</t>
  </si>
  <si>
    <t>The UART_TRANSMIT_HOLDING register is a write-only register that contains data to be transmitted on the serial output port. 16 characters of data may be written to the UART_TRANSMIT_HOLDING register before the FIFO is full. Any attempt to write data when the FIFO is full results in the write data being lost.</t>
  </si>
  <si>
    <t>0x00c</t>
  </si>
  <si>
    <t>irq_mask</t>
  </si>
  <si>
    <r>
      <rPr>
        <sz val="11"/>
        <color theme="1"/>
        <rFont val="Arial Unicode MS"/>
        <family val="2"/>
        <charset val="134"/>
      </rPr>
      <t>R</t>
    </r>
    <r>
      <rPr>
        <sz val="11"/>
        <color theme="1"/>
        <rFont val="Arial Unicode MS"/>
        <family val="2"/>
        <charset val="134"/>
      </rPr>
      <t>W</t>
    </r>
  </si>
  <si>
    <t>dtr_fall</t>
  </si>
  <si>
    <t>Falling edge detected on the UART_DTR signal.</t>
  </si>
  <si>
    <t>dtr_rise</t>
  </si>
  <si>
    <t>Rising edge detected on the UART_DTR signal.</t>
  </si>
  <si>
    <t>rx_dma_timeout</t>
  </si>
  <si>
    <t>In DMA mode, there is at least 1 character that has been read in or out the Rx Fifo. Then before received Rx DMA Done, No characters in or out of the Rx Fifo during the last 4 character times.</t>
  </si>
  <si>
    <t>rx_dma_done</t>
  </si>
  <si>
    <t>Pulse detected on Uart_Dma_Rx_Done_H signal</t>
  </si>
  <si>
    <t>tx_dma_done</t>
  </si>
  <si>
    <t>Pulse detected on Uart_Dma_Tx_Done_H signal.</t>
  </si>
  <si>
    <r>
      <rPr>
        <sz val="11"/>
        <color theme="1"/>
        <rFont val="Arial Unicode MS"/>
        <family val="2"/>
        <charset val="134"/>
      </rPr>
      <t>r</t>
    </r>
    <r>
      <rPr>
        <sz val="11"/>
        <color theme="1"/>
        <rFont val="Arial Unicode MS"/>
        <family val="2"/>
        <charset val="134"/>
      </rPr>
      <t>x_line_err</t>
    </r>
  </si>
  <si>
    <t>Tx Overflow, Rx Overflow, Parity Error, Framing Error or Break Interrupt.</t>
  </si>
  <si>
    <r>
      <rPr>
        <sz val="11"/>
        <color theme="1"/>
        <rFont val="Arial Unicode MS"/>
        <family val="2"/>
        <charset val="134"/>
      </rPr>
      <t>r</t>
    </r>
    <r>
      <rPr>
        <sz val="11"/>
        <color theme="1"/>
        <rFont val="Arial Unicode MS"/>
        <family val="2"/>
        <charset val="134"/>
      </rPr>
      <t>x_timeout</t>
    </r>
  </si>
  <si>
    <t>No characters in or out of the Rx Fifo during the last 4 character times and there is at least 1 character in it during this time.</t>
  </si>
  <si>
    <t>tx_data_needed</t>
  </si>
  <si>
    <t>Tx Fifo at or below threshold level (current level &lt;= Tx Fifo trigger level).</t>
  </si>
  <si>
    <r>
      <rPr>
        <sz val="11"/>
        <color theme="1"/>
        <rFont val="Arial Unicode MS"/>
        <family val="2"/>
        <charset val="134"/>
      </rPr>
      <t>r</t>
    </r>
    <r>
      <rPr>
        <sz val="11"/>
        <color theme="1"/>
        <rFont val="Arial Unicode MS"/>
        <family val="2"/>
        <charset val="134"/>
      </rPr>
      <t>x_data_available</t>
    </r>
  </si>
  <si>
    <t>Rx Fifo at or upper threshold level (current level &gt;= Rx Fifo trigger level).</t>
  </si>
  <si>
    <r>
      <rPr>
        <sz val="11"/>
        <color theme="1"/>
        <rFont val="Arial Unicode MS"/>
        <family val="2"/>
        <charset val="134"/>
      </rPr>
      <t>t</t>
    </r>
    <r>
      <rPr>
        <sz val="11"/>
        <color theme="1"/>
        <rFont val="Arial Unicode MS"/>
        <family val="2"/>
        <charset val="134"/>
      </rPr>
      <t>x_modem_status</t>
    </r>
  </si>
  <si>
    <t>Clear to send signal change detected.</t>
  </si>
  <si>
    <t>0x010</t>
  </si>
  <si>
    <t>irq_cause</t>
  </si>
  <si>
    <r>
      <rPr>
        <sz val="11"/>
        <color theme="1"/>
        <rFont val="Arial Unicode MS"/>
        <family val="2"/>
        <charset val="134"/>
      </rPr>
      <t>6</t>
    </r>
    <r>
      <rPr>
        <sz val="11"/>
        <color theme="1"/>
        <rFont val="Arial Unicode MS"/>
        <family val="2"/>
        <charset val="134"/>
      </rPr>
      <t>'h00</t>
    </r>
  </si>
  <si>
    <t>dtr_fall_u</t>
  </si>
  <si>
    <t>Same as previous, not masked.</t>
  </si>
  <si>
    <t>dtr_rise_u</t>
  </si>
  <si>
    <t>rx_dma_timeout_u</t>
  </si>
  <si>
    <t>rx_dma_done_u</t>
  </si>
  <si>
    <t>tx_dma_done_u</t>
  </si>
  <si>
    <t>rx_line_err_u</t>
  </si>
  <si>
    <t>rx_timeout_u</t>
  </si>
  <si>
    <t>1'b1</t>
  </si>
  <si>
    <t>tx_data_needed_u</t>
  </si>
  <si>
    <t>rx_data_available_u</t>
  </si>
  <si>
    <t>tx_modem_status_u</t>
  </si>
  <si>
    <t>This interrupt is generated when a falling edge is detected on the UART_DTR signal. Reset control: Write one in this register.</t>
  </si>
  <si>
    <t>This interrupt is generated when a rising edge is detected on the UART_DTR signal. Reset control: Write one in this register.</t>
  </si>
  <si>
    <t>This interrupt is generated when a pulse is detected on the Uart_Dma_Rx_Done_H signal. Reset control: Write one in this register.</t>
  </si>
  <si>
    <t>This interrupt is generated when a pulse is detected on the Uart_Dma_Tx_Done_H signal. Reset control: Write one in this register.</t>
  </si>
  <si>
    <t>Tx Overflow, Rx Overflow, Parity Error, Framing Error or Break Interrupt. Reset control: This bit is cleared when the UART_STATUS register is written with any value.</t>
  </si>
  <si>
    <t>No characters in or out of the Rx Fifo during the last 4 character times and there is at least 1 character in it during this time. Reset control: Reading from the UART_RECEIVE_BUFFER register.</t>
  </si>
  <si>
    <t>Tx Fifo at or below threshold level (current level &lt;= Tx Fifo trigger level). Reset control: Writing into UART_TRANSMIT_HOLDING register above threshold level.</t>
  </si>
  <si>
    <t>Rx Fifo at or upper threshold level (current level &gt;= Rx Fifo trigger level). Reset control: Reading the UART_RECEIVE_BUFFER until the Fifo drops below the trigger level.</t>
  </si>
  <si>
    <t>Clear to send signal detected. Reset control: This bit is cleared when the UART_STATUS register is written with any value.</t>
  </si>
  <si>
    <t>0x014</t>
  </si>
  <si>
    <t>triggers</t>
  </si>
  <si>
    <r>
      <rPr>
        <sz val="11"/>
        <color theme="1"/>
        <rFont val="Arial Unicode MS"/>
        <family val="2"/>
        <charset val="134"/>
      </rPr>
      <t>1</t>
    </r>
    <r>
      <rPr>
        <sz val="11"/>
        <color theme="1"/>
        <rFont val="Arial Unicode MS"/>
        <family val="2"/>
        <charset val="134"/>
      </rPr>
      <t>0'h000</t>
    </r>
  </si>
  <si>
    <t>6'b000000</t>
  </si>
  <si>
    <t>afc_level</t>
  </si>
  <si>
    <t>Controls the Rx Fifo level at which the Uart_RTS Auto Flow Control will be set inactive high (see UART Operation for more details on AFC).
The Uart_RTS Auto Flow Control will be set inactive high when quantity of data in Rx Fifo &gt; AFC Level.</t>
  </si>
  <si>
    <r>
      <rPr>
        <sz val="11"/>
        <color theme="1"/>
        <rFont val="Arial Unicode MS"/>
        <family val="2"/>
        <charset val="134"/>
      </rPr>
      <t>4</t>
    </r>
    <r>
      <rPr>
        <sz val="11"/>
        <color theme="1"/>
        <rFont val="Arial Unicode MS"/>
        <family val="2"/>
        <charset val="134"/>
      </rPr>
      <t>'h0</t>
    </r>
  </si>
  <si>
    <r>
      <rPr>
        <sz val="11"/>
        <color theme="1"/>
        <rFont val="Arial Unicode MS"/>
        <family val="2"/>
        <charset val="134"/>
      </rPr>
      <t>R</t>
    </r>
    <r>
      <rPr>
        <sz val="11"/>
        <color theme="1"/>
        <rFont val="Arial Unicode MS"/>
        <family val="2"/>
        <charset val="134"/>
      </rPr>
      <t>O</t>
    </r>
  </si>
  <si>
    <r>
      <rPr>
        <sz val="11"/>
        <color theme="1"/>
        <rFont val="Arial Unicode MS"/>
        <family val="2"/>
        <charset val="134"/>
      </rPr>
      <t>4</t>
    </r>
    <r>
      <rPr>
        <sz val="11"/>
        <color theme="1"/>
        <rFont val="Arial Unicode MS"/>
        <family val="2"/>
        <charset val="134"/>
      </rPr>
      <t>'b0000</t>
    </r>
  </si>
  <si>
    <t>tx_trigger</t>
  </si>
  <si>
    <t>Defines the empty threshold level at which the Data Needed Interrupt will be generated.
The Data Needed Interrupt is generated when quantity of data in Tx Fifo &lt;= Tx Trigger.</t>
  </si>
  <si>
    <r>
      <rPr>
        <sz val="11"/>
        <color theme="1"/>
        <rFont val="Arial Unicode MS"/>
        <family val="2"/>
        <charset val="134"/>
      </rPr>
      <t>6</t>
    </r>
    <r>
      <rPr>
        <sz val="11"/>
        <color theme="1"/>
        <rFont val="Arial Unicode MS"/>
        <family val="2"/>
        <charset val="134"/>
      </rPr>
      <t>'b000000</t>
    </r>
  </si>
  <si>
    <t>rx_trigger</t>
  </si>
  <si>
    <t>Defines the empty threshold level at which the Data Available Interrupt will be generated. 
The Data Available interrupt is generated when quantity of data in Rx Fifo &gt; Rx Trigger.</t>
  </si>
  <si>
    <t>0x018</t>
  </si>
  <si>
    <t>cmd_set</t>
  </si>
  <si>
    <r>
      <rPr>
        <sz val="11"/>
        <color theme="1"/>
        <rFont val="Arial Unicode MS"/>
        <family val="2"/>
        <charset val="134"/>
      </rPr>
      <t>2</t>
    </r>
    <r>
      <rPr>
        <sz val="11"/>
        <color theme="1"/>
        <rFont val="Arial Unicode MS"/>
        <family val="2"/>
        <charset val="134"/>
      </rPr>
      <t>4'h000000</t>
    </r>
  </si>
  <si>
    <r>
      <rPr>
        <sz val="11"/>
        <color theme="1"/>
        <rFont val="Arial Unicode MS"/>
        <family val="2"/>
        <charset val="134"/>
      </rPr>
      <t>t</t>
    </r>
    <r>
      <rPr>
        <sz val="11"/>
        <color theme="1"/>
        <rFont val="Arial Unicode MS"/>
        <family val="2"/>
        <charset val="134"/>
      </rPr>
      <t>x_fifo_reset</t>
    </r>
  </si>
  <si>
    <t>Writing a 1 to this bit resets and flushes the Transmit Fifo. This bit does not need to be cleared.</t>
  </si>
  <si>
    <r>
      <rPr>
        <sz val="11"/>
        <color theme="1"/>
        <rFont val="Arial Unicode MS"/>
        <family val="2"/>
        <charset val="134"/>
      </rPr>
      <t>r</t>
    </r>
    <r>
      <rPr>
        <sz val="11"/>
        <color theme="1"/>
        <rFont val="Arial Unicode MS"/>
        <family val="2"/>
        <charset val="134"/>
      </rPr>
      <t>x_fifo_reset</t>
    </r>
  </si>
  <si>
    <t>Writing a 1 to this bit resets and flushes the Receive Fifo. This bit does not need to be cleared.</t>
  </si>
  <si>
    <r>
      <rPr>
        <sz val="11"/>
        <color theme="1"/>
        <rFont val="Arial Unicode MS"/>
        <family val="2"/>
        <charset val="134"/>
      </rPr>
      <t>W</t>
    </r>
    <r>
      <rPr>
        <sz val="11"/>
        <color theme="1"/>
        <rFont val="Arial Unicode MS"/>
        <family val="2"/>
        <charset val="134"/>
      </rPr>
      <t>1S</t>
    </r>
  </si>
  <si>
    <r>
      <rPr>
        <sz val="11"/>
        <color theme="1"/>
        <rFont val="Arial Unicode MS"/>
        <family val="2"/>
        <charset val="134"/>
      </rPr>
      <t>r</t>
    </r>
    <r>
      <rPr>
        <sz val="11"/>
        <color theme="1"/>
        <rFont val="Arial Unicode MS"/>
        <family val="2"/>
        <charset val="134"/>
      </rPr>
      <t>x_rts</t>
    </r>
  </si>
  <si>
    <t>this bit is set to 1 when writing 1, cleared to 0 when corresponding filed is cleared in UART_CMD_CLR</t>
  </si>
  <si>
    <r>
      <rPr>
        <sz val="11"/>
        <color theme="1"/>
        <rFont val="Arial Unicode MS"/>
        <family val="2"/>
        <charset val="134"/>
      </rPr>
      <t>t</t>
    </r>
    <r>
      <rPr>
        <sz val="11"/>
        <color theme="1"/>
        <rFont val="Arial Unicode MS"/>
        <family val="2"/>
        <charset val="134"/>
      </rPr>
      <t>x_finish_n_wait</t>
    </r>
  </si>
  <si>
    <t>refer to bit [5]</t>
  </si>
  <si>
    <r>
      <rPr>
        <sz val="11"/>
        <color theme="1"/>
        <rFont val="Arial Unicode MS"/>
        <family val="2"/>
        <charset val="134"/>
      </rPr>
      <t>t</t>
    </r>
    <r>
      <rPr>
        <sz val="11"/>
        <color theme="1"/>
        <rFont val="Arial Unicode MS"/>
        <family val="2"/>
        <charset val="134"/>
      </rPr>
      <t>x_break_control</t>
    </r>
  </si>
  <si>
    <r>
      <rPr>
        <sz val="11"/>
        <color theme="1"/>
        <rFont val="Arial Unicode MS"/>
        <family val="2"/>
        <charset val="134"/>
      </rPr>
      <t>d</t>
    </r>
    <r>
      <rPr>
        <sz val="11"/>
        <color theme="1"/>
        <rFont val="Arial Unicode MS"/>
        <family val="2"/>
        <charset val="134"/>
      </rPr>
      <t>sr</t>
    </r>
  </si>
  <si>
    <t>dcd</t>
  </si>
  <si>
    <r>
      <rPr>
        <sz val="11"/>
        <color theme="1"/>
        <rFont val="Arial Unicode MS"/>
        <family val="2"/>
        <charset val="134"/>
      </rPr>
      <t>r</t>
    </r>
    <r>
      <rPr>
        <sz val="11"/>
        <color theme="1"/>
        <rFont val="Arial Unicode MS"/>
        <family val="2"/>
        <charset val="134"/>
      </rPr>
      <t>i</t>
    </r>
  </si>
  <si>
    <t>0x01c</t>
  </si>
  <si>
    <t>cmd_clr</t>
  </si>
  <si>
    <r>
      <rPr>
        <sz val="11"/>
        <color theme="1"/>
        <rFont val="Arial Unicode MS"/>
        <family val="2"/>
        <charset val="134"/>
      </rPr>
      <t>2</t>
    </r>
    <r>
      <rPr>
        <sz val="11"/>
        <color theme="1"/>
        <rFont val="Arial Unicode MS"/>
        <family val="2"/>
        <charset val="134"/>
      </rPr>
      <t>6'h000000</t>
    </r>
  </si>
  <si>
    <r>
      <rPr>
        <sz val="11"/>
        <color theme="1"/>
        <rFont val="Arial Unicode MS"/>
        <family val="2"/>
        <charset val="134"/>
      </rPr>
      <t>W</t>
    </r>
    <r>
      <rPr>
        <sz val="11"/>
        <color theme="1"/>
        <rFont val="Arial Unicode MS"/>
        <family val="2"/>
        <charset val="134"/>
      </rPr>
      <t>1C</t>
    </r>
  </si>
  <si>
    <r>
      <rPr>
        <sz val="11"/>
        <color theme="1"/>
        <rFont val="Arial Unicode MS"/>
        <family val="2"/>
        <charset val="134"/>
      </rPr>
      <t>r</t>
    </r>
    <r>
      <rPr>
        <sz val="11"/>
        <color theme="1"/>
        <rFont val="Arial Unicode MS"/>
        <family val="2"/>
        <charset val="134"/>
      </rPr>
      <t>x_cpu_rts</t>
    </r>
  </si>
  <si>
    <r>
      <rPr>
        <sz val="11"/>
        <color theme="1"/>
        <rFont val="Arial Unicode MS"/>
        <family val="2"/>
        <charset val="134"/>
      </rPr>
      <t>t</t>
    </r>
    <r>
      <rPr>
        <sz val="11"/>
        <color theme="1"/>
        <rFont val="Arial Unicode MS"/>
        <family val="2"/>
        <charset val="134"/>
      </rPr>
      <t>his bit is cleared to 0 when writing 1, set to 1 when corresponding filed is set in UART_CMD_SET</t>
    </r>
  </si>
  <si>
    <r>
      <rPr>
        <sz val="11"/>
        <color theme="1"/>
        <rFont val="Arial Unicode MS"/>
        <family val="2"/>
        <charset val="134"/>
      </rPr>
      <t>d</t>
    </r>
    <r>
      <rPr>
        <sz val="11"/>
        <color theme="1"/>
        <rFont val="Arial Unicode MS"/>
        <family val="2"/>
        <charset val="134"/>
      </rPr>
      <t>cr</t>
    </r>
  </si>
  <si>
    <t>0x020</t>
  </si>
  <si>
    <t>auto_baud</t>
  </si>
  <si>
    <r>
      <rPr>
        <sz val="11"/>
        <color theme="1"/>
        <rFont val="Arial Unicode MS"/>
        <family val="2"/>
        <charset val="134"/>
      </rPr>
      <t>8</t>
    </r>
    <r>
      <rPr>
        <sz val="11"/>
        <color theme="1"/>
        <rFont val="Arial Unicode MS"/>
        <family val="2"/>
        <charset val="134"/>
      </rPr>
      <t>'h00</t>
    </r>
  </si>
  <si>
    <t>8'h54</t>
  </si>
  <si>
    <r>
      <rPr>
        <sz val="11"/>
        <color theme="1"/>
        <rFont val="Arial Unicode MS"/>
        <family val="2"/>
        <charset val="134"/>
      </rPr>
      <t>v</t>
    </r>
    <r>
      <rPr>
        <sz val="11"/>
        <color theme="1"/>
        <rFont val="Arial Unicode MS"/>
        <family val="2"/>
        <charset val="134"/>
      </rPr>
      <t>erify_char1</t>
    </r>
  </si>
  <si>
    <t>8'h41</t>
  </si>
  <si>
    <r>
      <rPr>
        <sz val="11"/>
        <color theme="1"/>
        <rFont val="Arial Unicode MS"/>
        <family val="2"/>
        <charset val="134"/>
      </rPr>
      <t>v</t>
    </r>
    <r>
      <rPr>
        <sz val="11"/>
        <color theme="1"/>
        <rFont val="Arial Unicode MS"/>
        <family val="2"/>
        <charset val="134"/>
      </rPr>
      <t>erify_char0</t>
    </r>
  </si>
  <si>
    <r>
      <rPr>
        <sz val="11"/>
        <color theme="1"/>
        <rFont val="Arial Unicode MS"/>
        <family val="2"/>
        <charset val="134"/>
      </rPr>
      <t>5</t>
    </r>
    <r>
      <rPr>
        <sz val="11"/>
        <color theme="1"/>
        <rFont val="Arial Unicode MS"/>
        <family val="2"/>
        <charset val="134"/>
      </rPr>
      <t>'h00</t>
    </r>
  </si>
  <si>
    <r>
      <rPr>
        <sz val="11"/>
        <color theme="1"/>
        <rFont val="Arial Unicode MS"/>
        <family val="2"/>
        <charset val="134"/>
      </rPr>
      <t>1</t>
    </r>
    <r>
      <rPr>
        <sz val="11"/>
        <color theme="1"/>
        <rFont val="Arial Unicode MS"/>
        <family val="2"/>
        <charset val="134"/>
      </rPr>
      <t>'h0</t>
    </r>
  </si>
  <si>
    <r>
      <rPr>
        <sz val="11"/>
        <color theme="1"/>
        <rFont val="Arial Unicode MS"/>
        <family val="2"/>
        <charset val="134"/>
      </rPr>
      <t>v</t>
    </r>
    <r>
      <rPr>
        <sz val="11"/>
        <color theme="1"/>
        <rFont val="Arial Unicode MS"/>
        <family val="2"/>
        <charset val="134"/>
      </rPr>
      <t>erify_2byte</t>
    </r>
  </si>
  <si>
    <r>
      <rPr>
        <sz val="11"/>
        <color theme="1"/>
        <rFont val="Arial Unicode MS"/>
        <family val="2"/>
        <charset val="134"/>
      </rPr>
      <t>a</t>
    </r>
    <r>
      <rPr>
        <sz val="11"/>
        <color theme="1"/>
        <rFont val="Arial Unicode MS"/>
        <family val="2"/>
        <charset val="134"/>
      </rPr>
      <t>uto_tracking</t>
    </r>
  </si>
  <si>
    <t>auto_enable</t>
  </si>
  <si>
    <t>IDREV</t>
  </si>
  <si>
    <t>id</t>
  </si>
  <si>
    <t>revmajor</t>
  </si>
  <si>
    <t>revminor</t>
  </si>
  <si>
    <t>CFG</t>
  </si>
  <si>
    <t>pull</t>
  </si>
  <si>
    <t>intr</t>
  </si>
  <si>
    <t>debounce</t>
  </si>
  <si>
    <t>channelnum</t>
  </si>
  <si>
    <t>DATAIN</t>
  </si>
  <si>
    <t>datain</t>
  </si>
  <si>
    <t>DATAOUT</t>
  </si>
  <si>
    <t>dataout</t>
  </si>
  <si>
    <t>CHANNELDIR</t>
  </si>
  <si>
    <t>channeldir</t>
  </si>
  <si>
    <t>DOUTCLEAR</t>
  </si>
  <si>
    <t>doutclear</t>
  </si>
  <si>
    <t>DOUTSET</t>
  </si>
  <si>
    <t>doutset</t>
  </si>
  <si>
    <t>PULLEN</t>
  </si>
  <si>
    <t>pullen</t>
  </si>
  <si>
    <t>PULLTYPE</t>
  </si>
  <si>
    <t>pulltype</t>
  </si>
  <si>
    <t>050</t>
  </si>
  <si>
    <t>INTREN</t>
  </si>
  <si>
    <t>inten</t>
  </si>
  <si>
    <t>054</t>
  </si>
  <si>
    <t>INTRMODE0</t>
  </si>
  <si>
    <t>ch7intrm</t>
  </si>
  <si>
    <t>ch6intrm</t>
  </si>
  <si>
    <t>ch5intrm</t>
  </si>
  <si>
    <t>ch4intrm</t>
  </si>
  <si>
    <t>ch3intrm</t>
  </si>
  <si>
    <t>ch2intrm</t>
  </si>
  <si>
    <t>ch1intrm</t>
  </si>
  <si>
    <t>ch0intrm</t>
  </si>
  <si>
    <t>058</t>
  </si>
  <si>
    <t>INTRMODE1</t>
  </si>
  <si>
    <t>ch15intrm</t>
  </si>
  <si>
    <t>ch14intrm</t>
  </si>
  <si>
    <t>ch13intrm</t>
  </si>
  <si>
    <t>ch12intrm</t>
  </si>
  <si>
    <t>ch11intrm</t>
  </si>
  <si>
    <t>ch10intrm</t>
  </si>
  <si>
    <t>ch9intrm</t>
  </si>
  <si>
    <t>ch8intrm</t>
  </si>
  <si>
    <t>05C</t>
  </si>
  <si>
    <t>INTRMODE2</t>
  </si>
  <si>
    <t>ch23intrm</t>
  </si>
  <si>
    <t>ch22intrm</t>
  </si>
  <si>
    <t>ch21intrm</t>
  </si>
  <si>
    <t>ch20intrm</t>
  </si>
  <si>
    <t>ch19intrm</t>
  </si>
  <si>
    <t>ch18intrm</t>
  </si>
  <si>
    <t>ch17intrm</t>
  </si>
  <si>
    <t>ch16intrm</t>
  </si>
  <si>
    <t>060</t>
  </si>
  <si>
    <t>INTRMODE3</t>
  </si>
  <si>
    <t>ch31intrm</t>
  </si>
  <si>
    <t>ch30intrm</t>
  </si>
  <si>
    <t>ch29intrm</t>
  </si>
  <si>
    <t>ch28intrm</t>
  </si>
  <si>
    <t>ch27intrm</t>
  </si>
  <si>
    <t>ch26intrm</t>
  </si>
  <si>
    <t>ch25intrm</t>
  </si>
  <si>
    <t>ch24intrm</t>
  </si>
  <si>
    <t>064</t>
  </si>
  <si>
    <t>INTRSTATUS</t>
  </si>
  <si>
    <t>intrstatus</t>
  </si>
  <si>
    <t>070</t>
  </si>
  <si>
    <t>DEBOUNCEEN</t>
  </si>
  <si>
    <t>debounceen</t>
  </si>
  <si>
    <t>074</t>
  </si>
  <si>
    <t>DEBOUNCECTRL</t>
  </si>
  <si>
    <t>dbclksel</t>
  </si>
  <si>
    <t>dbprescale</t>
  </si>
  <si>
    <t>ID</t>
  </si>
  <si>
    <t>major</t>
  </si>
  <si>
    <t>major id value</t>
  </si>
  <si>
    <t>minor</t>
  </si>
  <si>
    <t>minor id value</t>
  </si>
  <si>
    <t>CH0_CLK_CTRL</t>
  </si>
  <si>
    <t>ch0_clk_div_ld</t>
  </si>
  <si>
    <t>divider load enable</t>
  </si>
  <si>
    <t>ch0_clk_prediv_ld</t>
  </si>
  <si>
    <t>pre divider load enable</t>
  </si>
  <si>
    <t>ch0_clk_invert</t>
  </si>
  <si>
    <t>clock invert</t>
  </si>
  <si>
    <t>ch0_clk_gate</t>
  </si>
  <si>
    <t>counter clock gate enable</t>
  </si>
  <si>
    <t>ch0_clk_sel</t>
  </si>
  <si>
    <t>clock select.
0: clk_t0
1: external clk , clk_t1
2: pclk</t>
  </si>
  <si>
    <t>ch0_clk_div</t>
  </si>
  <si>
    <t>count_clk=fpre/2^div</t>
  </si>
  <si>
    <t>ch0_clk_prediv</t>
  </si>
  <si>
    <t>pre divider, fpre=clk_sel/(1+pre)</t>
  </si>
  <si>
    <t>CH1_CLK_CTRL</t>
  </si>
  <si>
    <t>ch1_clk_div_ld</t>
  </si>
  <si>
    <t>ch1_clk_prediv_ld</t>
  </si>
  <si>
    <t>ch1_clk_invert</t>
  </si>
  <si>
    <t>ch1_clk_gate</t>
  </si>
  <si>
    <t>ch1_clk_sel</t>
  </si>
  <si>
    <t>ch1_clk_div</t>
  </si>
  <si>
    <t>ch1_clk_prediv</t>
  </si>
  <si>
    <t>CH2_CLK_CTRL</t>
  </si>
  <si>
    <t>ch2_clk_div_ld</t>
  </si>
  <si>
    <t>ch2_clk_prediv_ld</t>
  </si>
  <si>
    <t>ch2_clk_invert</t>
  </si>
  <si>
    <t>ch2_clk_gate</t>
  </si>
  <si>
    <t>ch2_clk_sel</t>
  </si>
  <si>
    <t>ch2_clk_div</t>
  </si>
  <si>
    <t>ch2_clk_prediv</t>
  </si>
  <si>
    <t>CH3_CLK_CTRL</t>
  </si>
  <si>
    <t>ch3_clk_div_ld</t>
  </si>
  <si>
    <t>ch3_clk_prediv_ld</t>
  </si>
  <si>
    <t>ch3_clk_invert</t>
  </si>
  <si>
    <t>ch3_clk_gate</t>
  </si>
  <si>
    <t>ch3_clk_sel</t>
  </si>
  <si>
    <t>ch3_clk_div</t>
  </si>
  <si>
    <t>ch3_clk_prediv</t>
  </si>
  <si>
    <t>CH4_CLK_CTRL</t>
  </si>
  <si>
    <t>ch4_clk_div_ld</t>
  </si>
  <si>
    <t>ch4_clk_prediv_ld</t>
  </si>
  <si>
    <t>ch4_clk_invert</t>
  </si>
  <si>
    <t>ch4_clk_gate</t>
  </si>
  <si>
    <t>ch4_clk_sel</t>
  </si>
  <si>
    <t>ch4_clk_div</t>
  </si>
  <si>
    <t>ch4_clk_prediv</t>
  </si>
  <si>
    <t>CH5_CLK_CTRL</t>
  </si>
  <si>
    <t>ch5_clk_div_ld</t>
  </si>
  <si>
    <t>ch5_clk_prediv_ld</t>
  </si>
  <si>
    <t>ch5_clk_invert</t>
  </si>
  <si>
    <t>ch5_clk_gate</t>
  </si>
  <si>
    <t>ch5_clk_sel</t>
  </si>
  <si>
    <t>ch5_clk_div</t>
  </si>
  <si>
    <t>ch5_clk_prediv</t>
  </si>
  <si>
    <t>CH0_CTRL</t>
  </si>
  <si>
    <t>ch0_start</t>
  </si>
  <si>
    <t>to start channel 0 operation</t>
  </si>
  <si>
    <t>ch0_stop</t>
  </si>
  <si>
    <t>to stop channel 0 operation</t>
  </si>
  <si>
    <t>ch0_chtrig_reset_cnt_en</t>
  </si>
  <si>
    <t>enable channel trigger reset counter, the counter will be reset after each trigger, or when chx works as one pulse counter, it will enable trigger of chx to increase counter</t>
  </si>
  <si>
    <t>ch0_soft_trigger_en</t>
  </si>
  <si>
    <t>used in capture cnt mode, counter will be incremented by writing "1"</t>
  </si>
  <si>
    <t>ch0_clk_cnt_gate</t>
  </si>
  <si>
    <t>the counter clock gating enable</t>
  </si>
  <si>
    <t>ch0_clk_sample_gate</t>
  </si>
  <si>
    <t>the fast sample clock gating enable</t>
  </si>
  <si>
    <t>ch0_capture_filt_thr</t>
  </si>
  <si>
    <t>filter threshod, to filter glitch, when the level counter is smaller than the value, it will be considered as a glitch</t>
  </si>
  <si>
    <t>ch0_capture_edgeA</t>
  </si>
  <si>
    <t>0: rising edge, 
1: falling edge, 
2: both edges</t>
  </si>
  <si>
    <t>ch0_capture_src</t>
  </si>
  <si>
    <t>0: external capture trigger, 
1: software capture trigger</t>
  </si>
  <si>
    <t>ch0_pwm_out_mode</t>
  </si>
  <si>
    <t>0: edge aligned, 1: central aligned</t>
  </si>
  <si>
    <t>ch0_pwm_polarity</t>
  </si>
  <si>
    <t>output wave polarity
0: the PWM output is low when the channel is disabled
1: the PWM output is high when the channel is disabled</t>
  </si>
  <si>
    <t>ch0_ch_mode</t>
  </si>
  <si>
    <t>channel mode:
0: reserved
1: 32-bit timer
2:16-bit timers
3: 8-bit timers
4: PWM
5:reserved
6: mixed PWM/16-bit timer
7: mixed PWM/8-bit timers</t>
  </si>
  <si>
    <t>ch0_operation</t>
  </si>
  <si>
    <t>CH1_CTRL</t>
  </si>
  <si>
    <t>ch1_start</t>
  </si>
  <si>
    <t>to start channel 1 operation</t>
  </si>
  <si>
    <t>ch1_stop</t>
  </si>
  <si>
    <t>to stop channel 1 operation</t>
  </si>
  <si>
    <t>ch1_chtrig_reset_cnt_en</t>
  </si>
  <si>
    <t>ch1_soft_trigger_en</t>
  </si>
  <si>
    <t>ch1_clk_cnt_gate</t>
  </si>
  <si>
    <t>ch1_clk_sample_gate</t>
  </si>
  <si>
    <t>ch1_capture_filt_thr</t>
  </si>
  <si>
    <t>ch1_capture_edgeA</t>
  </si>
  <si>
    <t>ch1_capture_src</t>
  </si>
  <si>
    <t>ch1_pwm_out_mode</t>
  </si>
  <si>
    <t>ch1_pwm_polarity</t>
  </si>
  <si>
    <t>ch1_ch_mode</t>
  </si>
  <si>
    <t>ch1_operation</t>
  </si>
  <si>
    <t>CH2_CTRL</t>
  </si>
  <si>
    <t>ch2_start</t>
  </si>
  <si>
    <t>to start channel 2 operation</t>
  </si>
  <si>
    <t>ch2_stop</t>
  </si>
  <si>
    <t>to stop channel 2 operation</t>
  </si>
  <si>
    <t>ch2_chtrig_reset_cnt_en</t>
  </si>
  <si>
    <t>ch2_soft_trigger_en</t>
  </si>
  <si>
    <t>ch2_clk_cnt_gate</t>
  </si>
  <si>
    <t>ch2_clk_sample_gate</t>
  </si>
  <si>
    <t>ch2_capture_filt_thr</t>
  </si>
  <si>
    <t>ch2_capture_edgeA</t>
  </si>
  <si>
    <t>ch2_capture_src</t>
  </si>
  <si>
    <t>ch2_pwm_out_mode</t>
  </si>
  <si>
    <t>ch2_pwm_polarity</t>
  </si>
  <si>
    <t>ch2_ch_mode</t>
  </si>
  <si>
    <t>ch2_operation</t>
  </si>
  <si>
    <t>CH3_CTRL</t>
  </si>
  <si>
    <t>ch3_start</t>
  </si>
  <si>
    <t>to start channel 3 operation</t>
  </si>
  <si>
    <t>ch3_stop</t>
  </si>
  <si>
    <t>to stop channel 3 operation</t>
  </si>
  <si>
    <t>ch3_chtrig_reset_cnt_en</t>
  </si>
  <si>
    <t>ch3_soft_trigger_en</t>
  </si>
  <si>
    <t>ch3_clk_cnt_gate</t>
  </si>
  <si>
    <t>ch3_clk_sample_gate</t>
  </si>
  <si>
    <t>ch3_capture_filt_thr</t>
  </si>
  <si>
    <t>ch3_capture_edgeA</t>
  </si>
  <si>
    <t>ch3_capture_src</t>
  </si>
  <si>
    <t>ch3_pwm_out_mode</t>
  </si>
  <si>
    <t>ch3_pwm_polarity</t>
  </si>
  <si>
    <t>ch3_ch_mode</t>
  </si>
  <si>
    <t>ch3_operation</t>
  </si>
  <si>
    <t>CH4_CTRL</t>
  </si>
  <si>
    <t>ch4_start</t>
  </si>
  <si>
    <t>to start channel 4 operation</t>
  </si>
  <si>
    <t>ch4_stop</t>
  </si>
  <si>
    <t>to stop channel 4 operation</t>
  </si>
  <si>
    <t>ch4_chtrig_reset_cnt_en</t>
  </si>
  <si>
    <t>ch4_soft_trigger_en</t>
  </si>
  <si>
    <t>ch4_clk_cnt_gate</t>
  </si>
  <si>
    <t>ch4_clk_sample_gate</t>
  </si>
  <si>
    <t>ch4_capture_filt_thr</t>
  </si>
  <si>
    <t>ch4_capture_edgeA</t>
  </si>
  <si>
    <t>ch4_capture_src</t>
  </si>
  <si>
    <t>ch4_pwm_out_mode</t>
  </si>
  <si>
    <t>ch4_pwm_polarity</t>
  </si>
  <si>
    <t>ch4_ch_mode</t>
  </si>
  <si>
    <t>ch4_operation</t>
  </si>
  <si>
    <t>CH5_CTRL</t>
  </si>
  <si>
    <t>ch5_start</t>
  </si>
  <si>
    <t>to start channel 5 operation</t>
  </si>
  <si>
    <t>ch5_stop</t>
  </si>
  <si>
    <t>to stop channel 5 operation</t>
  </si>
  <si>
    <t>ch5_chtrig_reset_cnt_en</t>
  </si>
  <si>
    <t>ch5_soft_trigger_en</t>
  </si>
  <si>
    <t>ch5_clk_cnt_gate</t>
  </si>
  <si>
    <t>ch5_clk_sample_gate</t>
  </si>
  <si>
    <t>ch5_capture_filt_thr</t>
  </si>
  <si>
    <t>ch5_capture_edgeA</t>
  </si>
  <si>
    <t>ch5_capture_src</t>
  </si>
  <si>
    <t>ch5_pwm_out_mode</t>
  </si>
  <si>
    <t>ch5_pwm_polarity</t>
  </si>
  <si>
    <t>ch5_ch_mode</t>
  </si>
  <si>
    <t>ch5_operation</t>
  </si>
  <si>
    <t>CH0_RELOAD</t>
  </si>
  <si>
    <t>ch0_reload_up_cfg</t>
  </si>
  <si>
    <t>CH1_RELOAD</t>
  </si>
  <si>
    <t>ch1_reload_up_cfg</t>
  </si>
  <si>
    <t>channel 1 reload value:
refer to ch0_reload</t>
  </si>
  <si>
    <t>CH2_RELOAD</t>
  </si>
  <si>
    <t>ch2_reload_up_cfg</t>
  </si>
  <si>
    <t>channel 2 reload value:
refer to ch0_reload</t>
  </si>
  <si>
    <t>CH3_RELOAD</t>
  </si>
  <si>
    <t>ch3_reload_up_cfg</t>
  </si>
  <si>
    <t>channel 3 reload value:
refer to ch0_reload</t>
  </si>
  <si>
    <t>CH4_RELOAD</t>
  </si>
  <si>
    <t>ch4_reload_up_cfg</t>
  </si>
  <si>
    <t>channel 4 reload value:
refer to ch0_reload</t>
  </si>
  <si>
    <t>CH5_RELOAD</t>
  </si>
  <si>
    <t>ch5_reload_up_cfg</t>
  </si>
  <si>
    <t>channel 5 reload value:
refer to ch0_reload</t>
  </si>
  <si>
    <t>CNT_MODE_CTRL_1</t>
  </si>
  <si>
    <t>count direction: 
0: up
1: down
2: up/down</t>
  </si>
  <si>
    <t>ch5_timer3_cnt_mode</t>
  </si>
  <si>
    <t>ch5_timer2_cnt_mode</t>
  </si>
  <si>
    <t>ch5_timer1_cnt_mode</t>
  </si>
  <si>
    <t>ch5_timer0_cnt_mode</t>
  </si>
  <si>
    <t>ch4_timer3_cnt_mode</t>
  </si>
  <si>
    <t>ch4_timer2_cnt_mode</t>
  </si>
  <si>
    <t>ch4_timer1_cnt_mode</t>
  </si>
  <si>
    <t>ch4_timer0_cnt_mode</t>
  </si>
  <si>
    <t>CNT_MODE_CTRL_0</t>
  </si>
  <si>
    <t>ch3_timer3_cnt_mode</t>
  </si>
  <si>
    <t>ch3_timer2_cnt_mode</t>
  </si>
  <si>
    <t>ch3_timer1_cnt_mode</t>
  </si>
  <si>
    <t>ch3_timer0_cnt_mode</t>
  </si>
  <si>
    <t>ch2_timer3_cnt_mode</t>
  </si>
  <si>
    <t>ch2_timer2_cnt_mode</t>
  </si>
  <si>
    <t>ch2_timer1_cnt_mode</t>
  </si>
  <si>
    <t>ch2_timer0_cnt_mode</t>
  </si>
  <si>
    <t>ch1_timer3_cnt_mode</t>
  </si>
  <si>
    <t>ch1_timer2_cnt_mode</t>
  </si>
  <si>
    <t>ch1_timer1_cnt_mode</t>
  </si>
  <si>
    <t>ch1_timer0_cnt_mode</t>
  </si>
  <si>
    <t>ch0_timer3_cnt_mode</t>
  </si>
  <si>
    <t>ch0_timer2_cnt_mode</t>
  </si>
  <si>
    <t>ch0_timer1_cnt_mode</t>
  </si>
  <si>
    <t>ch0_timer0_cnt_mode</t>
  </si>
  <si>
    <t>RUN_MODE_CTRL_1</t>
  </si>
  <si>
    <t>0: single
1: repeat
2. free_run
3. keepgo</t>
  </si>
  <si>
    <t>ch5_timer3_run_mode</t>
  </si>
  <si>
    <t>ch5_timer2_run_mode</t>
  </si>
  <si>
    <t>ch5_timer1_run_mode</t>
  </si>
  <si>
    <t>ch5_timer0_run_mode</t>
  </si>
  <si>
    <t>ch4_timer3_run_mode</t>
  </si>
  <si>
    <t>ch4_timer2_run_mode</t>
  </si>
  <si>
    <t>ch4_timer1_run_mode</t>
  </si>
  <si>
    <t>ch4_timer0_run_mode</t>
  </si>
  <si>
    <t>RUN_MODE_CTRL_0</t>
  </si>
  <si>
    <t>ch3_timer3_run_mode</t>
  </si>
  <si>
    <t>ch3_timer2_run_mode</t>
  </si>
  <si>
    <t>ch3_timer1_run_mode</t>
  </si>
  <si>
    <t>ch3_timer0_run_mode</t>
  </si>
  <si>
    <t>ch2_timer3_run_mode</t>
  </si>
  <si>
    <t>ch2_timer2_run_mode</t>
  </si>
  <si>
    <t>ch2_timer1_run_mode</t>
  </si>
  <si>
    <t>ch2_timer0_run_mode</t>
  </si>
  <si>
    <t>ch1_timer3_run_mode</t>
  </si>
  <si>
    <t>ch1_timer2_run_mode</t>
  </si>
  <si>
    <t>ch1_timer1_run_mode</t>
  </si>
  <si>
    <t>ch1_timer0_run_mode</t>
  </si>
  <si>
    <t>ch0_timer3_run_mode</t>
  </si>
  <si>
    <t>ch0_timer2_run_mode</t>
  </si>
  <si>
    <t>ch0_timer1_run_mode</t>
  </si>
  <si>
    <t>ch0_timer0_run_mode</t>
  </si>
  <si>
    <t>CH0_CNT</t>
  </si>
  <si>
    <t>ch0_counter_value</t>
  </si>
  <si>
    <t>current counter value for channel 0 timer/PWM
refer to chn_reload description for the field definition with different ch_mode</t>
  </si>
  <si>
    <t>CH1_CNT</t>
  </si>
  <si>
    <t>ch1_counter_value</t>
  </si>
  <si>
    <t>current counter value for channel 1 timer/PWM
refer to chn_reload description for the field definition with different ch_mode</t>
  </si>
  <si>
    <t>07C</t>
  </si>
  <si>
    <t>CH2_CNT</t>
  </si>
  <si>
    <t>ch2_counter_value</t>
  </si>
  <si>
    <t>current counter value for channel 2 timer/PWM
refer to chn_reload description for the field definition with different ch_mode</t>
  </si>
  <si>
    <t>CH3_CNT</t>
  </si>
  <si>
    <t>ch3_counter_value</t>
  </si>
  <si>
    <t>current counter value for channel 3 timer/PWM
refer to chn_reload description for the field definition with different ch_mode</t>
  </si>
  <si>
    <t>CH4_CNT</t>
  </si>
  <si>
    <t>ch4_counter_value</t>
  </si>
  <si>
    <t>current counter value for channel 4 timer/PWM
refer to chn_reload description for the field definition with different ch_mode</t>
  </si>
  <si>
    <t>CH5_CNT</t>
  </si>
  <si>
    <t>ch5_counter_value</t>
  </si>
  <si>
    <t>current counter value for channel 5 timer/PWM
refer to chn_reload description for the field definition with different ch_mode</t>
  </si>
  <si>
    <t>CH_CNT_EN</t>
  </si>
  <si>
    <t>cnt_reset</t>
  </si>
  <si>
    <t>cnt_stop</t>
  </si>
  <si>
    <t>CH_NUM</t>
  </si>
  <si>
    <t>ch_num</t>
  </si>
  <si>
    <t>CH0_MATCH_0</t>
  </si>
  <si>
    <t>ch0_match_0</t>
  </si>
  <si>
    <t>CH1_MATCH_0</t>
  </si>
  <si>
    <t>ch1_match_0</t>
  </si>
  <si>
    <t>CH2_MATCH_0</t>
  </si>
  <si>
    <t>ch2_match_0</t>
  </si>
  <si>
    <t>CH3_MATCH_0</t>
  </si>
  <si>
    <t>ch3_match_0</t>
  </si>
  <si>
    <t>CH4_MATCH_0</t>
  </si>
  <si>
    <t>ch4_match_0</t>
  </si>
  <si>
    <t>CH5_MATCH_0</t>
  </si>
  <si>
    <t>ch5_match_0</t>
  </si>
  <si>
    <t>DMA_CTRL</t>
  </si>
  <si>
    <t>DMA burst request theshold, dma_req will be triggered when fifo_usedw &gt;= dma_thres.
0: 1 word
1: 4 words</t>
  </si>
  <si>
    <t>indicate if rx dma transfer is done, [23:20]: ch3-ch0</t>
  </si>
  <si>
    <t>rx_dma_en</t>
  </si>
  <si>
    <t>capture rx dma enable, [7:4]: ch3 - ch0</t>
  </si>
  <si>
    <t>IMR_CH</t>
  </si>
  <si>
    <t>rx_fifo_overflow_int_mask</t>
  </si>
  <si>
    <t>capture_int_mask</t>
  </si>
  <si>
    <t>IMR_TIMER</t>
  </si>
  <si>
    <t>timer3_int_mask</t>
  </si>
  <si>
    <t>timer2_int_mask</t>
  </si>
  <si>
    <t>timer1_int_mask</t>
  </si>
  <si>
    <t>timer0_int_mask</t>
  </si>
  <si>
    <t>ISR_CH</t>
  </si>
  <si>
    <t>rx_fifo_overflow_int_isr</t>
  </si>
  <si>
    <t>capture_int_isr</t>
  </si>
  <si>
    <t>ISR_TIMER</t>
  </si>
  <si>
    <t>timer3_int_isr</t>
  </si>
  <si>
    <t>timer2_int_isr</t>
  </si>
  <si>
    <t>timer1_int_isr</t>
  </si>
  <si>
    <t>timer0_int_isr</t>
  </si>
  <si>
    <t>ICR_CH</t>
  </si>
  <si>
    <t>rx_dma_done_clr</t>
  </si>
  <si>
    <t>set 1 to clear rx_dma_done, [23:20]: ch3 - ch0</t>
  </si>
  <si>
    <t>capture_clr</t>
  </si>
  <si>
    <t>ICR_TIMER</t>
  </si>
  <si>
    <t>timer3_int_clr</t>
  </si>
  <si>
    <t>timer2_int_clr</t>
  </si>
  <si>
    <t>timer1_int_clr</t>
  </si>
  <si>
    <t>timer0_int_clr</t>
  </si>
  <si>
    <t>CH_TIMER_ENABLE</t>
  </si>
  <si>
    <t>timer3_pwm_en</t>
  </si>
  <si>
    <t>timer2_en</t>
  </si>
  <si>
    <t>timer1_en</t>
  </si>
  <si>
    <t>timer0_en</t>
  </si>
  <si>
    <t>CH0_RX_FIFO</t>
  </si>
  <si>
    <t>ch0_rx_fifo</t>
  </si>
  <si>
    <t>rx fifo for capture data</t>
  </si>
  <si>
    <t>CH1_RX_FIFO</t>
  </si>
  <si>
    <t>ch1_rx_fifo</t>
  </si>
  <si>
    <t>CH2_RX_FIFO</t>
  </si>
  <si>
    <t>ch2_rx_fifo</t>
  </si>
  <si>
    <t>CH3_RX_FIFO</t>
  </si>
  <si>
    <t>ch3_rx_fifo</t>
  </si>
  <si>
    <t>CH4_RX_FIFO</t>
  </si>
  <si>
    <t>ch4_rx_fifo</t>
  </si>
  <si>
    <t>CH5_RX_FIFO</t>
  </si>
  <si>
    <t>ch5_rx_fifo</t>
  </si>
  <si>
    <t>CH6_RX_FIFO</t>
  </si>
  <si>
    <t>CH7_RX_FIFO</t>
  </si>
  <si>
    <t>FIFO_STATUS_0</t>
  </si>
  <si>
    <t>indicate rx fifo used data</t>
  </si>
  <si>
    <t>ch5_rx_fifo_usedw</t>
  </si>
  <si>
    <t>ch4_rx_fifo_usedw</t>
  </si>
  <si>
    <t>rx_fifo_full</t>
  </si>
  <si>
    <t>FIFO_STATUS_1</t>
  </si>
  <si>
    <t>ch3_rx_fifo_usedw</t>
  </si>
  <si>
    <t>ch2_rx_fifo_usedw</t>
  </si>
  <si>
    <t>ch1_rx_fifo_usedw</t>
  </si>
  <si>
    <t>ch0_rx_fifo_usedw</t>
  </si>
  <si>
    <t>rx_fifo_empty</t>
  </si>
  <si>
    <t>FIFO_STATUS_2</t>
  </si>
  <si>
    <t>rx_fifo_wrclr_done</t>
  </si>
  <si>
    <t>FIFO_CONFIG</t>
  </si>
  <si>
    <t>SHADOW_SYNC</t>
  </si>
  <si>
    <t>SHADOW_LOAD</t>
  </si>
  <si>
    <t>shadow_load_active</t>
  </si>
  <si>
    <t>IRSR_CH</t>
  </si>
  <si>
    <t>rx_fifo_overflow_int_irsr</t>
  </si>
  <si>
    <t>capture_int_irsr</t>
  </si>
  <si>
    <t>IRSR_TIMER</t>
  </si>
  <si>
    <t>timer3_int_irsr</t>
  </si>
  <si>
    <t>timer2_int_irsr</t>
  </si>
  <si>
    <t>timer1_int_irsr</t>
  </si>
  <si>
    <t>timer0_int_irsr</t>
  </si>
  <si>
    <t>ICR_FIFO</t>
  </si>
  <si>
    <t>rx_fifo_overflow_int_clr</t>
  </si>
  <si>
    <t>SYNC_MODE</t>
  </si>
  <si>
    <t>syn_ch_en</t>
  </si>
  <si>
    <t>CTRL</t>
  </si>
  <si>
    <t>CMD</t>
  </si>
  <si>
    <t>STATUS</t>
  </si>
  <si>
    <t>00</t>
  </si>
  <si>
    <t>LOAD0</t>
  </si>
  <si>
    <t>Contains the value from which the counter is to decrement</t>
  </si>
  <si>
    <t>LOAD_L32</t>
  </si>
  <si>
    <t>04</t>
  </si>
  <si>
    <t>VALUE0</t>
  </si>
  <si>
    <t>Current value of the decrementing counter</t>
  </si>
  <si>
    <t>VALUE_L32</t>
  </si>
  <si>
    <t>08</t>
  </si>
  <si>
    <t>CONTROL0</t>
  </si>
  <si>
    <t>Control timer</t>
  </si>
  <si>
    <t>RESERVED0</t>
  </si>
  <si>
    <t>ENABLE</t>
  </si>
  <si>
    <t>Enable bit</t>
  </si>
  <si>
    <t>MODE</t>
  </si>
  <si>
    <t>Mode bit</t>
  </si>
  <si>
    <t>INT_ENABLE</t>
  </si>
  <si>
    <t>Interrupt Enable bit</t>
  </si>
  <si>
    <t>RESERVED1</t>
  </si>
  <si>
    <t>TIMERPRE</t>
  </si>
  <si>
    <t>Prescale bits</t>
  </si>
  <si>
    <t>SIZE</t>
  </si>
  <si>
    <t>Selects 16-bit or 32- bit counter operation</t>
  </si>
  <si>
    <t>ONESHOT</t>
  </si>
  <si>
    <t>Selects one-shot or wrapping counter mode</t>
  </si>
  <si>
    <t>0C</t>
  </si>
  <si>
    <t>INTCLR0</t>
  </si>
  <si>
    <t>Write any to clear interrupt</t>
  </si>
  <si>
    <t>INTCLR_L32</t>
  </si>
  <si>
    <t>10</t>
  </si>
  <si>
    <t>RIS0</t>
  </si>
  <si>
    <t>Indicates the raw interrupt status</t>
  </si>
  <si>
    <t>RAW_INT</t>
  </si>
  <si>
    <t>Raw interrupt status</t>
  </si>
  <si>
    <t>14</t>
  </si>
  <si>
    <t>MIS0</t>
  </si>
  <si>
    <t>Indicates the masked interrupt status</t>
  </si>
  <si>
    <t>INT</t>
  </si>
  <si>
    <t>Interrupt status</t>
  </si>
  <si>
    <t>18</t>
  </si>
  <si>
    <t>BGLOAD0</t>
  </si>
  <si>
    <t>Background load register</t>
  </si>
  <si>
    <t>BGLOAD_L32</t>
  </si>
  <si>
    <t>1C</t>
  </si>
  <si>
    <t>RESERVED</t>
  </si>
  <si>
    <t>20</t>
  </si>
  <si>
    <t>LOAD1</t>
  </si>
  <si>
    <t>24</t>
  </si>
  <si>
    <t>VALUE1</t>
  </si>
  <si>
    <t>28</t>
  </si>
  <si>
    <t>CONTROL1</t>
  </si>
  <si>
    <t>2C</t>
  </si>
  <si>
    <t>INTCLR1</t>
  </si>
  <si>
    <t>30</t>
  </si>
  <si>
    <t>RIS1</t>
  </si>
  <si>
    <t>34</t>
  </si>
  <si>
    <t>MIS1</t>
  </si>
  <si>
    <t>38</t>
  </si>
  <si>
    <t>BGLOAD1</t>
  </si>
  <si>
    <t>TRANSFMT</t>
  </si>
  <si>
    <t>addrlen</t>
  </si>
  <si>
    <t>datalen</t>
  </si>
  <si>
    <t>datamerge</t>
  </si>
  <si>
    <t>mosibidir</t>
  </si>
  <si>
    <t>lsb</t>
  </si>
  <si>
    <t>slvmode</t>
  </si>
  <si>
    <t>cpol</t>
  </si>
  <si>
    <t>cpha</t>
  </si>
  <si>
    <t>DIRECTIO</t>
  </si>
  <si>
    <t>directioen</t>
  </si>
  <si>
    <t>hold_oe</t>
  </si>
  <si>
    <t>wp_oe</t>
  </si>
  <si>
    <t>miso_oe</t>
  </si>
  <si>
    <t>mosi_oe</t>
  </si>
  <si>
    <t>sclk_oe</t>
  </si>
  <si>
    <t>cs_oe</t>
  </si>
  <si>
    <t>hold_o</t>
  </si>
  <si>
    <t>wp_o</t>
  </si>
  <si>
    <t>miso_o</t>
  </si>
  <si>
    <t>mosi_o</t>
  </si>
  <si>
    <t>sclk_o</t>
  </si>
  <si>
    <t>cs_o</t>
  </si>
  <si>
    <t>hold_i</t>
  </si>
  <si>
    <t>wp_i</t>
  </si>
  <si>
    <t>miso_i</t>
  </si>
  <si>
    <t>mosi_i</t>
  </si>
  <si>
    <t>sclk_i</t>
  </si>
  <si>
    <t>cs_i</t>
  </si>
  <si>
    <t>TRANSCTRL</t>
  </si>
  <si>
    <t>cmden</t>
  </si>
  <si>
    <t>addren</t>
  </si>
  <si>
    <t>addrfmt</t>
  </si>
  <si>
    <t>transmode</t>
  </si>
  <si>
    <t>dualquad</t>
  </si>
  <si>
    <t>tokenen</t>
  </si>
  <si>
    <t>wrtrancnt</t>
  </si>
  <si>
    <t>tokenvalue</t>
  </si>
  <si>
    <t>dummycnt</t>
  </si>
  <si>
    <t>rdtrancnt</t>
  </si>
  <si>
    <t>cmd</t>
  </si>
  <si>
    <t>ADDR</t>
  </si>
  <si>
    <t>addr</t>
  </si>
  <si>
    <t>DATA</t>
  </si>
  <si>
    <t>txthres</t>
  </si>
  <si>
    <t>rxthres</t>
  </si>
  <si>
    <t>txdmaen</t>
  </si>
  <si>
    <t>rxdmaen</t>
  </si>
  <si>
    <t>txfiforst</t>
  </si>
  <si>
    <t>rxfiforst</t>
  </si>
  <si>
    <t>spirst</t>
  </si>
  <si>
    <t>txfull</t>
  </si>
  <si>
    <t>txempty</t>
  </si>
  <si>
    <t>txnum</t>
  </si>
  <si>
    <t>rxfull</t>
  </si>
  <si>
    <t>rxempty</t>
  </si>
  <si>
    <t>rxnum</t>
  </si>
  <si>
    <t>spiactive</t>
  </si>
  <si>
    <t>slvcmden</t>
  </si>
  <si>
    <t>endinten</t>
  </si>
  <si>
    <t>txfifointen</t>
  </si>
  <si>
    <t>rxfifointen</t>
  </si>
  <si>
    <t>txfifourinten</t>
  </si>
  <si>
    <t>rxfifoorinten</t>
  </si>
  <si>
    <t>INTRST</t>
  </si>
  <si>
    <t>slvcmdint</t>
  </si>
  <si>
    <t>endint</t>
  </si>
  <si>
    <t>txfifoint</t>
  </si>
  <si>
    <t>rxfifoint</t>
  </si>
  <si>
    <t>txfifourint</t>
  </si>
  <si>
    <t>rxfifoorint</t>
  </si>
  <si>
    <t>TIMING</t>
  </si>
  <si>
    <t>cs2sclk</t>
  </si>
  <si>
    <t>csht</t>
  </si>
  <si>
    <t>sclk_div</t>
  </si>
  <si>
    <t>MEMCTRL</t>
  </si>
  <si>
    <t>memctrlchg</t>
  </si>
  <si>
    <t>memrdcmd</t>
  </si>
  <si>
    <t>SLVST</t>
  </si>
  <si>
    <t>underrun</t>
  </si>
  <si>
    <t>overrun</t>
  </si>
  <si>
    <t>ready</t>
  </si>
  <si>
    <t>usr_status</t>
  </si>
  <si>
    <t>SLVDATACNT</t>
  </si>
  <si>
    <t>wcnt</t>
  </si>
  <si>
    <t>rcnt</t>
  </si>
  <si>
    <t>CONFIG</t>
  </si>
  <si>
    <t>slave</t>
  </si>
  <si>
    <t>eilmmem</t>
  </si>
  <si>
    <t>AHBmem</t>
  </si>
  <si>
    <t>directio</t>
  </si>
  <si>
    <t>quadspi</t>
  </si>
  <si>
    <t>dualspi</t>
  </si>
  <si>
    <t>txfifosize</t>
  </si>
  <si>
    <t>rxfifosize</t>
  </si>
  <si>
    <t>ID number</t>
  </si>
  <si>
    <t>RevMajor</t>
  </si>
  <si>
    <t>Major revision number</t>
  </si>
  <si>
    <t>RevMinor</t>
  </si>
  <si>
    <t>Minor revision number</t>
  </si>
  <si>
    <t>FIFOSIZE</t>
  </si>
  <si>
    <t>FIFO size</t>
  </si>
  <si>
    <t>INTEN</t>
  </si>
  <si>
    <t>CMPL</t>
  </si>
  <si>
    <t>Set to enable the Completion Interrupt.
Master: interrupts when a transaction is issued
from this master and completed without losing
the bus arbitration.
Slave: interrupts when a transaction addressing
the controller is completed.</t>
  </si>
  <si>
    <t>ByteRecv</t>
  </si>
  <si>
    <t>Set to enable the Byte Receive Interrupt.
Interrupts when a byte of data is received
Auto-ACK will be disabled if this interrupt is
enabled, that is, the software needs to
ACK/NACK the received byte manually.</t>
  </si>
  <si>
    <t>ByteTrans</t>
  </si>
  <si>
    <t>Set to enable the Byte Transmit Interrupt.
Interrupts when a byte of data is transmitted.</t>
  </si>
  <si>
    <t>Start</t>
  </si>
  <si>
    <t>Set to enable the STOP Condition Interrupt.
Interrupts when a STOP condition is detected.</t>
  </si>
  <si>
    <t>Stop</t>
  </si>
  <si>
    <t>ArbLos</t>
  </si>
  <si>
    <t>Set to enable the Arbitration Lose Interrupt.
Master: interrupts when the controller loses the
bus arbitration
Slave: not available in this mode</t>
  </si>
  <si>
    <t>AddrHit</t>
  </si>
  <si>
    <t>Set to enable the Address Hit Interrupt.
Master: interrupts when the addressed slave
returned an ACK.
Slave: interrupts when the controller is
addressed.</t>
  </si>
  <si>
    <t>FIFOHALF</t>
  </si>
  <si>
    <t>Set to enable the FIFO Half Interrupt.
Receiver: Interrupts when the FIFO is half-full
Transmitter: Interrupts when the FIFO is
half-empty
This interrupt depends on the transaction
direction; don’t enable this interrupt unless the
transfer direction is determined, otherwise
unintended interrupts may be triggered.</t>
  </si>
  <si>
    <t>FIFOFULL</t>
  </si>
  <si>
    <t>Set to enable the FIFO Full Interrupt.
Interrupts when the FIFO is full.</t>
  </si>
  <si>
    <t>FIFOEMPTY</t>
  </si>
  <si>
    <t>Set to enable the FIFO Empty Interrupt.
Interrupts when the FIFO is empty.</t>
  </si>
  <si>
    <t>LineSDA</t>
  </si>
  <si>
    <t>Indicates the current status of the SDA line on
the bus.
1: High
0: Low</t>
  </si>
  <si>
    <t>LineSCL</t>
  </si>
  <si>
    <t>Indicates the current status of the SCL line on
the bus.
1: High
0: Low</t>
  </si>
  <si>
    <t>GenCall</t>
  </si>
  <si>
    <t>Indicates that the address of the current
transaction is a general call address.
This status is only valid in slave mode.
1: General call
0: Not general call</t>
  </si>
  <si>
    <t>BusBusy</t>
  </si>
  <si>
    <t>Indicates that the bus is busy.
The bus is busy when a START condition is on
bus and it ends when a STOP condition is seen
on bus.
1: Busy
0: Not busy</t>
  </si>
  <si>
    <t>ACK</t>
  </si>
  <si>
    <t>Indicates the type of the last
received/transmitted acknowledgement bit.
1: ACK
0: NACK</t>
  </si>
  <si>
    <t>Transaction Completion
Master: Indicates that a transaction has been
issued from this master and completed without
losing the bus arbitration.
Slave: Indicates that a transaction addressing
the controller has been completed. This status
bit must be cleared to receive the next
transaction; otherwise, the next incoming
transaction will be blocked.</t>
  </si>
  <si>
    <t>ByteRevc</t>
  </si>
  <si>
    <t>Indicates that a byte of data has been received.</t>
  </si>
  <si>
    <t>Indicates that a byte of data has been
transmitted.</t>
  </si>
  <si>
    <t>Indicates that a START Condition or a repeated
START condition has been
transmitted/received.</t>
  </si>
  <si>
    <t>Indicates that a STOP Condition has been
transmitted/received.</t>
  </si>
  <si>
    <t>Indicates that the controller has lost the bus
arbitration (master mode only).</t>
  </si>
  <si>
    <t>Master: indicates that a slave has responded to
the transaction.
Slave: indicates that a transaction is targeting
the controller (including the General Call).</t>
  </si>
  <si>
    <t>Transmitter: Indicates that the FIFO is
half-full.
Receiver: Indicates that the FIFO is
half-empty.</t>
  </si>
  <si>
    <t>Indicates that the FIFO is full.</t>
  </si>
  <si>
    <t>FIFO_EMPTY</t>
  </si>
  <si>
    <t>Indicates that the FIFO is empty.</t>
  </si>
  <si>
    <t>The slave address.
For 7-bit addressing mode, the most significant
3 bits are ignored and only the least-significant
7 bits of Addr are valid.</t>
  </si>
  <si>
    <t>Data</t>
  </si>
  <si>
    <t>Write this register to put one byte of data to the
FIFO.
Read this register to get one byte of data from
the FIFO.</t>
  </si>
  <si>
    <t>Phase_start</t>
  </si>
  <si>
    <t>Enable this bit to send a START condition at the
beginning of transaction.
Master mode only.</t>
  </si>
  <si>
    <t>Phase_addr</t>
  </si>
  <si>
    <t>Enable this bit to send the address after START
condition.
Master mode only.</t>
  </si>
  <si>
    <t>Phase_data</t>
  </si>
  <si>
    <t>Enable this bit to send the data after Address
phase.
Master mode only.</t>
  </si>
  <si>
    <t>Phase_stop</t>
  </si>
  <si>
    <t>Enable this bit to send a STOP condition at the
end of a transaction.
Master mode only.</t>
  </si>
  <si>
    <t>Dir</t>
  </si>
  <si>
    <t>Transaction direction
Master: Set this bit to determine the direction
for the next transaction.
0: Transmitter
1: Receiver
Slave: The direction of the last received
transaction.
0: Receiver
1: Transmitter</t>
  </si>
  <si>
    <t>DataCnt</t>
  </si>
  <si>
    <t>Data counts in bytes.
Master: The number of bytes to
transmit/receive. 0 means 256 bytes. DataCnt
will be decreased by one for each byte
transmitted/received.
Slave: the meaning of DataCnt depends on the
DMA mode:
If DMA is not enabled, DataCnt is the number of
bytes transmitted/received from the bus master.
It is reset to 0 when the controller is addressed
and then increased by one for each byte of data
transmitted/received.
If DMA is enabled, DataCnt is the number of
bytes to transmit/receive. It will not be reset to 0
when the slave is addressed and it will be
decreased by one for each byte of data
transmitted/received.</t>
  </si>
  <si>
    <t>SETUP</t>
  </si>
  <si>
    <t>T_SUDAT</t>
  </si>
  <si>
    <t>T_SUDAT defines the data setup time before
releasing the SCL.
Setup time = (4 + T_SP + T_SUDAT) * tpclk
tpclk = PCLK period</t>
  </si>
  <si>
    <t>T_SP</t>
  </si>
  <si>
    <t>T_SP defines the pulse width of spikes that
must be suppressed by the input filter.
Pulse width = T_SP * tpclk</t>
  </si>
  <si>
    <t>T_HDDAT</t>
  </si>
  <si>
    <t>T_SUDAT defines the data hold time after SCL
goes LOW
Hold time = (4 + T_SP + T_HDDAT) * tpclk</t>
  </si>
  <si>
    <t>T_SCLRatio</t>
  </si>
  <si>
    <t>The LOW period of the generated SCL clock is
defined by the combination of T_SCLRatio and
T_SCLHi values. When T_SCLRatio = 0, the
LOW period is equal to HIGH period. When
T_SCLRatio = 1, the LOW period is roughly
two times of HIGH period.
SCL LOW period = (4 + T_SP + T_SCLHi *
ratio) * tpclk
1: ratio = 2
0: ratio = 1
This field is only valid when the controller is in
the master mode.</t>
  </si>
  <si>
    <t>T_SCLHi</t>
  </si>
  <si>
    <t>The HIGH period of generated SCL clock is
defined by T_SCLHi.
SCL HIGH period = (4 + T_SP + T_SCLHi) *
tpclk*(PRE_DIV+1)
The T_SCLHi value must be greater than T_SP
and T_HDDAT values.
This field is only valid when the controller is in
the master mode.</t>
  </si>
  <si>
    <t>DMAEN</t>
  </si>
  <si>
    <t>Enable the direct memory access mode data
transfer.
1: Enable
0: Disable</t>
  </si>
  <si>
    <t>Master</t>
  </si>
  <si>
    <t>Configure this device as a master or a slave.
1: Master mode
0: Slave mode</t>
  </si>
  <si>
    <t>Addressing</t>
  </si>
  <si>
    <t>I2C addressing mode:
1: 10-bit addressing mode
0: 7-bit addressing mode</t>
  </si>
  <si>
    <t>IICEN</t>
  </si>
  <si>
    <t>Enable the ATCIIC100 I2C controller.
1: Enable
0: Disable</t>
  </si>
  <si>
    <t>PRE_DIVIDER</t>
  </si>
  <si>
    <t>PRE_DIV</t>
  </si>
  <si>
    <t>The pre_divider clock cnt for  T_SCLHi</t>
  </si>
  <si>
    <t>KS_CFG</t>
  </si>
  <si>
    <t>ks_dbg_en</t>
  </si>
  <si>
    <t>keysense debug output enable, active high</t>
  </si>
  <si>
    <t>ks_dbg_sel</t>
  </si>
  <si>
    <t>keysense debug output select:
dbg_datin0 = {ks_cnt[6:0], ks_adc_trig_intr_trg, ks_adc_trig, ks_wakeup_intr_trg, ks_wakeup, keyin_detect_sync, keyin_detect, cfg_ks_en, ks_rstn, ks_clk};
dbg_datin1 = {ks_cnt[15:5], ks_adc_trig, ks_wakeup, keyin_detect, cfg_ks_en, ks_clk};</t>
  </si>
  <si>
    <t>ks_en</t>
  </si>
  <si>
    <t>keysense enable, active high</t>
  </si>
  <si>
    <t>KS_STAT</t>
  </si>
  <si>
    <t>ROI</t>
  </si>
  <si>
    <t>ks_cnt</t>
  </si>
  <si>
    <t>ks counter output, only used for debug purpose</t>
  </si>
  <si>
    <t>ks_adc_trig_intr_trg</t>
  </si>
  <si>
    <t>keysense adc trigger interrupt source, only used for debug purpose</t>
  </si>
  <si>
    <t>ks_adc_trig</t>
  </si>
  <si>
    <t>keysense trigger to GPADC, only used for debug purpose</t>
  </si>
  <si>
    <t>ks_wakeup_intr_trg</t>
  </si>
  <si>
    <t>keysense wakeup interrupt source, only used for debug purpose</t>
  </si>
  <si>
    <t>ks_wakeup</t>
  </si>
  <si>
    <t>keysense wakeup, only used for debug purpose</t>
  </si>
  <si>
    <t>keyin_detect_sync</t>
  </si>
  <si>
    <t>keyin detect signal synced to ks_clk domain, only used for debug purpose</t>
  </si>
  <si>
    <t>keyin_detect</t>
  </si>
  <si>
    <t>keyin detect signal from analog SARADC, only used for debug purpose</t>
  </si>
  <si>
    <t>KS_THD</t>
  </si>
  <si>
    <t>ks_thd_adc_trig</t>
  </si>
  <si>
    <t>adc trigger counter threshold, in the unit of ks_clk(32KHz clock) cycles</t>
  </si>
  <si>
    <t>ks_thd_wakeup</t>
  </si>
  <si>
    <t xml:space="preserve">wakeup counter threshold,  in the unit of ks_clk(32KHz clock) cycles </t>
  </si>
  <si>
    <t>KS_IMR</t>
  </si>
  <si>
    <t>ks_press_imr</t>
  </si>
  <si>
    <t>1 : disable interrrupt source; 0: enable interrupt source</t>
  </si>
  <si>
    <t>ks_release_imr</t>
  </si>
  <si>
    <t>ks_adc_trig_imr</t>
  </si>
  <si>
    <t>ks_wakeup_imr</t>
  </si>
  <si>
    <t>KS_ICR</t>
  </si>
  <si>
    <t>ks_press_icr</t>
  </si>
  <si>
    <t>write 1 to generate a pulse to clear interrupt status</t>
  </si>
  <si>
    <t>ks_release_icr</t>
  </si>
  <si>
    <t>ks_adc_trig_icr</t>
  </si>
  <si>
    <t>ks_wakeup_icr</t>
  </si>
  <si>
    <t>KS_IRSR</t>
  </si>
  <si>
    <t>ks_press_irsr</t>
  </si>
  <si>
    <t>raw status of interrupt source</t>
  </si>
  <si>
    <t>ks_release_irsr</t>
  </si>
  <si>
    <t>ks_adc_trig_irsr</t>
  </si>
  <si>
    <t>ks_wakeup_irsr</t>
  </si>
  <si>
    <t>KS_ISR</t>
  </si>
  <si>
    <t>ks_press_isr</t>
  </si>
  <si>
    <t>status of interrupt source after mask</t>
  </si>
  <si>
    <t>ks_release_isr</t>
  </si>
  <si>
    <t>ks_adc_trig_isr</t>
  </si>
  <si>
    <t>ks_wakeup_isr</t>
  </si>
  <si>
    <t>034</t>
    <phoneticPr fontId="14" type="noConversion"/>
  </si>
  <si>
    <t>OSTIMER_CTRL</t>
  </si>
  <si>
    <t>aon_timer</t>
  </si>
  <si>
    <t>load</t>
  </si>
  <si>
    <t>Write '1' to this bit will load the initial value to OS timer.</t>
  </si>
  <si>
    <t>wrap_mode</t>
  </si>
  <si>
    <t>Write '1' to this bit will set OS timer to wrap mode. 
When read, get the information if OS timer is in wrap mode. 
In wrap mode ,when the conuter down count to zero ,the value will load 24'hFFFFFF
1:: wrap_mode: indicates OS timer in wrap mode. 
0:: noraml_mode: indicates OS timer not in wrap mode.</t>
  </si>
  <si>
    <t>Write '1' to this bit will set OS timer to repeat mode. 
When read, get the information if OS timer is in repeat mode. 
1:: repeat_mode: indicates OS timer in repeat mode. 
0:: normal_mode: indicates OS timer not in repeat mode.</t>
  </si>
  <si>
    <t>clk_enable</t>
  </si>
  <si>
    <t>0: disable ostimer clk</t>
  </si>
  <si>
    <t>loaded</t>
  </si>
  <si>
    <t>Read this bit will get the information if OS timer interruption clear operation is finished or not. 
'1' indicates OS timer interruption clear operation is on going. 
'0' indicates no OS timer interruption clear operation is on going.</t>
  </si>
  <si>
    <t>enabled</t>
  </si>
  <si>
    <t>Read this bit will get the information if OS timer is really enabled or not. This bit will change only after the next front of 16 KHz system clock. 
'1' indicates OS timer enabled. 
'0' indicates OS timer not enabled.</t>
  </si>
  <si>
    <t>enable</t>
  </si>
  <si>
    <t>Write '1' to this bit will enable OS timer. 
When read, the value is what we have written to this bit, it changes immediately after been written.</t>
  </si>
  <si>
    <t>loadval</t>
  </si>
  <si>
    <t>Value loaded to OS timer.</t>
  </si>
  <si>
    <t>OSTIMER_CURVAL</t>
  </si>
  <si>
    <t>curval</t>
  </si>
  <si>
    <t>Current value of OS timer. The value is 24 bits and the first 8 bits are sign extension of the most important bit. A negative value indicates that the timer has wraped.</t>
  </si>
  <si>
    <t>AON_WDTTIMER_CTRL</t>
  </si>
  <si>
    <t>load_protected</t>
  </si>
  <si>
    <t>When 1, load bit is protected by hardware and can't be writen.</t>
  </si>
  <si>
    <t>stop_protected</t>
  </si>
  <si>
    <t>When 1, stop bit is protected by hardware and can't be writen.</t>
  </si>
  <si>
    <t>start_protected</t>
  </si>
  <si>
    <t>When 1, start bit is protected by hardware and can't be writen.</t>
  </si>
  <si>
    <t>wdenabled</t>
  </si>
  <si>
    <t>Read this bit will get the information if watchdog timer is really enabled or not. This bit will change only after the next front of 32 KHz system clock. 
'1' indicates watchdog timer is enabled, if current watchdog timer value reaches 0, the system will be reseted. 
'0' indicates watchdog timer is not enabled.</t>
  </si>
  <si>
    <t>reload</t>
  </si>
  <si>
    <t>Write '1' to this bit will load wdtimer_loadval value to watchdog timer. 
Use this bit to implement the watchog keep alive.</t>
  </si>
  <si>
    <t>wdt_mode</t>
  </si>
  <si>
    <t>stop</t>
  </si>
  <si>
    <t>Write '1' to this bit will stop watchdog timer.</t>
  </si>
  <si>
    <t>wdt_int_mask</t>
  </si>
  <si>
    <t>0:disable wdt int to irq output
1:enable wdt int to irq output</t>
  </si>
  <si>
    <t>start</t>
  </si>
  <si>
    <t>Write '1' to this bit will enable watchdog timer and Load it with wdtimer_loadval.</t>
  </si>
  <si>
    <t>STOP_PROTECT</t>
  </si>
  <si>
    <t>OTHER_PROTECT</t>
  </si>
  <si>
    <t>RESET_PMU_EN</t>
  </si>
  <si>
    <t>AONWDTTIMER_LOADVAL</t>
  </si>
  <si>
    <t xml:space="preserve">Load value of normal watchdog timer. Number of 32kHz Clock before Reset. </t>
  </si>
  <si>
    <t>ffffff</t>
  </si>
  <si>
    <t>ostimer_mask</t>
  </si>
  <si>
    <t>Set mask for OS timer IRQ.
0:Disable timer IRQ
1:Enable timer IRQ</t>
  </si>
  <si>
    <t>aonwdt_clr</t>
  </si>
  <si>
    <t>Clear AON WDT wakeup.</t>
  </si>
  <si>
    <t>ostimer_clr</t>
  </si>
  <si>
    <t>Clear OS Timer IRQ.</t>
  </si>
  <si>
    <t>wdt_reset_ocurred</t>
  </si>
  <si>
    <t>wdt reset generated</t>
  </si>
  <si>
    <t>wdt_wakeup_status</t>
  </si>
  <si>
    <t>wdt interrupt generated</t>
  </si>
  <si>
    <t>ostimer_status</t>
  </si>
  <si>
    <t>OS Timer wake up status.</t>
  </si>
  <si>
    <t xml:space="preserve">IRQ is generate
irq_cause=(timer_wakeup_sync &amp; ostimer_mask) | (wdt_wakeup_status &amp; wdt_int_enable) ;
</t>
  </si>
  <si>
    <t xml:space="preserve">ADC conversion is ongoing. </t>
  </si>
  <si>
    <t>ADC_CONFIG</t>
  </si>
  <si>
    <t>8</t>
  </si>
  <si>
    <t>5</t>
  </si>
  <si>
    <t>4</t>
  </si>
  <si>
    <t>2</t>
  </si>
  <si>
    <t>3</t>
  </si>
  <si>
    <t>1</t>
  </si>
  <si>
    <t>0</t>
  </si>
  <si>
    <t>adc_ch_sel</t>
  </si>
  <si>
    <t>fifo_empty_imr_ch7</t>
  </si>
  <si>
    <t>Mask FIFO empty interrupt of ADC channel 7. High active.</t>
  </si>
  <si>
    <t>fifo_empty_imr_ch6</t>
  </si>
  <si>
    <t>Mask FIFO empty interrupt of ADC channel 6. High active.</t>
  </si>
  <si>
    <t>fifo_empty_imr_ch5</t>
  </si>
  <si>
    <t>Mask FIFO empty interrupt of ADC channel 5. High active.</t>
  </si>
  <si>
    <t>fifo_empty_imr_ch4</t>
  </si>
  <si>
    <t>Mask FIFO empty interrupt of ADC channel 4. High active.</t>
  </si>
  <si>
    <t>fifo_empty_imr_ch3</t>
  </si>
  <si>
    <t>Mask FIFO empty interrupt of ADC channel 3. High active.</t>
  </si>
  <si>
    <t>fifo_empty_imr_ch2</t>
  </si>
  <si>
    <t>Mask FIFO empty interrupt of ADC channel 2. High active.</t>
  </si>
  <si>
    <t>fifo_empty_imr_ch1</t>
  </si>
  <si>
    <t>Mask FIFO empty interrupt of ADC channel 1. High active.</t>
  </si>
  <si>
    <t>fifo_empty_imr_ch0</t>
  </si>
  <si>
    <t>Mask FIFO empty interrupt of ADC channel 0. High active.</t>
  </si>
  <si>
    <t>fifo_thd_imr_ch7</t>
  </si>
  <si>
    <t>fifo_thd_imr_ch6</t>
  </si>
  <si>
    <t>fifo_thd_imr_ch5</t>
  </si>
  <si>
    <t>fifo_thd_imr_ch4</t>
  </si>
  <si>
    <t>fifo_thd_imr_ch3</t>
  </si>
  <si>
    <t>fifo_thd_imr_ch2</t>
  </si>
  <si>
    <t>fifo_thd_imr_ch1</t>
  </si>
  <si>
    <t>fifo_full_imr_ch7</t>
  </si>
  <si>
    <t>Mask FIFO full interrupt of ADC channel 7. High active.</t>
  </si>
  <si>
    <t>fifo_full_imr_ch6</t>
  </si>
  <si>
    <t>Mask FIFO full interrupt of ADC channel 6. High active.</t>
  </si>
  <si>
    <t>fifo_full_imr_ch5</t>
  </si>
  <si>
    <t>Mask FIFO full interrupt of ADC channel 5. High active.</t>
  </si>
  <si>
    <t>fifo_full_imr_ch4</t>
  </si>
  <si>
    <t>Mask FIFO full interrupt of ADC channel 4. High active.</t>
  </si>
  <si>
    <t>fifo_full_imr_ch3</t>
  </si>
  <si>
    <t>Mask FIFO full interrupt of ADC channel 3. High active.</t>
  </si>
  <si>
    <t>fifo_full_imr_ch2</t>
  </si>
  <si>
    <t>Mask FIFO full interrupt of ADC channel 2. High active.</t>
  </si>
  <si>
    <t>fifo_full_imr_ch1</t>
  </si>
  <si>
    <t>Mask FIFO full interrupt of ADC channel 1. High active.</t>
  </si>
  <si>
    <t>fifo_empty_irsr_ch7</t>
  </si>
  <si>
    <t>fifo_empty_irsr_ch6</t>
  </si>
  <si>
    <t>fifo_empty_irsr_ch5</t>
  </si>
  <si>
    <t>fifo_empty_irsr_ch4</t>
  </si>
  <si>
    <t>fifo_empty_irsr_ch3</t>
  </si>
  <si>
    <t>fifo_empty_irsr_ch2</t>
  </si>
  <si>
    <t>fifo_empty_irsr_ch1</t>
  </si>
  <si>
    <t>fifo_empty_irsr_ch0</t>
  </si>
  <si>
    <t>eoc_err_irsr</t>
  </si>
  <si>
    <t>adc_ready_irsr</t>
  </si>
  <si>
    <t>channel_err_irsr</t>
  </si>
  <si>
    <t>fifo_thd_irsr_ch7</t>
  </si>
  <si>
    <t>fifo_thd_irsr_ch6</t>
  </si>
  <si>
    <t>fifo_thd_irsr_ch5</t>
  </si>
  <si>
    <t>fifo_thd_irsr_ch4</t>
  </si>
  <si>
    <t>fifo_thd_irsr_ch3</t>
  </si>
  <si>
    <t>fifo_thd_irsr_ch2</t>
  </si>
  <si>
    <t>fifo_thd_irsr_ch1</t>
  </si>
  <si>
    <t>fifo_full_irsr_ch7</t>
  </si>
  <si>
    <t>fifo_full_irsr_ch6</t>
  </si>
  <si>
    <t>fifo_full_irsr_ch5</t>
  </si>
  <si>
    <t>fifo_full_irsr_ch4</t>
  </si>
  <si>
    <t>fifo_full_irsr_ch3</t>
  </si>
  <si>
    <t>fifo_full_irsr_ch2</t>
  </si>
  <si>
    <t>fifo_full_irsr_ch1</t>
  </si>
  <si>
    <t>fifo_full_irsr_ch0</t>
  </si>
  <si>
    <t>fifo_empty_isr_ch7</t>
  </si>
  <si>
    <t xml:space="preserve"> FIFO empty status after mask of ADC channel 7. High active.</t>
  </si>
  <si>
    <t>fifo_empty_isr_ch6</t>
  </si>
  <si>
    <t xml:space="preserve"> FIFO empty status after mask of ADC channel 6. High active.</t>
  </si>
  <si>
    <t>fifo_empty_isr_ch5</t>
  </si>
  <si>
    <t xml:space="preserve"> FIFO empty status after mask of ADC channel 5. High active.</t>
  </si>
  <si>
    <t>fifo_empty_isr_ch4</t>
  </si>
  <si>
    <t xml:space="preserve"> FIFO empty status after mask of ADC channel 4. High active.</t>
  </si>
  <si>
    <t>fifo_empty_isr_ch3</t>
  </si>
  <si>
    <t xml:space="preserve"> FIFO empty status after mask of ADC channel 3. High active.</t>
  </si>
  <si>
    <t>fifo_empty_isr_ch2</t>
  </si>
  <si>
    <t xml:space="preserve"> FIFO empty status after mask of ADC channel 2. High active.</t>
  </si>
  <si>
    <t>fifo_empty_isr_ch1</t>
  </si>
  <si>
    <t xml:space="preserve"> FIFO empty status after mask of ADC channel 1. High active.</t>
  </si>
  <si>
    <t>fifo_empty_isr_ch0</t>
  </si>
  <si>
    <t xml:space="preserve"> FIFO empty status after mask of ADC channel 0. High active.</t>
  </si>
  <si>
    <t>eoc_err_isr</t>
  </si>
  <si>
    <t xml:space="preserve"> no EOC generated error  status after mask</t>
  </si>
  <si>
    <t>adc_ready_isr</t>
  </si>
  <si>
    <t xml:space="preserve"> adc ready status after mask</t>
  </si>
  <si>
    <t>channel_err_isr</t>
  </si>
  <si>
    <t xml:space="preserve"> channel select error status after mask</t>
  </si>
  <si>
    <t>fifo_thd_isr_ch7</t>
  </si>
  <si>
    <t xml:space="preserve"> FIFO threshold reach status after mask of ADC channnel 7. High active</t>
  </si>
  <si>
    <t>fifo_thd_isr_ch6</t>
  </si>
  <si>
    <t xml:space="preserve"> FIFO threshold reach status after mask of ADC channnel 6. High active</t>
  </si>
  <si>
    <t>fifo_thd_isr_ch5</t>
  </si>
  <si>
    <t xml:space="preserve"> FIFO threshold reach status after mask of ADC channnel 5. High active</t>
  </si>
  <si>
    <t>fifo_thd_isr_ch4</t>
  </si>
  <si>
    <t xml:space="preserve"> FIFO threshold reach status after mask of ADC channnel 4. High active</t>
  </si>
  <si>
    <t>fifo_thd_isr_ch3</t>
  </si>
  <si>
    <t xml:space="preserve"> FIFO threshold reach status after mask of ADC channnel 3. High active</t>
  </si>
  <si>
    <t>fifo_thd_isr_ch2</t>
  </si>
  <si>
    <t xml:space="preserve"> FIFO threshold reach status after mask of ADC channnel 2. High active</t>
  </si>
  <si>
    <t>fifo_thd_isr_ch1</t>
  </si>
  <si>
    <t xml:space="preserve"> FIFO threshold reach status after mask of ADC channnel 1. High active</t>
  </si>
  <si>
    <t>fifo_thd_isr_ch0</t>
  </si>
  <si>
    <t xml:space="preserve"> FIFO threshold reach status after mask of ADC channnel 0. High active</t>
  </si>
  <si>
    <t>fifo_full_isr_ch7</t>
  </si>
  <si>
    <t xml:space="preserve"> FIFO full status after mask of ADC channel 7. High active.</t>
  </si>
  <si>
    <t>fifo_full_isr_ch6</t>
  </si>
  <si>
    <t xml:space="preserve"> FIFO full status after mask of ADC channel 6. High active.</t>
  </si>
  <si>
    <t>fifo_full_isr_ch5</t>
  </si>
  <si>
    <t xml:space="preserve"> FIFO full status after mask of ADC channel 5. High active.</t>
  </si>
  <si>
    <t>fifo_full_isr_ch4</t>
  </si>
  <si>
    <t xml:space="preserve"> FIFO full status after mask of ADC channel 4. High active.</t>
  </si>
  <si>
    <t>fifo_full_isr_ch3</t>
  </si>
  <si>
    <t xml:space="preserve"> FIFO full status after mask of ADC channel 3. High active.</t>
  </si>
  <si>
    <t>fifo_full_isr_ch2</t>
  </si>
  <si>
    <t xml:space="preserve"> FIFO full status after mask of ADC channel 2. High active.</t>
  </si>
  <si>
    <t>fifo_full_isr_ch1</t>
  </si>
  <si>
    <t xml:space="preserve"> FIFO full status after mask of ADC channel 1. High active.</t>
  </si>
  <si>
    <t>fifo_full_isr_ch0</t>
  </si>
  <si>
    <t>fifo_thd_ch7</t>
  </si>
  <si>
    <t>FIFO threshold for generating IRQ of ADC channel 7</t>
  </si>
  <si>
    <t>fifo_thd_ch6</t>
  </si>
  <si>
    <t>FIFO threshold for generating IRQ of ADC channel 6</t>
  </si>
  <si>
    <t>fifo_thd_ch5</t>
  </si>
  <si>
    <t>FIFO threshold for generating IRQ of ADC channel 5</t>
  </si>
  <si>
    <t>fifo_thd_ch4</t>
  </si>
  <si>
    <t>FIFO threshold for generating IRQ of ADC channel 4</t>
  </si>
  <si>
    <t>fifo_thd_ch3</t>
  </si>
  <si>
    <t>FIFO threshold for generating IRQ of ADC channel 3</t>
  </si>
  <si>
    <t>fifo_thd_ch2</t>
  </si>
  <si>
    <t>FIFO threshold for generating IRQ of ADC channel 2</t>
  </si>
  <si>
    <t>fifo_thd_ch1</t>
  </si>
  <si>
    <t>FIFO threshold for generating IRQ of ADC channel 1</t>
  </si>
  <si>
    <t>fifo_thd_ch0</t>
  </si>
  <si>
    <t>ADC_OFFSET_A</t>
  </si>
  <si>
    <t>cal_offset_a1</t>
  </si>
  <si>
    <t>cal_offset_a0</t>
  </si>
  <si>
    <t>cal_gain_a</t>
  </si>
  <si>
    <t>ADC_OFFSET_B</t>
  </si>
  <si>
    <t>cal_offset_b1</t>
  </si>
  <si>
    <t>cal_offset_b0</t>
  </si>
  <si>
    <t>ADC_OFFSET_C</t>
  </si>
  <si>
    <t>cal_offset_c1</t>
  </si>
  <si>
    <t>cal_offset_c0</t>
  </si>
  <si>
    <t>ADC_RDR0</t>
  </si>
  <si>
    <t>read_data_ch0</t>
  </si>
  <si>
    <t xml:space="preserve">FIFO read data register of ADC channel 0 </t>
  </si>
  <si>
    <t>ADC_RDR1</t>
  </si>
  <si>
    <t>read_data_ch1</t>
  </si>
  <si>
    <t>FIFO read data register of ADC channel 1</t>
  </si>
  <si>
    <t>ADC_RDR2</t>
  </si>
  <si>
    <t>read_data_ch2</t>
  </si>
  <si>
    <t>FIFO read data register of ADC channel 2</t>
  </si>
  <si>
    <t>ADC_RDR3</t>
  </si>
  <si>
    <t>read_data_ch3</t>
  </si>
  <si>
    <t>FIFO read data register of ADC channel 3</t>
  </si>
  <si>
    <t>ADC_RDR4</t>
  </si>
  <si>
    <t>read_data_ch4</t>
  </si>
  <si>
    <t>FIFO read data register of ADC channel 4</t>
  </si>
  <si>
    <t>ADC_RDR5</t>
  </si>
  <si>
    <t>read_data_ch5</t>
  </si>
  <si>
    <t>FIFO read data register of ADC channel 5</t>
  </si>
  <si>
    <t>ADC_RDR6</t>
  </si>
  <si>
    <t>read_data_ch6</t>
  </si>
  <si>
    <t>FIFO read data register of ADC channel 6</t>
  </si>
  <si>
    <t>ADC_RDR7</t>
  </si>
  <si>
    <t>read_data_ch7</t>
  </si>
  <si>
    <t>FIFO read data register of ADC channel 7</t>
  </si>
  <si>
    <t>SW_RESET_AP</t>
  </si>
  <si>
    <t>Numerator N of N/M divider</t>
  </si>
  <si>
    <t>sel_uart0_clk</t>
  </si>
  <si>
    <t>div_uart0_clk_n</t>
  </si>
  <si>
    <t>div_uart0_clk_ld</t>
  </si>
  <si>
    <t>Write 1 to generate a SW reset to UART0</t>
  </si>
  <si>
    <t>uart0_reset</t>
  </si>
  <si>
    <t>Write 1 to generate a SW reset to UART1</t>
  </si>
  <si>
    <t>uart1_reset</t>
  </si>
  <si>
    <t>Write 1 to generate a SW reset to IR controller</t>
  </si>
  <si>
    <t>ir_reset</t>
  </si>
  <si>
    <t>Write 1 to generate a SW reset to SPI0</t>
  </si>
  <si>
    <t>spi0_reset</t>
  </si>
  <si>
    <t>Write 1 to generate a SW reset to I2C0</t>
  </si>
  <si>
    <t>i2c0_reset</t>
  </si>
  <si>
    <t>SYSCFG</t>
  </si>
  <si>
    <t>div_ap_peri_pclk_m</t>
  </si>
  <si>
    <t>div_ap_peri_pclk_n</t>
  </si>
  <si>
    <t>div_ap_peri_pclk_ld</t>
  </si>
  <si>
    <t>reserved</t>
    <phoneticPr fontId="14" type="noConversion"/>
  </si>
  <si>
    <t>timer 1 interrupt status.  [13:8]: ch5 - ch0</t>
    <phoneticPr fontId="14" type="noConversion"/>
  </si>
  <si>
    <t>input capture interrupt clear. [5:0]: ch5 - ch0</t>
    <phoneticPr fontId="14" type="noConversion"/>
  </si>
  <si>
    <t>when ch_mode=2, 3, 7 set to 1: timer 1 enable
 [13:8]: ch5 - ch0</t>
    <phoneticPr fontId="14" type="noConversion"/>
  </si>
  <si>
    <t>Enable signal for UVLO test mode</t>
  </si>
  <si>
    <t>Enable signal for LDO_VA current limit</t>
  </si>
  <si>
    <t>Test path enable signal</t>
  </si>
  <si>
    <t>Bandgap ouput tune bits, 2mV/Step</t>
  </si>
  <si>
    <t>OSC24M LDO trimming</t>
  </si>
  <si>
    <t>iso_ana_frc</t>
  </si>
  <si>
    <t>en_bg_fine_frc</t>
  </si>
  <si>
    <t>indicate if rx fifo is full.  [5:0]: ch5 - ch0</t>
    <phoneticPr fontId="14" type="noConversion"/>
  </si>
  <si>
    <t>indicate if rx fifo is empty.  [5:0]: ch5 - ch0</t>
    <phoneticPr fontId="14" type="noConversion"/>
  </si>
  <si>
    <t>set 1 to clear rx fifo wr pointer. [13:8]: ch5- ch0</t>
    <phoneticPr fontId="14" type="noConversion"/>
  </si>
  <si>
    <t>rx fifo overflow interrupt raw status. [21:16]: ch5 - ch0</t>
    <phoneticPr fontId="14" type="noConversion"/>
  </si>
  <si>
    <t>shadow_sync_mode</t>
    <phoneticPr fontId="14" type="noConversion"/>
  </si>
  <si>
    <r>
      <t xml:space="preserve">0: input capture time (ch_mode = 1)
1: input capture count (ch_mode = 1)
2: one pulse (ch_mode = 1)
3. PWM (ch_mode = 4 or 6 or 7)
</t>
    </r>
    <r>
      <rPr>
        <sz val="11"/>
        <color rgb="FFFF0000"/>
        <rFont val="Calibri"/>
        <family val="2"/>
      </rPr>
      <t>4-7: reserved</t>
    </r>
    <phoneticPr fontId="14" type="noConversion"/>
  </si>
  <si>
    <t>W1P</t>
    <phoneticPr fontId="14" type="noConversion"/>
  </si>
  <si>
    <t>W1P</t>
    <phoneticPr fontId="14" type="noConversion"/>
  </si>
  <si>
    <t>W1P</t>
    <phoneticPr fontId="14" type="noConversion"/>
  </si>
  <si>
    <t>W1P</t>
    <phoneticPr fontId="14" type="noConversion"/>
  </si>
  <si>
    <t>W1P</t>
    <phoneticPr fontId="14" type="noConversion"/>
  </si>
  <si>
    <t>W1P</t>
    <phoneticPr fontId="14" type="noConversion"/>
  </si>
  <si>
    <t>W1P</t>
    <phoneticPr fontId="14" type="noConversion"/>
  </si>
  <si>
    <t>01C</t>
    <phoneticPr fontId="14" type="noConversion"/>
  </si>
  <si>
    <t>W1P</t>
    <phoneticPr fontId="14" type="noConversion"/>
  </si>
  <si>
    <r>
      <t xml:space="preserve">0: input capture time (ch_mode = 1)
1: input capture count (ch_mode = 1)
2: one pulse (ch_mode = 1)
3. PWM (ch_mode = 4 or 6 or 7)
</t>
    </r>
    <r>
      <rPr>
        <sz val="11"/>
        <color rgb="FFFF0000"/>
        <rFont val="Calibri"/>
        <family val="2"/>
      </rPr>
      <t>4-7: reserved</t>
    </r>
    <phoneticPr fontId="14" type="noConversion"/>
  </si>
  <si>
    <t>020</t>
    <phoneticPr fontId="14" type="noConversion"/>
  </si>
  <si>
    <t>W1P</t>
    <phoneticPr fontId="14" type="noConversion"/>
  </si>
  <si>
    <t>W1P</t>
    <phoneticPr fontId="14" type="noConversion"/>
  </si>
  <si>
    <t>024</t>
    <phoneticPr fontId="14" type="noConversion"/>
  </si>
  <si>
    <t>028</t>
    <phoneticPr fontId="14" type="noConversion"/>
  </si>
  <si>
    <t>W1P</t>
    <phoneticPr fontId="14" type="noConversion"/>
  </si>
  <si>
    <t>W1P</t>
    <phoneticPr fontId="14" type="noConversion"/>
  </si>
  <si>
    <r>
      <t xml:space="preserve">0: input capture time (ch_mode = 1)
1: input capture count (ch_mode = 1)
2: one pulse (ch_mode = 1)
3. PWM (ch_mode = 4 or 6 or 7)
</t>
    </r>
    <r>
      <rPr>
        <sz val="11"/>
        <color rgb="FFFF0000"/>
        <rFont val="Calibri"/>
        <family val="2"/>
      </rPr>
      <t>4-7: reserved</t>
    </r>
    <phoneticPr fontId="14" type="noConversion"/>
  </si>
  <si>
    <t>02C</t>
    <phoneticPr fontId="14" type="noConversion"/>
  </si>
  <si>
    <r>
      <t xml:space="preserve">0: input capture time (ch_mode = 1)
1: input capture count (ch_mode = 1)
2: one pulse (ch_mode = 1)
3. PWM (ch_mode = 4 or 6 or 7)
</t>
    </r>
    <r>
      <rPr>
        <sz val="11"/>
        <color rgb="FFFF0000"/>
        <rFont val="Calibri"/>
        <family val="2"/>
      </rPr>
      <t>4-7: reserved</t>
    </r>
    <phoneticPr fontId="14" type="noConversion"/>
  </si>
  <si>
    <t>030</t>
    <phoneticPr fontId="14" type="noConversion"/>
  </si>
  <si>
    <t>W1P</t>
    <phoneticPr fontId="14" type="noConversion"/>
  </si>
  <si>
    <t>034</t>
    <phoneticPr fontId="14" type="noConversion"/>
  </si>
  <si>
    <t>channel 0 reload value:
1. when ch_mode=1, reload value for 32-bit timer0.
2. when ch_mode=2, [31:16]: reload value for 16-bit timer1; [15:0]: reload value for 16-bit timer0.
3. when ch_mode=3, [31:24] reload value for 8-bit timer3; [23:16]: reload value for 8-bit timer2; [15:8]: reload value for 8-bit timer1; [7:0]:reload value for 8-bit timer0.
4. when ch_mode=4, pwm_out_mode=0: [31:16]: reload value for PWM high period; [15:0]: reload value for PWM low period; pwm_out_mode=1: [31:16]: reload value for PWM period; [15:0]: reload value for PWM duty.
5. when ch_mode=6, pwm_out_mode=0: [31:24]: reload value for PWM high period; [23:16]: reload value for PWM low period; pwm_out_mode=1: [31:24]: reload value for PWM period; [23:16]: reload value for PWM duty; [15:0]: reload value for 16-bit timer0.
6. when ch_mode=7,  pwm_out_mode=0: [31:24]: reload value for PWM high period; [23:16]: reload value for PWM low period;  pwm_out_mode=1: [31:24]: reload value for PWM period; [23:16]: reload value for PWM duty; [15:8]: reload value for 8-bit timer1; [7:0]:reload value for 8-bit timer0.</t>
    <phoneticPr fontId="14" type="noConversion"/>
  </si>
  <si>
    <t>038</t>
    <phoneticPr fontId="14" type="noConversion"/>
  </si>
  <si>
    <t>03C</t>
    <phoneticPr fontId="14" type="noConversion"/>
  </si>
  <si>
    <t>040</t>
    <phoneticPr fontId="14" type="noConversion"/>
  </si>
  <si>
    <t>044</t>
    <phoneticPr fontId="14" type="noConversion"/>
  </si>
  <si>
    <t>048</t>
    <phoneticPr fontId="14" type="noConversion"/>
  </si>
  <si>
    <t>04C</t>
    <phoneticPr fontId="14" type="noConversion"/>
  </si>
  <si>
    <t>RO</t>
    <phoneticPr fontId="14" type="noConversion"/>
  </si>
  <si>
    <t>reserved</t>
    <phoneticPr fontId="14" type="noConversion"/>
  </si>
  <si>
    <t>050</t>
    <phoneticPr fontId="14" type="noConversion"/>
  </si>
  <si>
    <t>054</t>
    <phoneticPr fontId="14" type="noConversion"/>
  </si>
  <si>
    <t>058</t>
    <phoneticPr fontId="14" type="noConversion"/>
  </si>
  <si>
    <t>05C</t>
    <phoneticPr fontId="14" type="noConversion"/>
  </si>
  <si>
    <t>060</t>
    <phoneticPr fontId="14" type="noConversion"/>
  </si>
  <si>
    <t>064</t>
    <phoneticPr fontId="14" type="noConversion"/>
  </si>
  <si>
    <t>068</t>
    <phoneticPr fontId="14" type="noConversion"/>
  </si>
  <si>
    <t>06C</t>
    <phoneticPr fontId="14" type="noConversion"/>
  </si>
  <si>
    <t>070</t>
    <phoneticPr fontId="14" type="noConversion"/>
  </si>
  <si>
    <t>074</t>
    <phoneticPr fontId="14" type="noConversion"/>
  </si>
  <si>
    <t>counter reset. [16:21]: ch5-ch0</t>
    <phoneticPr fontId="14" type="noConversion"/>
  </si>
  <si>
    <t>not used</t>
    <phoneticPr fontId="14" type="noConversion"/>
  </si>
  <si>
    <t>counter stop. [13:8]: ch5-ch0</t>
    <phoneticPr fontId="14" type="noConversion"/>
  </si>
  <si>
    <t>cnt_start</t>
    <phoneticPr fontId="14" type="noConversion"/>
  </si>
  <si>
    <t>counter start. [5:0]: ch5-ch0</t>
    <phoneticPr fontId="14" type="noConversion"/>
  </si>
  <si>
    <t>078</t>
    <phoneticPr fontId="14" type="noConversion"/>
  </si>
  <si>
    <t>indicates occupied channels,  [5:0]: ch5 - ch0</t>
    <phoneticPr fontId="14" type="noConversion"/>
  </si>
  <si>
    <t>07C</t>
    <phoneticPr fontId="14" type="noConversion"/>
  </si>
  <si>
    <t>1. when operation=CH_ONE_PULSE: pulse generation point</t>
    <phoneticPr fontId="14" type="noConversion"/>
  </si>
  <si>
    <t>080</t>
    <phoneticPr fontId="14" type="noConversion"/>
  </si>
  <si>
    <t>084</t>
    <phoneticPr fontId="14" type="noConversion"/>
  </si>
  <si>
    <t>088</t>
    <phoneticPr fontId="14" type="noConversion"/>
  </si>
  <si>
    <t>08C</t>
    <phoneticPr fontId="14" type="noConversion"/>
  </si>
  <si>
    <t>090</t>
    <phoneticPr fontId="14" type="noConversion"/>
  </si>
  <si>
    <t>1.  when operation=CH_ONE_PULSE: pulse generation point</t>
    <phoneticPr fontId="14" type="noConversion"/>
  </si>
  <si>
    <t>094</t>
    <phoneticPr fontId="14" type="noConversion"/>
  </si>
  <si>
    <t>098</t>
    <phoneticPr fontId="14" type="noConversion"/>
  </si>
  <si>
    <t>rx fifo overflow interrupt mask. [21:16]: ch5 - ch0</t>
    <phoneticPr fontId="14" type="noConversion"/>
  </si>
  <si>
    <t>input capture mask. [5:0]: ch5 - ch0</t>
    <phoneticPr fontId="14" type="noConversion"/>
  </si>
  <si>
    <t>09C</t>
    <phoneticPr fontId="14" type="noConversion"/>
  </si>
  <si>
    <t>timer 3 interrupt mask. [29:24]: ch5 - ch0</t>
    <phoneticPr fontId="14" type="noConversion"/>
  </si>
  <si>
    <t>timer 2 interrupt mask. [21:16]: ch5 - ch0</t>
    <phoneticPr fontId="14" type="noConversion"/>
  </si>
  <si>
    <t>timer 1 interrupt mask. [13:8]: ch5 - ch0</t>
    <phoneticPr fontId="14" type="noConversion"/>
  </si>
  <si>
    <t>timer 0 interrupt mask. [5:0]: ch5 - ch0</t>
    <phoneticPr fontId="14" type="noConversion"/>
  </si>
  <si>
    <t>0A0</t>
    <phoneticPr fontId="14" type="noConversion"/>
  </si>
  <si>
    <t>rx fifo overflow interrupt status. [21:16]: ch5 - ch0</t>
    <phoneticPr fontId="14" type="noConversion"/>
  </si>
  <si>
    <t>input capture interrupt status. [5:0]: ch5 - ch0</t>
    <phoneticPr fontId="14" type="noConversion"/>
  </si>
  <si>
    <t>0A4</t>
    <phoneticPr fontId="14" type="noConversion"/>
  </si>
  <si>
    <t>timer 3 interrupt status. [29:24]: ch5 - ch0</t>
    <phoneticPr fontId="14" type="noConversion"/>
  </si>
  <si>
    <t>reserved</t>
    <phoneticPr fontId="14" type="noConversion"/>
  </si>
  <si>
    <t>not used</t>
    <phoneticPr fontId="14" type="noConversion"/>
  </si>
  <si>
    <t>timer 2 interrupt status. [21:16]: ch5 - ch0</t>
    <phoneticPr fontId="14" type="noConversion"/>
  </si>
  <si>
    <t>not used</t>
    <phoneticPr fontId="14" type="noConversion"/>
  </si>
  <si>
    <t>timer 0 interrupt status.  [5:0]: ch5 - ch0</t>
    <phoneticPr fontId="14" type="noConversion"/>
  </si>
  <si>
    <t>0A8</t>
    <phoneticPr fontId="14" type="noConversion"/>
  </si>
  <si>
    <t>W1P</t>
    <phoneticPr fontId="14" type="noConversion"/>
  </si>
  <si>
    <t>RO</t>
    <phoneticPr fontId="14" type="noConversion"/>
  </si>
  <si>
    <t>W1P</t>
    <phoneticPr fontId="14" type="noConversion"/>
  </si>
  <si>
    <t>0AC</t>
    <phoneticPr fontId="14" type="noConversion"/>
  </si>
  <si>
    <t>RO</t>
    <phoneticPr fontId="14" type="noConversion"/>
  </si>
  <si>
    <t>timer 3 interrupt clear. [29:24]: ch5 - ch0</t>
    <phoneticPr fontId="14" type="noConversion"/>
  </si>
  <si>
    <t>W1P</t>
    <phoneticPr fontId="14" type="noConversion"/>
  </si>
  <si>
    <t>timer 2 interrupt clear. [21:16]: ch5 - ch0</t>
    <phoneticPr fontId="14" type="noConversion"/>
  </si>
  <si>
    <t>W1P</t>
    <phoneticPr fontId="14" type="noConversion"/>
  </si>
  <si>
    <t>timer 1 interrupt clear. [13:8]: ch5 - ch0</t>
    <phoneticPr fontId="14" type="noConversion"/>
  </si>
  <si>
    <t>timer 0 interrupt clear. [5:0]: ch5 - ch0</t>
    <phoneticPr fontId="14" type="noConversion"/>
  </si>
  <si>
    <t>0B0</t>
    <phoneticPr fontId="14" type="noConversion"/>
  </si>
  <si>
    <t>RO</t>
    <phoneticPr fontId="14" type="noConversion"/>
  </si>
  <si>
    <t>reserved</t>
    <phoneticPr fontId="14" type="noConversion"/>
  </si>
  <si>
    <t>not used</t>
    <phoneticPr fontId="14" type="noConversion"/>
  </si>
  <si>
    <t>when ch_mode=3 set to 1 : timer 3 enable
when ch_mode=4, 6, 7 set to 1:  pwm enable
[29:24]: ch5 - ch0</t>
    <phoneticPr fontId="14" type="noConversion"/>
  </si>
  <si>
    <t>when ch_mode=3 set to 1 timer 2 enable
[21:16]: ch5 - ch0</t>
    <phoneticPr fontId="14" type="noConversion"/>
  </si>
  <si>
    <t>reserved</t>
    <phoneticPr fontId="14" type="noConversion"/>
  </si>
  <si>
    <t>when ch_mode=1, 2, 3, 6, 7 set to 1: timer 0 enable
 [5:0]: ch5 - ch0</t>
    <phoneticPr fontId="14" type="noConversion"/>
  </si>
  <si>
    <t>100</t>
    <phoneticPr fontId="14" type="noConversion"/>
  </si>
  <si>
    <t>104</t>
    <phoneticPr fontId="14" type="noConversion"/>
  </si>
  <si>
    <t>108</t>
    <phoneticPr fontId="14" type="noConversion"/>
  </si>
  <si>
    <t>10C</t>
    <phoneticPr fontId="14" type="noConversion"/>
  </si>
  <si>
    <t>110</t>
    <phoneticPr fontId="14" type="noConversion"/>
  </si>
  <si>
    <t>114</t>
    <phoneticPr fontId="14" type="noConversion"/>
  </si>
  <si>
    <t>118</t>
    <phoneticPr fontId="14" type="noConversion"/>
  </si>
  <si>
    <t>11C</t>
    <phoneticPr fontId="14" type="noConversion"/>
  </si>
  <si>
    <t>reserved</t>
    <phoneticPr fontId="14" type="noConversion"/>
  </si>
  <si>
    <t>120</t>
    <phoneticPr fontId="14" type="noConversion"/>
  </si>
  <si>
    <t>reserved</t>
    <phoneticPr fontId="14" type="noConversion"/>
  </si>
  <si>
    <t>not used</t>
    <phoneticPr fontId="14" type="noConversion"/>
  </si>
  <si>
    <t>124</t>
    <phoneticPr fontId="14" type="noConversion"/>
  </si>
  <si>
    <t>reserved</t>
    <phoneticPr fontId="14" type="noConversion"/>
  </si>
  <si>
    <t>not used</t>
    <phoneticPr fontId="14" type="noConversion"/>
  </si>
  <si>
    <t>reserved</t>
    <phoneticPr fontId="14" type="noConversion"/>
  </si>
  <si>
    <t>128</t>
    <phoneticPr fontId="14" type="noConversion"/>
  </si>
  <si>
    <t>not used</t>
    <phoneticPr fontId="14" type="noConversion"/>
  </si>
  <si>
    <t>set rx_fifo_wr_clr will sync rx_fifo_wrclr signal to ir clk domain, when wrclr signal done, sync back to pclk domain, and this field will be set. [13:8]: ch5 - ch0</t>
    <phoneticPr fontId="14" type="noConversion"/>
  </si>
  <si>
    <t>12C</t>
    <phoneticPr fontId="14" type="noConversion"/>
  </si>
  <si>
    <t>W1P</t>
    <phoneticPr fontId="14" type="noConversion"/>
  </si>
  <si>
    <t>RO</t>
    <phoneticPr fontId="14" type="noConversion"/>
  </si>
  <si>
    <t>reserved</t>
    <phoneticPr fontId="14" type="noConversion"/>
  </si>
  <si>
    <t>W1P</t>
    <phoneticPr fontId="14" type="noConversion"/>
  </si>
  <si>
    <t>set 1 to clear rx fifo rd pointer. [5:0]: ch5 - ch0</t>
    <phoneticPr fontId="14" type="noConversion"/>
  </si>
  <si>
    <t>130</t>
    <phoneticPr fontId="14" type="noConversion"/>
  </si>
  <si>
    <t>RW</t>
    <phoneticPr fontId="14" type="noConversion"/>
  </si>
  <si>
    <t>shadow register update mode, only for reload/match_0/match_1 in PWM operation
1: update immediately, 0: update at the period end point
[0]:   ch0-match0 update mode
[1]:   ch1-match0 update mode
[2]:   ch2-match0 update mode
[3]:   ch3-match0 update mode
[4]:   ch4-match0 update mode
[5]:   ch5-match0 update mode
[6]:   ch0_reload update mode
[7]:   ch1_reload update mode
[8]: ch2_reload update mode
[9]: ch3_reload update mode
[10]: ch4_reload update mode
[11]: ch5_reload update mode</t>
    <phoneticPr fontId="14" type="noConversion"/>
  </si>
  <si>
    <t>134</t>
    <phoneticPr fontId="14" type="noConversion"/>
  </si>
  <si>
    <r>
      <t>shadow load active, only for reload/match_0/match_1 in PWM operation
load into shadow register
[0]:   ch0-match0 load active
[1]:   ch1-match0 load active
[2]:   ch2-match0 load active
[3]:   ch3-match0 load active
[4]:   ch4-match0 load active
[5]:   ch5-match0 load active</t>
    </r>
    <r>
      <rPr>
        <sz val="11"/>
        <rFont val="Calibri"/>
        <family val="2"/>
      </rPr>
      <t xml:space="preserve">
[6]:   ch0_reload load active
[7]:   ch1_reload load active
[8]: ch2_reload load active
[9]: ch3_reload load active
[10]: ch4_reload load active
[11]: ch5_reload load active</t>
    </r>
    <phoneticPr fontId="14" type="noConversion"/>
  </si>
  <si>
    <t>138</t>
    <phoneticPr fontId="14" type="noConversion"/>
  </si>
  <si>
    <t>input capture interrupt raw status. [5:0]: ch5 - ch0</t>
    <phoneticPr fontId="14" type="noConversion"/>
  </si>
  <si>
    <t>13C</t>
    <phoneticPr fontId="14" type="noConversion"/>
  </si>
  <si>
    <t>reserved</t>
    <phoneticPr fontId="14" type="noConversion"/>
  </si>
  <si>
    <t>not used</t>
    <phoneticPr fontId="14" type="noConversion"/>
  </si>
  <si>
    <t>timer 3 interrupt raw status. [29:24]: ch5 - ch0</t>
    <phoneticPr fontId="14" type="noConversion"/>
  </si>
  <si>
    <t>reserved</t>
    <phoneticPr fontId="14" type="noConversion"/>
  </si>
  <si>
    <t>not used</t>
    <phoneticPr fontId="14" type="noConversion"/>
  </si>
  <si>
    <t>timer 2 interrupt raw status. [21:16]: ch5 - ch0</t>
    <phoneticPr fontId="14" type="noConversion"/>
  </si>
  <si>
    <t>timer 1 interrupt raw status.  [13:8]: ch5 - ch0</t>
    <phoneticPr fontId="14" type="noConversion"/>
  </si>
  <si>
    <t>reserved</t>
    <phoneticPr fontId="14" type="noConversion"/>
  </si>
  <si>
    <t>timer 0 interrupt raw status.  [5:0]: ch5 - ch0</t>
    <phoneticPr fontId="14" type="noConversion"/>
  </si>
  <si>
    <t>140</t>
    <phoneticPr fontId="14" type="noConversion"/>
  </si>
  <si>
    <t>rx fifo overflow interrupt clear. [5:0]: ch5 - ch0</t>
    <phoneticPr fontId="14" type="noConversion"/>
  </si>
  <si>
    <t>144</t>
    <phoneticPr fontId="14" type="noConversion"/>
  </si>
  <si>
    <t>channel sync mode enable. [5:0]: ch5-ch0
0: this channel is in normal mode;
1: this channel is in sync mode;
Note: when choose sync mode, channel 0 must be choosed, and the channel 0 counter enable is  choosed channels counter enable signal. It is controlled by CH_CNT_EN.cnt_start[0], CH_CNT_EN.cnt_stop[0];</t>
    <phoneticPr fontId="14" type="noConversion"/>
  </si>
  <si>
    <t>xo24m amp select
000:min
100:default
111:max</t>
  </si>
  <si>
    <t>GPADC_VDD_IO_DIV_SEL</t>
  </si>
  <si>
    <t>xo24m_cap_frc</t>
  </si>
  <si>
    <t>xo24m_core_en_frc</t>
  </si>
  <si>
    <t>xo24m_buf_core_en_frc</t>
  </si>
  <si>
    <t>APC_CFG</t>
  </si>
  <si>
    <t>auto_clk_gating</t>
  </si>
  <si>
    <t>enable auto_clk_gating
0: disable
1: enable</t>
  </si>
  <si>
    <t>apc_tx_path_reset</t>
  </si>
  <si>
    <t>TX path soft reset, write 1 to generate a reset pulse</t>
  </si>
  <si>
    <t>apc_rx_path_reset</t>
  </si>
  <si>
    <t>RX path soft reset, write 1 to generate a reset pulse</t>
  </si>
  <si>
    <t>apc_enable</t>
  </si>
  <si>
    <t>APC module enable
0: disable
1: enable</t>
  </si>
  <si>
    <t>APC_CFG_RSVD0</t>
  </si>
  <si>
    <t>APC_CFG_RSVD1</t>
  </si>
  <si>
    <t>tx_ch_dma_thd_sel</t>
  </si>
  <si>
    <t>DMA burst request theshold
0: 1 word
1: 4 words
2: 8 words
3: 16 words
notice: for dual-channel only apc stereo mode can be used. Data should be put into APC_TX_CH_L_DATA</t>
  </si>
  <si>
    <t>tx_ch_stereo_mode</t>
  </si>
  <si>
    <t>0: mono mode(not avaliable)
1: stereo mode(for dualchannel)</t>
  </si>
  <si>
    <t>tx_ch_r_fifo_cnt</t>
  </si>
  <si>
    <t>Data count in FIFO</t>
  </si>
  <si>
    <t>tx_ch_r_fifo_flush</t>
  </si>
  <si>
    <t>clear FIFO data, write 1 to generate a clear pulse</t>
  </si>
  <si>
    <t>tx_ch_r_mode</t>
  </si>
  <si>
    <t>tx_ch_r_en</t>
  </si>
  <si>
    <t>channel enable
0: disable
1: enable</t>
  </si>
  <si>
    <t>tx_ch_l_fifo_cnt</t>
  </si>
  <si>
    <t>tx_ch_l_fifo_flush</t>
  </si>
  <si>
    <t>tx_ch_l_mode</t>
  </si>
  <si>
    <t>channel bit mode
0: 16-bit mode, {R0, L0}@stereo mode or {L1, L0}@mono mode
1: 24-bit mode, {8'd0,L0}
2: 32-bit mode, {L0}
3: 24-bit mode, {L0, 8'd0}</t>
  </si>
  <si>
    <t>tx_ch_l_en</t>
  </si>
  <si>
    <t>rx_ch_dma_thd_sel</t>
  </si>
  <si>
    <t>DMA burst request theshold
0: 1 word
1: 4 words
2: 8 words
3: 16 words
notice: for dual-channel only apc stereo mode can be used. Data should be fetched from APC_RX_CH_L_DATA</t>
  </si>
  <si>
    <t>rx_ch_stereo_mode</t>
  </si>
  <si>
    <t>0: mono mode(only for analog single adc)
1: stereo mode(for dualchannel)</t>
  </si>
  <si>
    <t>rx_ch_r_fifo_cnt</t>
  </si>
  <si>
    <t>rx_ch_r_fifo_flush</t>
  </si>
  <si>
    <t>rx_ch_r_mode</t>
  </si>
  <si>
    <t>rx_ch_r_en</t>
  </si>
  <si>
    <t>src_clr</t>
  </si>
  <si>
    <t>write 1 to generate single pulse to clear SRC datapath</t>
  </si>
  <si>
    <t>src_mode</t>
  </si>
  <si>
    <t>0: 48KHz-&gt;8KHz
1: 48KHz-&gt;16KHz</t>
  </si>
  <si>
    <t>src_ch_en</t>
  </si>
  <si>
    <t>[0] ch2_l_src_en, 1 for enable
[1] ch2_r_src_en, 1 for enable</t>
  </si>
  <si>
    <t>rx_ch_l_fifo_cnt</t>
  </si>
  <si>
    <t>rx_ch_l_fifo_flush</t>
  </si>
  <si>
    <t>rx_ch_l_mode</t>
  </si>
  <si>
    <t>rx_ch_l_en</t>
  </si>
  <si>
    <t>APC_I2S_CFG0</t>
  </si>
  <si>
    <t>i2s_enable</t>
  </si>
  <si>
    <t>enable i2s interface</t>
  </si>
  <si>
    <t>i2s_sw_reset</t>
  </si>
  <si>
    <t>1: reset i2s
0: do not reset i2s</t>
  </si>
  <si>
    <t>i2s_rstn_bypass</t>
  </si>
  <si>
    <t>0: i2s will be reset when i2s disabled</t>
  </si>
  <si>
    <t>i2s_en_force_on</t>
  </si>
  <si>
    <t>1: enable force on for slave mode</t>
  </si>
  <si>
    <t>i2s_bck_force_on</t>
  </si>
  <si>
    <t>1: bck force on for master mode</t>
  </si>
  <si>
    <t>i2s_bypass_fifovld</t>
  </si>
  <si>
    <t>0: i2s will be enabled when tx fifo valid
1: i2s will be enabled regardless of tx fifo valid</t>
  </si>
  <si>
    <t>i2s_tx_mode</t>
  </si>
  <si>
    <t>configure mono or stereo formal for Audio data out.
2'b00: STEREO_STEREO:  stereo input form IFC, stereo output to pin.
2'b01: MONOL_STEREO_DUPLL: mono channel L input form IFC, stereo output duplicate in both channels to pin.
2'b10: MONOR_STEREO_DUPLL: mono channel R input form IFC, stereo output duplicate in both channels to pin.
2'b11: MONO_IN_MONO_OUT
function mono input from IFC, stereo output in left channel to pin, can be implemented by setting apc_tx_cfg_ch[1] or apc_tx_cfg_ch[0] disable.
when works in DAI, or DSD mode, always select "00" mode STEREO_STEREO</t>
  </si>
  <si>
    <t>i2s_serial_mode</t>
  </si>
  <si>
    <t>configure serial apc mode.
0: I2S
1: VOICE/PCM
2: DAI
3: DSD
when mode is set DAI, the bit Master Mode should be set to "1". Data should be sent out on falling edge, which requires either Bclk_Pol="0" and Half_Cycle_DLY="1" or Bclk_Pol="1" and Half_Cycle_DLY="0". Bits Tx_DLY and BCKOut_Gate must be configured to "0" and "1".
The DAI mode must NOT be modified after apc is enabled.</t>
  </si>
  <si>
    <t>i2s_master_mode</t>
  </si>
  <si>
    <t>configure apc works in master mode (LRCLK and BCK timing signals are generated internally) or slave mode (LRCLK and BCK timing signals are generated externally).
0: SLAVE
1: MASTER</t>
  </si>
  <si>
    <t>i2s_tx_dly</t>
  </si>
  <si>
    <t>configure the delay between serial data out MSB and LRCK edge.
0: ALIGN:  Digital audio out MSB is aligned with LRCLK edge.
1: DLY_1:  Digital audio out MSB is 1 cycle delayed to LRCLK edge</t>
  </si>
  <si>
    <t>i2s_rx_dly</t>
  </si>
  <si>
    <t>indicates the delay between serial data in MSB and LRCK edge
2'b00: ALIGN:   Digital audio in MSB is aligned with LRCLK edge
2'b01: DLY_1:   Digital audio in MSB is 1 cycle delayed to LRCLK edge
2'b10: DLY_2:   Digital audio in MSB is 2 cycle delayed to LRCLK edge
2'b11: DLY_3:   Digital audio in MSB is 3 cycle delayed to LRCLK edge</t>
  </si>
  <si>
    <t>i2s_tx_half_cycle_dly</t>
  </si>
  <si>
    <t>delayed audio output data by half cycle.
0: NO_DLY
1: DLY</t>
  </si>
  <si>
    <t>i2s_rx_half_cycle_dly</t>
  </si>
  <si>
    <t>delayed audio input data by half cycle.
0: NO_DLY
1: DLY</t>
  </si>
  <si>
    <t>i2s_bckout_gate</t>
  </si>
  <si>
    <t>sets the BackOut gating. This bit dicide if apc continue to output BCK clock after data has been sent.
0: NO_GATE
1:GATED</t>
  </si>
  <si>
    <t>i2s_bck_pol</t>
  </si>
  <si>
    <t>if Master Mode, invert BCLK out is slave Mode, invert BCLK in.
0: NORMAL
1: INVERT</t>
  </si>
  <si>
    <t>i2s_lrck_pol</t>
  </si>
  <si>
    <t>configure LRCK polarity.
0: LEFT_H_RIGHT_L:   high level on LRCK means left channel, low level on LRCK means right channel.
1: LEFT_L_RIGHT_H:   high level on LRCK means right channel, low level on LRCK means left channel.
Note: this bit should be set to "0"(LEFT_H_RIGHT_L) in voice mode</t>
  </si>
  <si>
    <t>i2s_wlen</t>
  </si>
  <si>
    <t>i2S data length
00: 16-bit
01: 20bit
10: 24bit
11: 32-bit</t>
  </si>
  <si>
    <t>i2s_bck_lrck</t>
  </si>
  <si>
    <t>configure extend cycles of BCK after data transfer is finished.
Voice_Mode: each sample takes wlen + tx_bck_lrck BCLK cycle
Audio_Mode: each sample takes 2*(wlen + tx_bck_lrck) BCLK cycle. 2 times than Voice</t>
  </si>
  <si>
    <t>i2s_right_justified</t>
  </si>
  <si>
    <t>right justified mode</t>
  </si>
  <si>
    <t>i2s_lsb</t>
  </si>
  <si>
    <t>When high, the output data format is with the least significant bit first
0: MSB
1: LSB</t>
  </si>
  <si>
    <t>i2s_loop_back</t>
  </si>
  <si>
    <t>sets i2s in loop back mode. The feature is for debug only and can not work in DAI mode
0: NORMAL
1: LOOPBACK</t>
  </si>
  <si>
    <t>i2s_swap_chlr</t>
  </si>
  <si>
    <t>Swap Channel L and Channel R[0]
[0]: for output channel swap, 0:left, 1:right
[1]: for input channel swap, 0: left, 1: right</t>
  </si>
  <si>
    <t>APC_I2S_CFG1</t>
  </si>
  <si>
    <t>configuration only for voice mode</t>
  </si>
  <si>
    <t>i2s_same_edge</t>
  </si>
  <si>
    <t>0: the edge of internal bck and bckout are inversed.
1: internal bck and bckout have same edge. 
only used in master mode</t>
  </si>
  <si>
    <t>i2s_bck_div_ld</t>
  </si>
  <si>
    <t>bck divider load control, write this bit to 1 to make divider take effect</t>
  </si>
  <si>
    <t>i2s_bck_div</t>
  </si>
  <si>
    <t>bck divider, must set i2s1_bck_div_ld to 1 to make the divider value take effect
i2s1_bck = codec_clk_adc / i2s1_bck_div
notice: the initial value on hardware is 6, that means i2s1_bck = codec_clk_adc / 6 when i2s1_bck_div and i2s1_bck_div_ld are not configured</t>
  </si>
  <si>
    <t>i2s_slot_lrck</t>
  </si>
  <si>
    <t>The counter of empty cycles after all the slots are transmitted to get specific sample rate</t>
  </si>
  <si>
    <t>i2s_longsync</t>
  </si>
  <si>
    <t>longsync enable</t>
  </si>
  <si>
    <t>i2s_slotnum</t>
  </si>
  <si>
    <t>slots number to be transferred in one frame</t>
  </si>
  <si>
    <t>APC_TX_CH_L_DATA</t>
  </si>
  <si>
    <t>tx_ch_l_data</t>
  </si>
  <si>
    <t xml:space="preserve">TX Channel L data input </t>
  </si>
  <si>
    <t>APC_TX_CH_R_DATA</t>
  </si>
  <si>
    <t>tx_ch_r_data</t>
  </si>
  <si>
    <t>TX Channel R data input</t>
  </si>
  <si>
    <t>APC_RX_CH_L_DATA</t>
  </si>
  <si>
    <t>rx_ch_l_data</t>
  </si>
  <si>
    <t>RX Channel L data output</t>
  </si>
  <si>
    <t>APC_RX_CH_R_DATA</t>
  </si>
  <si>
    <t>rx_ch_r_data</t>
  </si>
  <si>
    <t>RX Channel R data output</t>
  </si>
  <si>
    <t>APC_INTR_TX_MSK</t>
  </si>
  <si>
    <t>disable interrupt source
0: enable
1: disable</t>
  </si>
  <si>
    <t>tx_ch_r_fifo_ovflow_msk</t>
  </si>
  <si>
    <t>tx_ch_r_fifo_unflow_msk</t>
  </si>
  <si>
    <t>tx_ch_r_fifo_ful_msk</t>
  </si>
  <si>
    <t>tx_ch_r_fifo_emp_msk</t>
  </si>
  <si>
    <t>tx_ch_l_dma_req_msk</t>
  </si>
  <si>
    <t>tx_ch_l_fifo_ovflow_msk</t>
  </si>
  <si>
    <t>tx_ch_l_fifo_unflow_msk</t>
  </si>
  <si>
    <t>tx_ch_l_fifo_ful_msk</t>
  </si>
  <si>
    <t>tx_ch_l_fifo_emp_msk</t>
  </si>
  <si>
    <t>APC_INTR_RX_MSK</t>
  </si>
  <si>
    <t>rx_ch_r_fifo_ovflow_msk</t>
  </si>
  <si>
    <t>rx_ch_r_fifo_unflow_msk</t>
  </si>
  <si>
    <t>rx_ch_r_fifo_ful_msk</t>
  </si>
  <si>
    <t>rx_ch_r_fifo_emp_msk</t>
  </si>
  <si>
    <t>rx_ch_l_dma_req_msk</t>
  </si>
  <si>
    <t>rx_ch_l_fifo_ovflow_msk</t>
  </si>
  <si>
    <t>rx_ch_l_fifo_unflow_msk</t>
  </si>
  <si>
    <t>rx_ch_l_fifo_ful_msk</t>
  </si>
  <si>
    <t>rx_ch_l_fifo_emp_msk</t>
  </si>
  <si>
    <t>APC_INTR_TX_CLR</t>
  </si>
  <si>
    <t>tx_ch_fifo_vld_clr</t>
  </si>
  <si>
    <t>clear interrupt source, write 1 generate clear pluse</t>
  </si>
  <si>
    <t>tx_ch_r_fifo_ovflow_clr</t>
  </si>
  <si>
    <t>tx_ch_r_fifo_unflow_clr</t>
  </si>
  <si>
    <t>tx_ch_r_fifo_ful_clr</t>
  </si>
  <si>
    <t>tx_ch_r_fifo_emp_clr</t>
  </si>
  <si>
    <t>tx_ch_l_dma_req_clr</t>
  </si>
  <si>
    <t>tx_ch_l_fifo_ovflow_clr</t>
  </si>
  <si>
    <t>tx_ch_l_fifo_unflow_clr</t>
  </si>
  <si>
    <t>tx_ch_l_fifo_ful_clr</t>
  </si>
  <si>
    <t>tx_ch_l_fifo_emp_clr</t>
  </si>
  <si>
    <t>APC_INTR_RX_CLR</t>
  </si>
  <si>
    <t>rx_ch_r_fifo_ovflow_clr</t>
  </si>
  <si>
    <t>rx_ch_r_fifo_unflow_clr</t>
  </si>
  <si>
    <t>rx_ch_r_fifo_ful_clr</t>
  </si>
  <si>
    <t>rx_ch_r_fifo_emp_clr</t>
  </si>
  <si>
    <t>rx_ch_l_dma_req_clr</t>
  </si>
  <si>
    <t>rx_ch_l_fifo_ovflow_clr</t>
  </si>
  <si>
    <t>rx_ch_l_fifo_unflow_clr</t>
  </si>
  <si>
    <t>rx_ch_l_fifo_ful_clr</t>
  </si>
  <si>
    <t>rx_ch_l_fifo_emp_clr</t>
  </si>
  <si>
    <t>APC_INTR_TX_IRSR</t>
  </si>
  <si>
    <t>tx_ch_fifo_vld_irsr</t>
  </si>
  <si>
    <t>interrupt status before mask</t>
  </si>
  <si>
    <t>tx_ch_r_fifo_ovflow_irsr</t>
  </si>
  <si>
    <t>tx_ch_r_fifo_unflow_irsr</t>
  </si>
  <si>
    <t>tx_ch_r_fifo_ful_irsr</t>
  </si>
  <si>
    <t>tx_ch_r_fifo_emp_irsr</t>
  </si>
  <si>
    <t>tx_ch_l_dma_req_irsr</t>
  </si>
  <si>
    <t>tx_ch_l_fifo_ovflow_irsr</t>
  </si>
  <si>
    <t>tx_ch_l_fifo_unflow_irsr</t>
  </si>
  <si>
    <t>tx_ch_l_fifo_ful_irsr</t>
  </si>
  <si>
    <t>tx_ch_l_fifo_emp_irsr</t>
  </si>
  <si>
    <t>APC_INTR_RX_IRSR</t>
  </si>
  <si>
    <t>rx_ch_r_fifo_ovflow_irsr</t>
  </si>
  <si>
    <t>rx_ch_r_fifo_unflow_irsr</t>
  </si>
  <si>
    <t>rx_ch_r_fifo_ful_irsr</t>
  </si>
  <si>
    <t>rx_ch_r_fifo_emp_irsr</t>
  </si>
  <si>
    <t>rx_ch_l_dma_req_irsr</t>
  </si>
  <si>
    <t>rx_ch_l_fifo_ovflow_irsr</t>
  </si>
  <si>
    <t>rx_ch_l_fifo_unflow_irsr</t>
  </si>
  <si>
    <t>rx_ch_l_fifo_ful_irsr</t>
  </si>
  <si>
    <t>rx_ch_l_fifo_emp_irsr</t>
  </si>
  <si>
    <t>APC_INTR_TX_ISR</t>
  </si>
  <si>
    <t>tx_ch_fifo_vld_isr</t>
  </si>
  <si>
    <t>interrupt status after mask</t>
  </si>
  <si>
    <t>tx_ch_r_fifo_ovflow_isr</t>
  </si>
  <si>
    <t>tx_ch_r_fifo_unflow_isr</t>
  </si>
  <si>
    <t>tx_ch_r_fifo_ful_isr</t>
  </si>
  <si>
    <t>tx_ch_r_fifo_emp_isr</t>
  </si>
  <si>
    <t>tx_ch_l_dma_req_isr</t>
  </si>
  <si>
    <t>tx_ch_l_fifo_ovflow_isr</t>
  </si>
  <si>
    <t>tx_ch_l_fifo_unflow_isr</t>
  </si>
  <si>
    <t>tx_ch_l_fifo_ful_isr</t>
  </si>
  <si>
    <t>tx_ch_l_fifo_emp_isr</t>
  </si>
  <si>
    <t>APC_INTR_RX_ISR</t>
  </si>
  <si>
    <t>rx_ch_r_fifo_ovflow_isr</t>
  </si>
  <si>
    <t>rx_ch_r_fifo_unflow_isr</t>
  </si>
  <si>
    <t>rx_ch_r_fifo_ful_isr</t>
  </si>
  <si>
    <t>rx_ch_r_fifo_emp_isr</t>
  </si>
  <si>
    <t>rx_ch_l_dma_req_isr</t>
  </si>
  <si>
    <t>rx_ch_l_fifo_ovflow_isr</t>
  </si>
  <si>
    <t>rx_ch_l_fifo_unflow_isr</t>
  </si>
  <si>
    <t>rx_ch_l_fifo_ful_isr</t>
  </si>
  <si>
    <t>rx_ch_l_fifo_emp_isr</t>
  </si>
  <si>
    <t>Reserved for future use</t>
  </si>
  <si>
    <t>RO</t>
    <phoneticPr fontId="2" type="noConversion"/>
  </si>
  <si>
    <t>AON_WDT</t>
    <phoneticPr fontId="2" type="noConversion"/>
  </si>
  <si>
    <t>AON_WDT</t>
    <phoneticPr fontId="2" type="noConversion"/>
  </si>
  <si>
    <t>rx_chr_src_sel</t>
    <phoneticPr fontId="14" type="noConversion"/>
  </si>
  <si>
    <t>000</t>
    <phoneticPr fontId="14" type="noConversion"/>
  </si>
  <si>
    <t>0: generate wakeup/reset while all zero after an uncleared int
1: generate only reset when all zero</t>
    <phoneticPr fontId="14" type="noConversion"/>
  </si>
  <si>
    <t>004</t>
    <phoneticPr fontId="14" type="noConversion"/>
  </si>
  <si>
    <t>008</t>
    <phoneticPr fontId="14" type="noConversion"/>
  </si>
  <si>
    <t>00C</t>
    <phoneticPr fontId="14" type="noConversion"/>
  </si>
  <si>
    <t>wdt_reset_pmu_en</t>
    <phoneticPr fontId="14" type="noConversion"/>
  </si>
  <si>
    <t>010</t>
    <phoneticPr fontId="14" type="noConversion"/>
  </si>
  <si>
    <t>014</t>
    <phoneticPr fontId="14" type="noConversion"/>
  </si>
  <si>
    <t>AON_WDT_IRQ_CLR</t>
    <phoneticPr fontId="14" type="noConversion"/>
  </si>
  <si>
    <t>018</t>
    <phoneticPr fontId="14" type="noConversion"/>
  </si>
  <si>
    <t>AON_WDT_IRQ_CAUSE</t>
    <phoneticPr fontId="14" type="noConversion"/>
  </si>
  <si>
    <t>aonwdt_irq_cause</t>
    <phoneticPr fontId="14" type="noConversion"/>
  </si>
  <si>
    <t>repeat_mode</t>
    <phoneticPr fontId="14" type="noConversion"/>
  </si>
  <si>
    <t>008</t>
    <phoneticPr fontId="14" type="noConversion"/>
  </si>
  <si>
    <t>00c</t>
    <phoneticPr fontId="14" type="noConversion"/>
  </si>
  <si>
    <t>010</t>
    <phoneticPr fontId="14" type="noConversion"/>
  </si>
  <si>
    <t>aontime_irq_cause</t>
    <phoneticPr fontId="14" type="noConversion"/>
  </si>
  <si>
    <t>Pad function selection</t>
  </si>
  <si>
    <t>pad_flashio_&lt;ARRAY_INDEX&gt;_fsel</t>
  </si>
  <si>
    <t>Pad analog function selection, only used on Analog/Digital mixed I/Os</t>
  </si>
  <si>
    <t>pad_flashio_&lt;ARRAY_INDEX&gt;_ana_sel</t>
  </si>
  <si>
    <t>Pad open drain function selection, when od_en=1, force oen=out_reg</t>
    <phoneticPr fontId="14" type="noConversion"/>
  </si>
  <si>
    <t>pad_flashio_&lt;ARRAY_INDEX&gt;_od_en</t>
  </si>
  <si>
    <t>Pad pulldown eanble control when pull_frc==1
0: pulldown is disabled
1: pulldown is enabled</t>
  </si>
  <si>
    <t>pad_flashio_&lt;ARRAY_INDEX&gt;_pull_dn</t>
  </si>
  <si>
    <t>Pad pullup enable control when pull_frc ==1
0: pullup is disabled
1:pullup is enabled</t>
  </si>
  <si>
    <t>pad_flashio_&lt;ARRAY_INDEX&gt;_pull_up</t>
  </si>
  <si>
    <t>Pad Pullup/Pulldown force control
1: pull_up/pull_dn value below will overwrite the Pullup/Pulldown of normal function
0: Pullup/Pulldown is controlled by normal function</t>
  </si>
  <si>
    <t>pad_flashio_&lt;ARRAY_INDEX&gt;_pull_frc</t>
  </si>
  <si>
    <t>Pad ie value when ie_frc==1</t>
    <phoneticPr fontId="14" type="noConversion"/>
  </si>
  <si>
    <t>pad_flashio_&lt;ARRAY_INDEX&gt;_ie_reg</t>
  </si>
  <si>
    <t>Pad input enable force control
1: "ie_reg" value will overwrite the ie control logic of normal function
0: ie is controlled by normal function</t>
    <phoneticPr fontId="14" type="noConversion"/>
  </si>
  <si>
    <t>pad_flashio_&lt;ARRAY_INDEX&gt;_ie_frc</t>
  </si>
  <si>
    <t>Pad oen value when oen_frc==1</t>
  </si>
  <si>
    <t>pad_flashio_&lt;ARRAY_INDEX&gt;_oen_reg</t>
  </si>
  <si>
    <t>Pad output enable force control
1: "oen_reg" value will overwrite the oen control logic of normal function
0: oen is controlled by normal function</t>
  </si>
  <si>
    <t>pad_flashio_&lt;ARRAY_INDEX&gt;_oen_frc</t>
  </si>
  <si>
    <t>Pad output value when out_frc ==1</t>
  </si>
  <si>
    <t>pad_flashio_&lt;ARRAY_INDEX&gt;_out_reg</t>
  </si>
  <si>
    <t>Pad output value force control
1:"out_reg" value will overwrite output value of normal function
0: output value is controlled by normal function</t>
  </si>
  <si>
    <t>pad_flashio_&lt;ARRAY_INDEX&gt;_out_frc</t>
  </si>
  <si>
    <t>Pad drive strength configuration</t>
  </si>
  <si>
    <t>pad_flashio_&lt;ARRAY_INDEX&gt;_drv</t>
  </si>
  <si>
    <t>pad_gpiob_&lt;ARRAY_INDEX&gt;_fsel</t>
  </si>
  <si>
    <t>pad_gpiob_&lt;ARRAY_INDEX&gt;_ana_sel</t>
  </si>
  <si>
    <t>Pad open drain function selection, when od_en=1, force oen=out_reg</t>
    <phoneticPr fontId="14" type="noConversion"/>
  </si>
  <si>
    <t>pad_gpiob_&lt;ARRAY_INDEX&gt;_od_en</t>
  </si>
  <si>
    <t>pad_gpiob_&lt;ARRAY_INDEX&gt;_pull_dn</t>
  </si>
  <si>
    <t>pad_gpiob_&lt;ARRAY_INDEX&gt;_pull_up</t>
  </si>
  <si>
    <t>pad_gpiob_&lt;ARRAY_INDEX&gt;_pull_frc</t>
  </si>
  <si>
    <t>Pad ie value when ie_frc==1</t>
    <phoneticPr fontId="14" type="noConversion"/>
  </si>
  <si>
    <t>pad_gpiob_&lt;ARRAY_INDEX&gt;_ie_reg</t>
    <phoneticPr fontId="14" type="noConversion"/>
  </si>
  <si>
    <t>Pad input enable force control
1: "ie_reg" value will overwrite the ie control logic of normal function
0: ie is controlled by normal function</t>
    <phoneticPr fontId="14" type="noConversion"/>
  </si>
  <si>
    <t>pad_gpiob_&lt;ARRAY_INDEX&gt;_ie_frc</t>
    <phoneticPr fontId="14" type="noConversion"/>
  </si>
  <si>
    <t>pad_gpiob_&lt;ARRAY_INDEX&gt;_oen_reg</t>
  </si>
  <si>
    <t>pad_gpiob_&lt;ARRAY_INDEX&gt;_oen_frc</t>
  </si>
  <si>
    <t>pad_gpiob_&lt;ARRAY_INDEX&gt;_out_reg</t>
  </si>
  <si>
    <t>pad_gpiob_&lt;ARRAY_INDEX&gt;_out_frc</t>
  </si>
  <si>
    <t>pad_gpiob_&lt;ARRAY_INDEX&gt;_drv</t>
  </si>
  <si>
    <t>pad_gpioa_&lt;ARRAY_INDEX&gt;_fsel</t>
  </si>
  <si>
    <t>pad_gpioa_&lt;ARRAY_INDEX&gt;_ana_sel</t>
  </si>
  <si>
    <t>Pad open drain function selection, when od_en=1, force oen=out_reg</t>
    <phoneticPr fontId="14" type="noConversion"/>
  </si>
  <si>
    <t>pad_gpioa_&lt;ARRAY_INDEX&gt;_od_en</t>
  </si>
  <si>
    <t>pad_gpioa_&lt;ARRAY_INDEX&gt;_pull_dn</t>
  </si>
  <si>
    <t>pad_gpioa_&lt;ARRAY_INDEX&gt;_pull_up</t>
  </si>
  <si>
    <t>pad_gpioa_&lt;ARRAY_INDEX&gt;_pull_frc</t>
  </si>
  <si>
    <t>Pad ie value when ie_frc==1</t>
    <phoneticPr fontId="14" type="noConversion"/>
  </si>
  <si>
    <t>pad_gpioa_&lt;ARRAY_INDEX&gt;_ie_reg</t>
    <phoneticPr fontId="14" type="noConversion"/>
  </si>
  <si>
    <t>pad_gpioa_&lt;ARRAY_INDEX&gt;_ie_frc</t>
    <phoneticPr fontId="14" type="noConversion"/>
  </si>
  <si>
    <t>pad_gpioa_&lt;ARRAY_INDEX&gt;_oen_reg</t>
  </si>
  <si>
    <t>pad_gpioa_&lt;ARRAY_INDEX&gt;_oen_frc</t>
  </si>
  <si>
    <t>pad_gpioa_&lt;ARRAY_INDEX&gt;_out_reg</t>
  </si>
  <si>
    <t>pad_gpioa_&lt;ARRAY_INDEX&gt;_out_frc</t>
  </si>
  <si>
    <t>pad_gpioa_&lt;ARRAY_INDEX&gt;_drv</t>
  </si>
  <si>
    <t>pad_aon_gpiob_&lt;ARRAY_INDEX&gt;_fsel</t>
  </si>
  <si>
    <t>pad_aon_gpiob_&lt;ARRAY_INDEX&gt;_ana_sel</t>
  </si>
  <si>
    <t>pad_aon_gpiob_&lt;ARRAY_INDEX&gt;_pull_dn</t>
  </si>
  <si>
    <t>pad_aon_gpiob_&lt;ARRAY_INDEX&gt;_pull_up</t>
  </si>
  <si>
    <t>pad_aon_gpiob_&lt;ARRAY_INDEX&gt;_pull_frc</t>
  </si>
  <si>
    <t>pad_aon_gpiob_&lt;ARRAY_INDEX&gt;_oen_reg</t>
  </si>
  <si>
    <t>pad_aon_gpiob_&lt;ARRAY_INDEX&gt;_oen_frc</t>
  </si>
  <si>
    <t>pad_aon_gpiob_&lt;ARRAY_INDEX&gt;_drv</t>
  </si>
  <si>
    <t>Pad pullup enable control when pull_frc ==1
0: pullup is disabled
1:pullup is enabled</t>
    <phoneticPr fontId="14" type="noConversion"/>
  </si>
  <si>
    <t>pad_gpioa_&lt;ARRAY_INDEX&gt;_st</t>
    <phoneticPr fontId="14" type="noConversion"/>
  </si>
  <si>
    <t>pad_gpioa_&lt;ARRAY_INDEX&gt;_sr</t>
    <phoneticPr fontId="14" type="noConversion"/>
  </si>
  <si>
    <t>RW</t>
    <phoneticPr fontId="14" type="noConversion"/>
  </si>
  <si>
    <t>RW</t>
    <phoneticPr fontId="14" type="noConversion"/>
  </si>
  <si>
    <t>PAD_GPIOA[13]</t>
    <phoneticPr fontId="14" type="noConversion"/>
  </si>
  <si>
    <t>PAD_FLASHIO[6]</t>
    <phoneticPr fontId="14" type="noConversion"/>
  </si>
  <si>
    <t>pad_flashio_&lt;ARRAY_INDEX&gt;_sr</t>
    <phoneticPr fontId="14" type="noConversion"/>
  </si>
  <si>
    <t>pad_flashio_&lt;ARRAY_INDEX&gt;_st</t>
    <phoneticPr fontId="14" type="noConversion"/>
  </si>
  <si>
    <t>Pad slew rate fast enalbe 
1: fast
0: normal</t>
    <phoneticPr fontId="14" type="noConversion"/>
  </si>
  <si>
    <t>Pad schmitt trigger function enable
1: schmitt trigger
0: CMOS normal</t>
    <phoneticPr fontId="14" type="noConversion"/>
  </si>
  <si>
    <t>Pad slew rate fast enalbe 
1: fast
0: normal</t>
    <phoneticPr fontId="14" type="noConversion"/>
  </si>
  <si>
    <t>Pad schmitt trigger function enable
1: schmitt trigger
0: CMOS normal</t>
    <phoneticPr fontId="14" type="noConversion"/>
  </si>
  <si>
    <t>04c</t>
    <phoneticPr fontId="14" type="noConversion"/>
  </si>
  <si>
    <t>PAD_GPIOB[13]</t>
    <phoneticPr fontId="14" type="noConversion"/>
  </si>
  <si>
    <t>pad_gpiob_&lt;ARRAY_INDEX&gt;_sr</t>
    <phoneticPr fontId="14" type="noConversion"/>
  </si>
  <si>
    <t>pad_gpiob_&lt;ARRAY_INDEX&gt;_st</t>
    <phoneticPr fontId="14" type="noConversion"/>
  </si>
  <si>
    <t>OS_TIMER_IRQ_MASK</t>
    <phoneticPr fontId="14" type="noConversion"/>
  </si>
  <si>
    <t>OS_TIMER_IRQ_CLR</t>
    <phoneticPr fontId="14" type="noConversion"/>
  </si>
  <si>
    <t>OS_TIMER_IRQ_CAUSE</t>
    <phoneticPr fontId="14" type="noConversion"/>
  </si>
  <si>
    <t>pwon_cnt3</t>
    <phoneticPr fontId="14" type="noConversion"/>
  </si>
  <si>
    <t>W1C</t>
    <phoneticPr fontId="2" type="noConversion"/>
  </si>
  <si>
    <t>No.</t>
    <phoneticPr fontId="14" type="noConversion"/>
  </si>
  <si>
    <t>Peripheral</t>
    <phoneticPr fontId="14" type="noConversion"/>
  </si>
  <si>
    <t>Tx/Rx</t>
    <phoneticPr fontId="14" type="noConversion"/>
  </si>
  <si>
    <t>0</t>
    <phoneticPr fontId="14" type="noConversion"/>
  </si>
  <si>
    <t>6</t>
  </si>
  <si>
    <t>7</t>
  </si>
  <si>
    <t>9</t>
  </si>
  <si>
    <t>11</t>
  </si>
  <si>
    <t>12</t>
  </si>
  <si>
    <t>13</t>
  </si>
  <si>
    <t>15</t>
  </si>
  <si>
    <t>UART0</t>
    <phoneticPr fontId="14" type="noConversion"/>
  </si>
  <si>
    <t>SPI0</t>
    <phoneticPr fontId="14" type="noConversion"/>
  </si>
  <si>
    <t>Rx</t>
    <phoneticPr fontId="14" type="noConversion"/>
  </si>
  <si>
    <t>Tx</t>
    <phoneticPr fontId="14" type="noConversion"/>
  </si>
  <si>
    <t>Rx</t>
    <phoneticPr fontId="14" type="noConversion"/>
  </si>
  <si>
    <t>Rx</t>
    <phoneticPr fontId="14" type="noConversion"/>
  </si>
  <si>
    <t>Tx</t>
    <phoneticPr fontId="14" type="noConversion"/>
  </si>
  <si>
    <t>AUDIO0</t>
    <phoneticPr fontId="14" type="noConversion"/>
  </si>
  <si>
    <t>AUDIO1</t>
    <phoneticPr fontId="14" type="noConversion"/>
  </si>
  <si>
    <t>IR</t>
    <phoneticPr fontId="14" type="noConversion"/>
  </si>
  <si>
    <t>GPADC</t>
    <phoneticPr fontId="14" type="noConversion"/>
  </si>
  <si>
    <t>I2C</t>
    <phoneticPr fontId="14" type="noConversion"/>
  </si>
  <si>
    <t>GPT0</t>
    <phoneticPr fontId="14" type="noConversion"/>
  </si>
  <si>
    <t>GPT1</t>
    <phoneticPr fontId="14" type="noConversion"/>
  </si>
  <si>
    <t>Tx/Rx</t>
    <phoneticPr fontId="14" type="noConversion"/>
  </si>
  <si>
    <t>UART1</t>
    <phoneticPr fontId="14" type="noConversion"/>
  </si>
  <si>
    <t>adc_setup_wait</t>
    <phoneticPr fontId="2" type="noConversion"/>
  </si>
  <si>
    <t>Reserved</t>
    <phoneticPr fontId="2" type="noConversion"/>
  </si>
  <si>
    <t>not used</t>
    <phoneticPr fontId="2" type="noConversion"/>
  </si>
  <si>
    <t>sample_time</t>
    <phoneticPr fontId="2" type="noConversion"/>
  </si>
  <si>
    <t>set ADC sample time clock cycles</t>
    <phoneticPr fontId="2" type="noConversion"/>
  </si>
  <si>
    <t>not used</t>
    <phoneticPr fontId="2" type="noConversion"/>
  </si>
  <si>
    <t>RW</t>
    <phoneticPr fontId="2" type="noConversion"/>
  </si>
  <si>
    <t>tsensor_coef</t>
    <phoneticPr fontId="2" type="noConversion"/>
  </si>
  <si>
    <t>sample time for Tsensor:
Time = tsensor_coef*128 + sample_time</t>
    <phoneticPr fontId="2" type="noConversion"/>
  </si>
  <si>
    <t>RW</t>
    <phoneticPr fontId="2" type="noConversion"/>
  </si>
  <si>
    <t>gpt_trig_en</t>
    <phoneticPr fontId="2" type="noConversion"/>
  </si>
  <si>
    <t>gpt trigger enable
0:gpt trigger disable
1:gpt trigger enable</t>
    <phoneticPr fontId="2" type="noConversion"/>
  </si>
  <si>
    <t>ks_trig_en</t>
    <phoneticPr fontId="2" type="noConversion"/>
  </si>
  <si>
    <t>hardware trigger enable
0: disable hardware trigger from keysense
1: enable hardware trigger from keysense</t>
    <phoneticPr fontId="2" type="noConversion"/>
  </si>
  <si>
    <t>W1P</t>
    <phoneticPr fontId="2" type="noConversion"/>
  </si>
  <si>
    <t>soft_trig</t>
    <phoneticPr fontId="2" type="noConversion"/>
  </si>
  <si>
    <t>software trigger
write 1 create a soft trigger pluse
write 0 no effect</t>
    <phoneticPr fontId="2" type="noConversion"/>
  </si>
  <si>
    <t>force_vin_sel</t>
    <phoneticPr fontId="2" type="noConversion"/>
  </si>
  <si>
    <t>sar_vin_sel can be forced by this field</t>
    <phoneticPr fontId="2" type="noConversion"/>
  </si>
  <si>
    <t>Reserved</t>
    <phoneticPr fontId="2" type="noConversion"/>
  </si>
  <si>
    <t>RO</t>
    <phoneticPr fontId="2" type="noConversion"/>
  </si>
  <si>
    <t>adc_busy</t>
    <phoneticPr fontId="2" type="noConversion"/>
  </si>
  <si>
    <t>debug_sel</t>
    <phoneticPr fontId="2" type="noConversion"/>
  </si>
  <si>
    <t>Debug Bus selection signal</t>
    <phoneticPr fontId="2" type="noConversion"/>
  </si>
  <si>
    <t>force_fifo_wclk_on</t>
    <phoneticPr fontId="2" type="noConversion"/>
  </si>
  <si>
    <t>Force fifo wclk</t>
    <phoneticPr fontId="2" type="noConversion"/>
  </si>
  <si>
    <t>dma_ch_num_v</t>
    <phoneticPr fontId="2" type="noConversion"/>
  </si>
  <si>
    <t>Indicate whether to insert channel number in DMA read data register or not
0:  Do not insert channel number in DMA read data register
1.  Insert channel number in bit[15:12] of DMA read data register</t>
    <phoneticPr fontId="2" type="noConversion"/>
  </si>
  <si>
    <t>data_cnt_sel</t>
    <phoneticPr fontId="2" type="noConversion"/>
  </si>
  <si>
    <t xml:space="preserve">Indicate which number of data in ADC fifo is stored in register 
ADC_FIFO_DATA_CNT0/1.
0: the number on read side is stored
1: the number on write side is stored </t>
    <phoneticPr fontId="2" type="noConversion"/>
  </si>
  <si>
    <t>vin_buf_cfg</t>
    <phoneticPr fontId="2" type="noConversion"/>
  </si>
  <si>
    <t>calib_opt</t>
    <phoneticPr fontId="2" type="noConversion"/>
  </si>
  <si>
    <t>ADC calibration option
0:  ADC calibration parameter from register
1:  ADC calibration parameter from efuse</t>
    <phoneticPr fontId="2" type="noConversion"/>
  </si>
  <si>
    <t>W1C</t>
    <phoneticPr fontId="2" type="noConversion"/>
  </si>
  <si>
    <t>008</t>
    <phoneticPr fontId="2" type="noConversion"/>
  </si>
  <si>
    <t>CVD_CTRL</t>
    <phoneticPr fontId="2" type="noConversion"/>
  </si>
  <si>
    <t>acq_time</t>
    <phoneticPr fontId="2" type="noConversion"/>
  </si>
  <si>
    <t>acq time</t>
    <phoneticPr fontId="2" type="noConversion"/>
  </si>
  <si>
    <t>prechgb_time</t>
    <phoneticPr fontId="2" type="noConversion"/>
  </si>
  <si>
    <t>precharge b time</t>
    <phoneticPr fontId="2" type="noConversion"/>
  </si>
  <si>
    <t>prechga_time</t>
    <phoneticPr fontId="2" type="noConversion"/>
  </si>
  <si>
    <t>precharge a time</t>
    <phoneticPr fontId="2" type="noConversion"/>
  </si>
  <si>
    <t>RO</t>
    <phoneticPr fontId="2" type="noConversion"/>
  </si>
  <si>
    <t>not used</t>
    <phoneticPr fontId="2" type="noConversion"/>
  </si>
  <si>
    <t>1'h0</t>
    <phoneticPr fontId="2" type="noConversion"/>
  </si>
  <si>
    <t>guard_en</t>
    <phoneticPr fontId="2" type="noConversion"/>
  </si>
  <si>
    <t>Guard Ring Enable</t>
    <phoneticPr fontId="2" type="noConversion"/>
  </si>
  <si>
    <t>double_samp_en</t>
    <phoneticPr fontId="2" type="noConversion"/>
  </si>
  <si>
    <t>Double sample enable
0:Disable double sample function
1:Enable double sample function</t>
    <phoneticPr fontId="2" type="noConversion"/>
  </si>
  <si>
    <t>adipen</t>
    <phoneticPr fontId="2" type="noConversion"/>
  </si>
  <si>
    <t>When double_samp_en =1:
0:second charge direction same as first charge
1:second charge direction inverted first charge</t>
    <phoneticPr fontId="2" type="noConversion"/>
  </si>
  <si>
    <t>00C</t>
    <phoneticPr fontId="2" type="noConversion"/>
  </si>
  <si>
    <t xml:space="preserve">Cbutton test enable
0:disable
1:enable </t>
    <phoneticPr fontId="2" type="noConversion"/>
  </si>
  <si>
    <t>dig_test_en</t>
    <phoneticPr fontId="2" type="noConversion"/>
  </si>
  <si>
    <t>Enable signal for ADC digital test.
1'b0: disenable; 
1'b1: enable, A2D_CORE_GPADC_COMP_OUT_TEST/A2D_CORE_GPADC_LATCH_TEST/
A2D_CORE_GPADC_SAMPLE_TEST to digital.</t>
    <phoneticPr fontId="2" type="noConversion"/>
  </si>
  <si>
    <t>ana_test_en</t>
    <phoneticPr fontId="2" type="noConversion"/>
  </si>
  <si>
    <t>Enable signal for ADC analog test.
2'b00: no test; 
2'b01: no test;
2'b10: VDAC_TEST connect to GPADC_TST_0, GPADC VIN connect to GPADC_TST_1;
2'b11: VREF_TEST connect to GPADC_TST_0.</t>
    <phoneticPr fontId="2" type="noConversion"/>
  </si>
  <si>
    <t>Additional Capacitor Select</t>
    <phoneticPr fontId="2" type="noConversion"/>
  </si>
  <si>
    <t>cvd_acq_force</t>
    <phoneticPr fontId="2" type="noConversion"/>
  </si>
  <si>
    <t>cvd acq force value</t>
    <phoneticPr fontId="2" type="noConversion"/>
  </si>
  <si>
    <t>cvd_prechg_b_force</t>
    <phoneticPr fontId="2" type="noConversion"/>
  </si>
  <si>
    <t>cvd_prechg_b</t>
    <phoneticPr fontId="2" type="noConversion"/>
  </si>
  <si>
    <t>cvd_prechg_a_force</t>
    <phoneticPr fontId="2" type="noConversion"/>
  </si>
  <si>
    <t>11</t>
    <phoneticPr fontId="2" type="noConversion"/>
  </si>
  <si>
    <t>cvd_prechg_a</t>
    <phoneticPr fontId="2" type="noConversion"/>
  </si>
  <si>
    <t>cvd prechga force value</t>
    <phoneticPr fontId="2" type="noConversion"/>
  </si>
  <si>
    <t>ldo_en</t>
    <phoneticPr fontId="2" type="noConversion"/>
  </si>
  <si>
    <t>Enable signal for GPADC_LDO.
1'b0: disenable; 
1'b1: enable.</t>
    <phoneticPr fontId="2" type="noConversion"/>
  </si>
  <si>
    <t>ldo_tune</t>
    <phoneticPr fontId="2" type="noConversion"/>
  </si>
  <si>
    <t xml:space="preserve"> LDO Tune Value</t>
    <phoneticPr fontId="2" type="noConversion"/>
  </si>
  <si>
    <t>RW</t>
    <phoneticPr fontId="2" type="noConversion"/>
  </si>
  <si>
    <t>clk_mode</t>
    <phoneticPr fontId="2" type="noConversion"/>
  </si>
  <si>
    <t>GPADC analog clock mode
0: invert clock of GPADC digital clock
1: same clock as GPADC digital clock</t>
    <phoneticPr fontId="2" type="noConversion"/>
  </si>
  <si>
    <t>5</t>
    <phoneticPr fontId="14" type="noConversion"/>
  </si>
  <si>
    <t>6</t>
    <phoneticPr fontId="14" type="noConversion"/>
  </si>
  <si>
    <t>vref_sel</t>
    <phoneticPr fontId="2" type="noConversion"/>
  </si>
  <si>
    <t>Vref select signal.
2'b00: Vbg 1.2V
2'b01: VDD_VA divided to 1.2V
2'b10: VDD_IO divided by 2/3
2'b11: Vref_ext (e.g., an external high-resolution voltage which should have large enough driving capability)</t>
    <phoneticPr fontId="2" type="noConversion"/>
  </si>
  <si>
    <t>vin_buf_en_force</t>
    <phoneticPr fontId="2" type="noConversion"/>
  </si>
  <si>
    <t>force vin buf</t>
    <phoneticPr fontId="2" type="noConversion"/>
  </si>
  <si>
    <t>vin_buf_en</t>
    <phoneticPr fontId="2" type="noConversion"/>
  </si>
  <si>
    <t>Enable the shared Vin amplifier (a buffer for enhancing the driving capability) for the 2 keysense channel inputs
0: disable
1: enable</t>
    <phoneticPr fontId="2" type="noConversion"/>
  </si>
  <si>
    <t>2</t>
    <phoneticPr fontId="2" type="noConversion"/>
  </si>
  <si>
    <t>1</t>
    <phoneticPr fontId="2" type="noConversion"/>
  </si>
  <si>
    <t>comp_samp_mode</t>
    <phoneticPr fontId="2" type="noConversion"/>
  </si>
  <si>
    <t>GPADC COMP sample mode setting</t>
    <phoneticPr fontId="2" type="noConversion"/>
  </si>
  <si>
    <t>010</t>
    <phoneticPr fontId="2" type="noConversion"/>
  </si>
  <si>
    <t>ADC_CH_SEL</t>
    <phoneticPr fontId="2" type="noConversion"/>
  </si>
  <si>
    <t>16</t>
    <phoneticPr fontId="2" type="noConversion"/>
  </si>
  <si>
    <t>31</t>
    <phoneticPr fontId="2" type="noConversion"/>
  </si>
  <si>
    <t>dma_ch_en</t>
    <phoneticPr fontId="2" type="noConversion"/>
  </si>
  <si>
    <t>DMA Channel Enable.One bit for each of the 16 channels,and supports more than one channel to be selected.</t>
    <phoneticPr fontId="2" type="noConversion"/>
  </si>
  <si>
    <t>0</t>
    <phoneticPr fontId="2" type="noConversion"/>
  </si>
  <si>
    <t>15</t>
    <phoneticPr fontId="2" type="noConversion"/>
  </si>
  <si>
    <t>020</t>
    <phoneticPr fontId="2" type="noConversion"/>
  </si>
  <si>
    <t>ADC_GAIN_A_B</t>
    <phoneticPr fontId="2" type="noConversion"/>
  </si>
  <si>
    <t>cal_gain_b</t>
    <phoneticPr fontId="2" type="noConversion"/>
  </si>
  <si>
    <t>calibration gain for VREF=1/2 VDD_IO (the same gain for VIN amplifier on/off ) 
((Vmeas-Videal)/Videal)
bit8: sign
bit7-0: lower 8 bits of 11-bit fraction
the gain range: (-12.5%, +12.5%)
exampls:
for 3.1%, cal_gain = (0.031 * (2**11))=0x3f</t>
    <phoneticPr fontId="2" type="noConversion"/>
  </si>
  <si>
    <t>Reserved</t>
    <phoneticPr fontId="2" type="noConversion"/>
  </si>
  <si>
    <t>not used</t>
    <phoneticPr fontId="2" type="noConversion"/>
  </si>
  <si>
    <t>calibration gain for VREF=Vbg 1.2v or Vref_ext (the same gain for VIN amplifier on/off)
((Vmeas-Videal)/Videal)
bit8: sign
bit7-0: lower 8 bits of 11-bit fraction
the gain range: (-12.5%, +12.5%)
exampls:
for 3.1%, cal_gain = (0.031 * (2**11))=0x3f</t>
    <phoneticPr fontId="2" type="noConversion"/>
  </si>
  <si>
    <t>024</t>
    <phoneticPr fontId="2" type="noConversion"/>
  </si>
  <si>
    <t>ADC_GAIN_C_D</t>
    <phoneticPr fontId="2" type="noConversion"/>
  </si>
  <si>
    <t>cal_gain_d</t>
    <phoneticPr fontId="2" type="noConversion"/>
  </si>
  <si>
    <t>calibration gain for VREF=VDD_VA divived to 1.2v (the same gain for VIN amplifier on/off )  ((Vmeas-Videal)/Videal)
bit8: sign
bit7-0: lower 8 bits of 11-bit fraction
the gain range: (-12.5%, +12.5%)
exampls:
for 3.1%, cal_gain = (0.031 * (2**11))=0x3f</t>
    <phoneticPr fontId="2" type="noConversion"/>
  </si>
  <si>
    <t>cal_gain_c</t>
    <phoneticPr fontId="2" type="noConversion"/>
  </si>
  <si>
    <t>calibration gain for VREF=1/3 VDD_IO  (the same gain for VIN amplifier on/off )
((Vmeas-Videal)/Videal)
bit8: sign
bit7-0: lower 8 bits of 11-bit fraction
the gain range: (-12.5%, +12.5%)
exampls:
for 3.1%, cal_gain = (0.031 * (2**11))=0x3f</t>
    <phoneticPr fontId="2" type="noConversion"/>
  </si>
  <si>
    <t>028</t>
    <phoneticPr fontId="2" type="noConversion"/>
  </si>
  <si>
    <r>
      <t>calibration offset for VREF=Vbg 1.2v or Vref_ext, and VIN amplifier on
bit7: sign
bit6: 32 LSBs
bit5: 16 LSBs
bit4: 8 LSBs
bit3: 4 LSBs
bit2: 2 LSBs
bit1: 1 LSB
bit0: 0.5 LSB
the offset range</t>
    </r>
    <r>
      <rPr>
        <sz val="11"/>
        <rFont val="宋体"/>
        <family val="3"/>
        <charset val="134"/>
      </rPr>
      <t>：</t>
    </r>
    <r>
      <rPr>
        <sz val="11"/>
        <rFont val="Calibri"/>
        <family val="2"/>
      </rPr>
      <t>+/- 63.5 LSBs</t>
    </r>
    <phoneticPr fontId="2" type="noConversion"/>
  </si>
  <si>
    <r>
      <t>calibration offset for VREF=Vbg 1.2v or Vref_ext, and VIN amplifier off
bit7: sign
bit6: 32 LSBs
bit5: 16 LSBs
bit4: 8 LSBs
bit3: 4 LSBs
bit2: 2 LSBs
bit1: 1 LSB
bit0: 0.5 LSB
the offset range</t>
    </r>
    <r>
      <rPr>
        <sz val="11"/>
        <rFont val="宋体"/>
        <family val="3"/>
        <charset val="134"/>
      </rPr>
      <t>：</t>
    </r>
    <r>
      <rPr>
        <sz val="11"/>
        <rFont val="Calibri"/>
        <family val="2"/>
      </rPr>
      <t>+/- 63.5 LSBs</t>
    </r>
    <phoneticPr fontId="2" type="noConversion"/>
  </si>
  <si>
    <t>02C</t>
    <phoneticPr fontId="2" type="noConversion"/>
  </si>
  <si>
    <r>
      <t>calibration offset for VREF=1/2 VDD_IO, and VIN amplifier on
bit7: sign
bit6: 32 LSBs
bit5: 16 LSBs
bit4: 8 LSBs
bit3: 4 LSBs
bit2: 2 LSBs
bit1: 1 LSB
bit0: 0.5 LSB
the offset range</t>
    </r>
    <r>
      <rPr>
        <sz val="11"/>
        <rFont val="宋体"/>
        <family val="3"/>
        <charset val="134"/>
      </rPr>
      <t>：</t>
    </r>
    <r>
      <rPr>
        <sz val="11"/>
        <rFont val="Calibri"/>
        <family val="2"/>
      </rPr>
      <t>+/- 63.5 LSBs</t>
    </r>
    <phoneticPr fontId="2" type="noConversion"/>
  </si>
  <si>
    <r>
      <t>calibration offset for VREF=1/2 VDD_IO, and VIN amplifier off
bit7: sign
bit6: 32 LSBs
bit5: 16 LSBs
bit4: 8 LSBs
bit3: 4 LSBs
bit2: 2 LSBs
bit1: 1 LSB
bit0: 0.5 LSB
the offset range</t>
    </r>
    <r>
      <rPr>
        <sz val="11"/>
        <rFont val="宋体"/>
        <family val="3"/>
        <charset val="134"/>
      </rPr>
      <t>：</t>
    </r>
    <r>
      <rPr>
        <sz val="11"/>
        <rFont val="Calibri"/>
        <family val="2"/>
      </rPr>
      <t>+/- 63.5 LSBs</t>
    </r>
    <phoneticPr fontId="2" type="noConversion"/>
  </si>
  <si>
    <t>030</t>
    <phoneticPr fontId="2" type="noConversion"/>
  </si>
  <si>
    <r>
      <t>calibration offset for VREF=1/3 VDD_IO, and VIN amplifier on
bit7: sign
bit6: 32 LSBs
bit5: 16 LSBs
bit4: 8 LSBs
bit3: 4 LSBs
bit2: 2 LSBs
bit1: 1 LSB
bit0: 0.5 LSB
the offset range</t>
    </r>
    <r>
      <rPr>
        <sz val="11"/>
        <rFont val="宋体"/>
        <family val="3"/>
        <charset val="134"/>
      </rPr>
      <t>：</t>
    </r>
    <r>
      <rPr>
        <sz val="11"/>
        <rFont val="Calibri"/>
        <family val="2"/>
      </rPr>
      <t>+/- 63.5 LSBs</t>
    </r>
    <phoneticPr fontId="2" type="noConversion"/>
  </si>
  <si>
    <r>
      <t>calibration offset for VREF=1/3 VDD_IO, and VIN amplifier off
bit7: sign
bit6: 32 LSBs
bit5: 16 LSBs
bit4: 8 LSBs
bit3: 4 LSBs
bit2: 2 LSBs
bit1: 1 LSB
bit0: 0.5 LSB
the offset range</t>
    </r>
    <r>
      <rPr>
        <sz val="11"/>
        <rFont val="宋体"/>
        <family val="3"/>
        <charset val="134"/>
      </rPr>
      <t>：</t>
    </r>
    <r>
      <rPr>
        <sz val="11"/>
        <rFont val="Calibri"/>
        <family val="2"/>
      </rPr>
      <t>+/- 63.5 LSBs</t>
    </r>
    <phoneticPr fontId="2" type="noConversion"/>
  </si>
  <si>
    <t>034</t>
    <phoneticPr fontId="2" type="noConversion"/>
  </si>
  <si>
    <t>ADC_OFFSET_D</t>
    <phoneticPr fontId="2" type="noConversion"/>
  </si>
  <si>
    <t>cal_offset_d</t>
    <phoneticPr fontId="2" type="noConversion"/>
  </si>
  <si>
    <r>
      <t>calibration offset for VREF=VDD_VA divived to 1.2v (the same offset for VIN amplifier on/off ) 
bit7: sign
bit6: 32 LSBs
bit5: 16 LSBs
bit4: 8 LSBs
bit3: 4 LSBs
bit2: 2 LSBs
bit1: 1 LSB
bit0: 0.5 LSB
the offset range</t>
    </r>
    <r>
      <rPr>
        <sz val="11"/>
        <rFont val="宋体"/>
        <family val="3"/>
        <charset val="134"/>
      </rPr>
      <t>：</t>
    </r>
    <r>
      <rPr>
        <sz val="11"/>
        <rFont val="Calibri"/>
        <family val="2"/>
      </rPr>
      <t>+/- 63.5 LSBs</t>
    </r>
    <phoneticPr fontId="2" type="noConversion"/>
  </si>
  <si>
    <t>040</t>
    <phoneticPr fontId="2" type="noConversion"/>
  </si>
  <si>
    <t>ADC_DEBUG_BUS</t>
    <phoneticPr fontId="2" type="noConversion"/>
  </si>
  <si>
    <t>15</t>
    <phoneticPr fontId="2" type="noConversion"/>
  </si>
  <si>
    <t>debug_bus</t>
    <phoneticPr fontId="2" type="noConversion"/>
  </si>
  <si>
    <t>060</t>
    <phoneticPr fontId="2" type="noConversion"/>
  </si>
  <si>
    <t>ADC_IMR0</t>
    <phoneticPr fontId="2" type="noConversion"/>
  </si>
  <si>
    <t>RW</t>
    <phoneticPr fontId="2" type="noConversion"/>
  </si>
  <si>
    <t>fifo_empty_imr_ch15</t>
    <phoneticPr fontId="2" type="noConversion"/>
  </si>
  <si>
    <t>Mask FIFO empty interrupt of ADC channel 15. High active.</t>
    <phoneticPr fontId="2" type="noConversion"/>
  </si>
  <si>
    <t>fifo_empty_imr_ch14</t>
    <phoneticPr fontId="2" type="noConversion"/>
  </si>
  <si>
    <t>Mask FIFO empty interrupt of ADC channel 14. High active.</t>
    <phoneticPr fontId="2" type="noConversion"/>
  </si>
  <si>
    <t>fifo_empty_imr_ch13</t>
    <phoneticPr fontId="2" type="noConversion"/>
  </si>
  <si>
    <t>Mask FIFO empty interrupt of ADC channel 13. High active.</t>
    <phoneticPr fontId="2" type="noConversion"/>
  </si>
  <si>
    <t>fifo_empty_imr_ch12</t>
    <phoneticPr fontId="2" type="noConversion"/>
  </si>
  <si>
    <t>Mask FIFO empty interrupt of ADC channel 12. High active.</t>
    <phoneticPr fontId="2" type="noConversion"/>
  </si>
  <si>
    <t>fifo_empty_imr_ch11</t>
    <phoneticPr fontId="2" type="noConversion"/>
  </si>
  <si>
    <t>Mask FIFO empty interrupt of ADC channel 11. High active.</t>
    <phoneticPr fontId="2" type="noConversion"/>
  </si>
  <si>
    <t>fifo_empty_imr_ch10</t>
    <phoneticPr fontId="2" type="noConversion"/>
  </si>
  <si>
    <t>Mask FIFO empty interrupt of ADC channel 10. High active.</t>
    <phoneticPr fontId="2" type="noConversion"/>
  </si>
  <si>
    <t>fifo_empty_imr_ch9</t>
    <phoneticPr fontId="2" type="noConversion"/>
  </si>
  <si>
    <t>Mask FIFO empty interrupt of ADC channel 9. High active.</t>
    <phoneticPr fontId="2" type="noConversion"/>
  </si>
  <si>
    <t>RW</t>
    <phoneticPr fontId="2" type="noConversion"/>
  </si>
  <si>
    <t>fifo_empty_imr_ch8</t>
    <phoneticPr fontId="2" type="noConversion"/>
  </si>
  <si>
    <t>Mask FIFO empty interrupt of ADC channel 8. High active.</t>
    <phoneticPr fontId="2" type="noConversion"/>
  </si>
  <si>
    <t>adc_complete_imr</t>
    <phoneticPr fontId="2" type="noConversion"/>
  </si>
  <si>
    <t>Mask ADC complete interrupt</t>
    <phoneticPr fontId="2" type="noConversion"/>
  </si>
  <si>
    <t>eoc_err_imr</t>
    <phoneticPr fontId="2" type="noConversion"/>
  </si>
  <si>
    <t>Mask no EOC generated error  interrupt</t>
    <phoneticPr fontId="2" type="noConversion"/>
  </si>
  <si>
    <t>adc_ready_imr</t>
    <phoneticPr fontId="2" type="noConversion"/>
  </si>
  <si>
    <t>Mask adc ready interrupt</t>
    <phoneticPr fontId="2" type="noConversion"/>
  </si>
  <si>
    <t>channel_err_imr</t>
    <phoneticPr fontId="2" type="noConversion"/>
  </si>
  <si>
    <t>Mask channel select error interrupt</t>
    <phoneticPr fontId="2" type="noConversion"/>
  </si>
  <si>
    <t>064</t>
    <phoneticPr fontId="2" type="noConversion"/>
  </si>
  <si>
    <t>ADC_IMR1</t>
    <phoneticPr fontId="2" type="noConversion"/>
  </si>
  <si>
    <t>fifo_thd_imr_ch15</t>
    <phoneticPr fontId="2" type="noConversion"/>
  </si>
  <si>
    <t>Mask FIFO threshold reach interrupt of ADC channel 15.High active.</t>
    <phoneticPr fontId="2" type="noConversion"/>
  </si>
  <si>
    <t>fifo_thd_imr_ch14</t>
    <phoneticPr fontId="2" type="noConversion"/>
  </si>
  <si>
    <t>Mask FIFO threshold reach interrupt of ADC channel 14.High active.</t>
    <phoneticPr fontId="2" type="noConversion"/>
  </si>
  <si>
    <t>fifo_thd_imr_ch13</t>
    <phoneticPr fontId="2" type="noConversion"/>
  </si>
  <si>
    <t>Mask FIFO threshold reach interrupt of ADC channel 13.High active.</t>
    <phoneticPr fontId="2" type="noConversion"/>
  </si>
  <si>
    <t>fifo_thd_imr_ch12</t>
    <phoneticPr fontId="2" type="noConversion"/>
  </si>
  <si>
    <t>Mask FIFO threshold reach interrupt of ADC channel 12.High active.</t>
    <phoneticPr fontId="2" type="noConversion"/>
  </si>
  <si>
    <t>fifo_thd_imr_ch11</t>
    <phoneticPr fontId="2" type="noConversion"/>
  </si>
  <si>
    <t>Mask FIFO threshold reach interrupt of ADC channel 11.High active.</t>
    <phoneticPr fontId="2" type="noConversion"/>
  </si>
  <si>
    <t>fifo_thd_imr_ch10</t>
    <phoneticPr fontId="2" type="noConversion"/>
  </si>
  <si>
    <t>Mask FIFO threshold reach interrupt of ADC channel 10.High active.</t>
    <phoneticPr fontId="2" type="noConversion"/>
  </si>
  <si>
    <t>fifo_thd_imr_ch9</t>
    <phoneticPr fontId="2" type="noConversion"/>
  </si>
  <si>
    <t>Mask FIFO threshold reach interrupt of ADC channel 9.High active.</t>
    <phoneticPr fontId="2" type="noConversion"/>
  </si>
  <si>
    <t>fifo_thd_imr_ch8</t>
    <phoneticPr fontId="2" type="noConversion"/>
  </si>
  <si>
    <t>Mask FIFO threshold reach interrupt of ADC channel 8.High active.</t>
    <phoneticPr fontId="2" type="noConversion"/>
  </si>
  <si>
    <t>Mask FIFO threshold reach interrupt of ADC channel 7.High active.</t>
    <phoneticPr fontId="2" type="noConversion"/>
  </si>
  <si>
    <t>Mask FIFO threshold reach interrupt of ADC channel 6.High active.</t>
    <phoneticPr fontId="2" type="noConversion"/>
  </si>
  <si>
    <t>Mask FIFO threshold reach interrupt of ADC channel 5.High active.</t>
    <phoneticPr fontId="2" type="noConversion"/>
  </si>
  <si>
    <t>Mask FIFO threshold reach interrupt of ADC channel 4.High active.</t>
    <phoneticPr fontId="2" type="noConversion"/>
  </si>
  <si>
    <t>Mask FIFO threshold reach interrupt of ADC channel 3.High active.</t>
    <phoneticPr fontId="2" type="noConversion"/>
  </si>
  <si>
    <t>Mask FIFO threshold reach interrupt of ADC channel 2.High active.</t>
    <phoneticPr fontId="2" type="noConversion"/>
  </si>
  <si>
    <t>Mask FIFO threshold reach interrupt of ADC channel 1.High active.</t>
    <phoneticPr fontId="2" type="noConversion"/>
  </si>
  <si>
    <t>fifo_thd_imr_ch0</t>
    <phoneticPr fontId="2" type="noConversion"/>
  </si>
  <si>
    <t>Mask FIFO threshold reach interrupt of ADC channel 0.High active.</t>
    <phoneticPr fontId="2" type="noConversion"/>
  </si>
  <si>
    <t>fifo_full_imr_ch15</t>
    <phoneticPr fontId="2" type="noConversion"/>
  </si>
  <si>
    <t>Mask FIFO full interrupt of ADC channel 15. High active.</t>
    <phoneticPr fontId="2" type="noConversion"/>
  </si>
  <si>
    <t>fifo_full_imr_ch14</t>
    <phoneticPr fontId="2" type="noConversion"/>
  </si>
  <si>
    <t>Mask FIFO full interrupt of ADC channel 14. High active.</t>
    <phoneticPr fontId="2" type="noConversion"/>
  </si>
  <si>
    <t>fifo_full_imr_ch13</t>
    <phoneticPr fontId="2" type="noConversion"/>
  </si>
  <si>
    <t>Mask FIFO full interrupt of ADC channel 13. High active.</t>
    <phoneticPr fontId="2" type="noConversion"/>
  </si>
  <si>
    <t>fifo_full_imr_ch12</t>
    <phoneticPr fontId="2" type="noConversion"/>
  </si>
  <si>
    <t>Mask FIFO full interrupt of ADC channel 12. High active.</t>
    <phoneticPr fontId="2" type="noConversion"/>
  </si>
  <si>
    <t>fifo_full_imr_ch11</t>
    <phoneticPr fontId="2" type="noConversion"/>
  </si>
  <si>
    <t>Mask FIFO full interrupt of ADC channel 11. High active.</t>
    <phoneticPr fontId="2" type="noConversion"/>
  </si>
  <si>
    <t>fifo_full_imr_ch10</t>
    <phoneticPr fontId="2" type="noConversion"/>
  </si>
  <si>
    <t>Mask FIFO full interrupt of ADC channel 10. High active.</t>
    <phoneticPr fontId="2" type="noConversion"/>
  </si>
  <si>
    <t>fifo_full_imr_ch9</t>
    <phoneticPr fontId="2" type="noConversion"/>
  </si>
  <si>
    <t>Mask FIFO full interrupt of ADC channel 9. High active.</t>
    <phoneticPr fontId="2" type="noConversion"/>
  </si>
  <si>
    <t>fifo_full_imr_ch8</t>
    <phoneticPr fontId="2" type="noConversion"/>
  </si>
  <si>
    <t>Mask FIFO full interrupt of ADC channel 8. High active.</t>
    <phoneticPr fontId="2" type="noConversion"/>
  </si>
  <si>
    <t>fifo_full_imr_ch0</t>
    <phoneticPr fontId="2" type="noConversion"/>
  </si>
  <si>
    <t>Mask FIFO full interrupt of ADC channel 0. High active.</t>
    <phoneticPr fontId="2" type="noConversion"/>
  </si>
  <si>
    <t>068</t>
    <phoneticPr fontId="2" type="noConversion"/>
  </si>
  <si>
    <t>ADC_IMR2</t>
    <phoneticPr fontId="2" type="noConversion"/>
  </si>
  <si>
    <t>fifo_underflow_imr_ch15</t>
    <phoneticPr fontId="2" type="noConversion"/>
  </si>
  <si>
    <t>Mask FIFO underflow interrupt of ADC channel 15.High active.</t>
    <phoneticPr fontId="2" type="noConversion"/>
  </si>
  <si>
    <t>fifo_underflow_imr_ch14</t>
    <phoneticPr fontId="2" type="noConversion"/>
  </si>
  <si>
    <t>Mask FIFO underflow interrupt of ADC channel 14.High active.</t>
    <phoneticPr fontId="2" type="noConversion"/>
  </si>
  <si>
    <t>fifo_underflow_imr_ch13</t>
    <phoneticPr fontId="2" type="noConversion"/>
  </si>
  <si>
    <t>Mask FIFO underflow interrupt of ADC channel 13.High active.</t>
    <phoneticPr fontId="2" type="noConversion"/>
  </si>
  <si>
    <t>fifo_underflow_imr_ch12</t>
    <phoneticPr fontId="2" type="noConversion"/>
  </si>
  <si>
    <t>Mask FIFO underflow interrupt of ADC channel 12.High active.</t>
    <phoneticPr fontId="2" type="noConversion"/>
  </si>
  <si>
    <t>fifo_underflow_imr_ch11</t>
    <phoneticPr fontId="2" type="noConversion"/>
  </si>
  <si>
    <t>Mask FIFO underflow interrupt of ADC channel 11.High active.</t>
    <phoneticPr fontId="2" type="noConversion"/>
  </si>
  <si>
    <t>fifo_underflow_imr_ch10</t>
    <phoneticPr fontId="2" type="noConversion"/>
  </si>
  <si>
    <t>Mask FIFO underflow interrupt of ADC channel 10.High active.</t>
    <phoneticPr fontId="2" type="noConversion"/>
  </si>
  <si>
    <t>fifo_underflow_imr_ch9</t>
    <phoneticPr fontId="2" type="noConversion"/>
  </si>
  <si>
    <t>Mask FIFO underflow interrupt of ADC channel 9.High active.</t>
    <phoneticPr fontId="2" type="noConversion"/>
  </si>
  <si>
    <t>fifo_underflow_imr_ch8</t>
    <phoneticPr fontId="2" type="noConversion"/>
  </si>
  <si>
    <t>Mask FIFO underflow interrupt of ADC channel 8.High active.</t>
    <phoneticPr fontId="2" type="noConversion"/>
  </si>
  <si>
    <t>fifo_underflow_imr_ch7</t>
    <phoneticPr fontId="2" type="noConversion"/>
  </si>
  <si>
    <t>Mask FIFO underflow interrupt of ADC channel 7.High active.</t>
    <phoneticPr fontId="2" type="noConversion"/>
  </si>
  <si>
    <t>fifo_underflow_imr_ch6</t>
    <phoneticPr fontId="2" type="noConversion"/>
  </si>
  <si>
    <t>Mask FIFO underflow interrupt of ADC channel 6.High active.</t>
    <phoneticPr fontId="2" type="noConversion"/>
  </si>
  <si>
    <t>fifo_underflow_imr_ch5</t>
    <phoneticPr fontId="2" type="noConversion"/>
  </si>
  <si>
    <t>Mask FIFO underflow interrupt of ADC channel 5.High active.</t>
    <phoneticPr fontId="2" type="noConversion"/>
  </si>
  <si>
    <t>fifo_underflow_imr_ch4</t>
    <phoneticPr fontId="2" type="noConversion"/>
  </si>
  <si>
    <t>Mask FIFO underflow interrupt of ADC channel 4.High active.</t>
    <phoneticPr fontId="2" type="noConversion"/>
  </si>
  <si>
    <t>fifo_underflow_imr_ch3</t>
    <phoneticPr fontId="2" type="noConversion"/>
  </si>
  <si>
    <t>Mask FIFO underflow interrupt of ADC channel 3.High active.</t>
    <phoneticPr fontId="2" type="noConversion"/>
  </si>
  <si>
    <t>fifo_underflow_imr_ch2</t>
    <phoneticPr fontId="2" type="noConversion"/>
  </si>
  <si>
    <t>Mask FIFO underflow interrupt of ADC channel 2.High active.</t>
    <phoneticPr fontId="2" type="noConversion"/>
  </si>
  <si>
    <t>fifo_underflow_imr_ch1</t>
    <phoneticPr fontId="2" type="noConversion"/>
  </si>
  <si>
    <t>Mask FIFO underflow interrupt of ADC channel 1.High active.</t>
    <phoneticPr fontId="2" type="noConversion"/>
  </si>
  <si>
    <t>fifo_underflow_imr_ch0</t>
    <phoneticPr fontId="2" type="noConversion"/>
  </si>
  <si>
    <t>Mask FIFO underflow interrupt of ADC channel 0.High active.</t>
    <phoneticPr fontId="2" type="noConversion"/>
  </si>
  <si>
    <t>fifo_overflow_imr_ch15</t>
    <phoneticPr fontId="2" type="noConversion"/>
  </si>
  <si>
    <t>Mask FIFO overflow interrupt of ADC channel 15. High active.</t>
    <phoneticPr fontId="2" type="noConversion"/>
  </si>
  <si>
    <t>fifo_overflow_imr_ch14</t>
    <phoneticPr fontId="2" type="noConversion"/>
  </si>
  <si>
    <t>Mask FIFO overflow interrupt of ADC channel 14. High active.</t>
    <phoneticPr fontId="2" type="noConversion"/>
  </si>
  <si>
    <t>fifo_overflow_imr_ch13</t>
    <phoneticPr fontId="2" type="noConversion"/>
  </si>
  <si>
    <t>Mask FIFO overflow interrupt of ADC channel 13. High active.</t>
    <phoneticPr fontId="2" type="noConversion"/>
  </si>
  <si>
    <t>fifo_overflow_imr_ch12</t>
    <phoneticPr fontId="2" type="noConversion"/>
  </si>
  <si>
    <t>Mask FIFO overflow interrupt of ADC channel 12. High active.</t>
    <phoneticPr fontId="2" type="noConversion"/>
  </si>
  <si>
    <t>fifo_overflow_imr_ch11</t>
    <phoneticPr fontId="2" type="noConversion"/>
  </si>
  <si>
    <t>Mask FIFO overflow interrupt of ADC channel 11. High active.</t>
    <phoneticPr fontId="2" type="noConversion"/>
  </si>
  <si>
    <t>fifo_overflow_imr_ch10</t>
    <phoneticPr fontId="2" type="noConversion"/>
  </si>
  <si>
    <t>Mask FIFO overflow interrupt of ADC channel 10. High active.</t>
    <phoneticPr fontId="2" type="noConversion"/>
  </si>
  <si>
    <t>fifo_overflow_imr_ch9</t>
    <phoneticPr fontId="2" type="noConversion"/>
  </si>
  <si>
    <t>Mask FIFO overflow interrupt of ADC channel 9. High active.</t>
    <phoneticPr fontId="2" type="noConversion"/>
  </si>
  <si>
    <t>fifo_overflow_imr_ch8</t>
    <phoneticPr fontId="2" type="noConversion"/>
  </si>
  <si>
    <t>Mask FIFO overflow interrupt of ADC channel 8. High active.</t>
    <phoneticPr fontId="2" type="noConversion"/>
  </si>
  <si>
    <t>fifo_overflow_imr_ch7</t>
    <phoneticPr fontId="2" type="noConversion"/>
  </si>
  <si>
    <t>Mask FIFO overflow interrupt of ADC channel 7. High active.</t>
    <phoneticPr fontId="2" type="noConversion"/>
  </si>
  <si>
    <t>fifo_overflow_imr_ch6</t>
    <phoneticPr fontId="2" type="noConversion"/>
  </si>
  <si>
    <t>Mask FIFO overflow interrupt of ADC channel 6. High active.</t>
    <phoneticPr fontId="2" type="noConversion"/>
  </si>
  <si>
    <t>fifo_overflow_imr_ch5</t>
    <phoneticPr fontId="2" type="noConversion"/>
  </si>
  <si>
    <t>Mask FIFO overflow interrupt of ADC channel 5. High active.</t>
    <phoneticPr fontId="2" type="noConversion"/>
  </si>
  <si>
    <t>fifo_overflow_imr_ch4</t>
    <phoneticPr fontId="2" type="noConversion"/>
  </si>
  <si>
    <t>Mask FIFO overflow interrupt of ADC channel 4. High active.</t>
    <phoneticPr fontId="2" type="noConversion"/>
  </si>
  <si>
    <t>fifo_overflow_imr_ch3</t>
    <phoneticPr fontId="2" type="noConversion"/>
  </si>
  <si>
    <t>Mask FIFO overflow interrupt of ADC channel 3. High active.</t>
    <phoneticPr fontId="2" type="noConversion"/>
  </si>
  <si>
    <t>fifo_overflow_imr_ch2</t>
    <phoneticPr fontId="2" type="noConversion"/>
  </si>
  <si>
    <t>Mask FIFO overflow interrupt of ADC channel 2. High active.</t>
    <phoneticPr fontId="2" type="noConversion"/>
  </si>
  <si>
    <t>fifo_overflow_imr_ch1</t>
    <phoneticPr fontId="2" type="noConversion"/>
  </si>
  <si>
    <t>Mask FIFO overflow interrupt of ADC channel 1. High active.</t>
    <phoneticPr fontId="2" type="noConversion"/>
  </si>
  <si>
    <t>fifo_overflow_imr_ch0</t>
    <phoneticPr fontId="2" type="noConversion"/>
  </si>
  <si>
    <t>Mask FIFO overflow interrupt of ADC channel 0. High active.</t>
    <phoneticPr fontId="2" type="noConversion"/>
  </si>
  <si>
    <t>06C</t>
    <phoneticPr fontId="2" type="noConversion"/>
  </si>
  <si>
    <t>ADC_ICR0</t>
    <phoneticPr fontId="2" type="noConversion"/>
  </si>
  <si>
    <t>070</t>
    <phoneticPr fontId="2" type="noConversion"/>
  </si>
  <si>
    <t>ADC_ICR1</t>
    <phoneticPr fontId="2" type="noConversion"/>
  </si>
  <si>
    <t>RO</t>
    <phoneticPr fontId="2" type="noConversion"/>
  </si>
  <si>
    <t>not used</t>
    <phoneticPr fontId="2" type="noConversion"/>
  </si>
  <si>
    <t>074</t>
    <phoneticPr fontId="2" type="noConversion"/>
  </si>
  <si>
    <t>ADC_ICR2</t>
    <phoneticPr fontId="2" type="noConversion"/>
  </si>
  <si>
    <t>078</t>
    <phoneticPr fontId="2" type="noConversion"/>
  </si>
  <si>
    <t>ADC_IRSR0</t>
    <phoneticPr fontId="2" type="noConversion"/>
  </si>
  <si>
    <t>W1C</t>
    <phoneticPr fontId="2" type="noConversion"/>
  </si>
  <si>
    <t>fifo_empty_irsr_ch15</t>
    <phoneticPr fontId="2" type="noConversion"/>
  </si>
  <si>
    <t xml:space="preserve"> FIFO empty raw status of ADC channel 15.  Active high. Write 1 to clear.</t>
    <phoneticPr fontId="2" type="noConversion"/>
  </si>
  <si>
    <t>fifo_empty_irsr_ch14</t>
    <phoneticPr fontId="2" type="noConversion"/>
  </si>
  <si>
    <t xml:space="preserve"> FIFO empty raw status of ADC channel 14.  Active high. Write 1 to clear.</t>
    <phoneticPr fontId="2" type="noConversion"/>
  </si>
  <si>
    <t>fifo_empty_irsr_ch13</t>
    <phoneticPr fontId="2" type="noConversion"/>
  </si>
  <si>
    <t xml:space="preserve"> FIFO empty raw status of ADC channel 13.  Active high. Write 1 to clear.</t>
    <phoneticPr fontId="2" type="noConversion"/>
  </si>
  <si>
    <t>fifo_empty_irsr_ch12</t>
    <phoneticPr fontId="2" type="noConversion"/>
  </si>
  <si>
    <t xml:space="preserve"> FIFO empty raw status of ADC channel 12.  Active high. Write 1 to clear.</t>
    <phoneticPr fontId="2" type="noConversion"/>
  </si>
  <si>
    <t>fifo_empty_irsr_ch11</t>
    <phoneticPr fontId="2" type="noConversion"/>
  </si>
  <si>
    <t xml:space="preserve"> FIFO empty raw status of ADC channel 11.  Active high. Write 1 to clear.</t>
    <phoneticPr fontId="2" type="noConversion"/>
  </si>
  <si>
    <t>fifo_empty_irsr_ch10</t>
    <phoneticPr fontId="2" type="noConversion"/>
  </si>
  <si>
    <t xml:space="preserve"> FIFO empty raw status of ADC channel 10.  Active high. Write 1 to clear.</t>
    <phoneticPr fontId="2" type="noConversion"/>
  </si>
  <si>
    <t>fifo_empty_irsr_ch9</t>
    <phoneticPr fontId="2" type="noConversion"/>
  </si>
  <si>
    <t xml:space="preserve"> FIFO empty raw status of ADC channel 9.  Active high. Write 1 to clear.</t>
    <phoneticPr fontId="2" type="noConversion"/>
  </si>
  <si>
    <t>fifo_empty_irsr_ch8</t>
    <phoneticPr fontId="2" type="noConversion"/>
  </si>
  <si>
    <t xml:space="preserve"> FIFO empty raw status of ADC channel 8.  Active high. Write 1 to clear.</t>
    <phoneticPr fontId="2" type="noConversion"/>
  </si>
  <si>
    <t xml:space="preserve"> FIFO empty raw status of ADC channel 7.  Active high. Write 1 to clear.</t>
    <phoneticPr fontId="2" type="noConversion"/>
  </si>
  <si>
    <t xml:space="preserve"> FIFO empty raw status of ADC channel 6.  Active high. Write 1 to clear.</t>
    <phoneticPr fontId="2" type="noConversion"/>
  </si>
  <si>
    <t xml:space="preserve"> FIFO empty raw status of ADC channel 5.  Active high. Write 1 to clear.</t>
    <phoneticPr fontId="2" type="noConversion"/>
  </si>
  <si>
    <t xml:space="preserve"> FIFO empty raw status of ADC channel 4.  Active high. Write 1 to clear.</t>
    <phoneticPr fontId="2" type="noConversion"/>
  </si>
  <si>
    <t xml:space="preserve"> FIFO empty raw status of ADC channel 3.  Active high. Write 1 to clear.</t>
    <phoneticPr fontId="2" type="noConversion"/>
  </si>
  <si>
    <t xml:space="preserve"> FIFO empty raw status of ADC channel 2.  Active high. Write 1 to clear.</t>
    <phoneticPr fontId="2" type="noConversion"/>
  </si>
  <si>
    <t xml:space="preserve"> FIFO empty raw status of ADC channel 1.  Active high. Write 1 to clear.</t>
    <phoneticPr fontId="2" type="noConversion"/>
  </si>
  <si>
    <t xml:space="preserve"> FIFO empty raw status of ADC channel 0.  Active high. Write 1 to clear.</t>
    <phoneticPr fontId="2" type="noConversion"/>
  </si>
  <si>
    <t>RO</t>
    <phoneticPr fontId="2" type="noConversion"/>
  </si>
  <si>
    <t>adc_complete_irsr</t>
    <phoneticPr fontId="2" type="noConversion"/>
  </si>
  <si>
    <t>N-round ADC conversion complete raw status. Active high. Write 1 to clear.</t>
    <phoneticPr fontId="2" type="noConversion"/>
  </si>
  <si>
    <t xml:space="preserve"> no EOC generated error  raw status. Active high. Write 1 to clear.</t>
    <phoneticPr fontId="2" type="noConversion"/>
  </si>
  <si>
    <t xml:space="preserve"> adc ready raw status. Active high. Write 1 to clear.</t>
    <phoneticPr fontId="2" type="noConversion"/>
  </si>
  <si>
    <t xml:space="preserve"> channel select error raw status. Active high. Write 1 to clear.</t>
    <phoneticPr fontId="2" type="noConversion"/>
  </si>
  <si>
    <t>07C</t>
    <phoneticPr fontId="2" type="noConversion"/>
  </si>
  <si>
    <t>ADC_IRSR1</t>
    <phoneticPr fontId="2" type="noConversion"/>
  </si>
  <si>
    <t>fifo_thd_irsr_ch15</t>
    <phoneticPr fontId="2" type="noConversion"/>
  </si>
  <si>
    <t xml:space="preserve"> FIFO threshold reach raw status of ADC channnel 15. Active high. Write 1 to clear.</t>
    <phoneticPr fontId="2" type="noConversion"/>
  </si>
  <si>
    <t>fifo_thd_irsr_ch14</t>
    <phoneticPr fontId="2" type="noConversion"/>
  </si>
  <si>
    <t xml:space="preserve"> FIFO threshold reach raw status of ADC channnel 14. Active high. Write 1 to clear.</t>
    <phoneticPr fontId="2" type="noConversion"/>
  </si>
  <si>
    <t>fifo_thd_irsr_ch13</t>
    <phoneticPr fontId="2" type="noConversion"/>
  </si>
  <si>
    <t xml:space="preserve"> FIFO threshold reach raw status of ADC channnel 13. Active high. Write 1 to clear.</t>
    <phoneticPr fontId="2" type="noConversion"/>
  </si>
  <si>
    <t>fifo_thd_irsr_ch12</t>
    <phoneticPr fontId="2" type="noConversion"/>
  </si>
  <si>
    <t xml:space="preserve"> FIFO threshold reach raw status of ADC channnel 12. Active high. Write 1 to clear.</t>
    <phoneticPr fontId="2" type="noConversion"/>
  </si>
  <si>
    <t>fifo_thd_irsr_ch11</t>
    <phoneticPr fontId="2" type="noConversion"/>
  </si>
  <si>
    <t xml:space="preserve"> FIFO threshold reach raw status of ADC channnel 11. Active high. Write 1 to clear.</t>
    <phoneticPr fontId="2" type="noConversion"/>
  </si>
  <si>
    <t>fifo_thd_irsr_ch10</t>
    <phoneticPr fontId="2" type="noConversion"/>
  </si>
  <si>
    <t xml:space="preserve"> FIFO threshold reach raw status of ADC channnel 10. Active high. Write 1 to clear.</t>
    <phoneticPr fontId="2" type="noConversion"/>
  </si>
  <si>
    <t>fifo_thd_irsr_ch9</t>
    <phoneticPr fontId="2" type="noConversion"/>
  </si>
  <si>
    <t xml:space="preserve"> FIFO threshold reach raw status of ADC channnel 9. Active high. Write 1 to clear.</t>
    <phoneticPr fontId="2" type="noConversion"/>
  </si>
  <si>
    <t>fifo_thd_irsr_ch8</t>
    <phoneticPr fontId="2" type="noConversion"/>
  </si>
  <si>
    <t xml:space="preserve"> FIFO threshold reach raw status of ADC channnel 8. Active high. Write 1 to clear.</t>
    <phoneticPr fontId="2" type="noConversion"/>
  </si>
  <si>
    <t xml:space="preserve"> FIFO threshold reach raw status of ADC channnel 7. Active high. Write 1 to clear.</t>
    <phoneticPr fontId="2" type="noConversion"/>
  </si>
  <si>
    <t xml:space="preserve"> FIFO threshold reach raw status of ADC channnel 6. Active high. Write 1 to clear.</t>
    <phoneticPr fontId="2" type="noConversion"/>
  </si>
  <si>
    <t xml:space="preserve"> FIFO threshold reach raw status of ADC channnel 5. Active high. Write 1 to clear.</t>
    <phoneticPr fontId="2" type="noConversion"/>
  </si>
  <si>
    <t xml:space="preserve"> FIFO threshold reach raw status of ADC channnel 4. Active high. Write 1 to clear.</t>
    <phoneticPr fontId="2" type="noConversion"/>
  </si>
  <si>
    <t xml:space="preserve"> FIFO threshold reach raw status of ADC channnel 3. Active high. Write 1 to clear.</t>
    <phoneticPr fontId="2" type="noConversion"/>
  </si>
  <si>
    <t xml:space="preserve"> FIFO threshold reach raw status of ADC channnel 2. Active high. Write 1 to clear.</t>
    <phoneticPr fontId="2" type="noConversion"/>
  </si>
  <si>
    <t xml:space="preserve"> FIFO threshold reach raw status of ADC channnel 1. Active high. Write 1 to clear.</t>
    <phoneticPr fontId="2" type="noConversion"/>
  </si>
  <si>
    <t>fifo_thd_irsr_ch0</t>
    <phoneticPr fontId="2" type="noConversion"/>
  </si>
  <si>
    <t xml:space="preserve"> FIFO threshold reach raw status of ADC channnel 0. Active high. Write 1 to clear.</t>
    <phoneticPr fontId="2" type="noConversion"/>
  </si>
  <si>
    <t>fifo_full_irsr_ch15</t>
    <phoneticPr fontId="2" type="noConversion"/>
  </si>
  <si>
    <t xml:space="preserve"> FIFO full raw status of ADC channel 15. Active high. Write 1 to clear.</t>
    <phoneticPr fontId="2" type="noConversion"/>
  </si>
  <si>
    <t>fifo_full_irsr_ch14</t>
    <phoneticPr fontId="2" type="noConversion"/>
  </si>
  <si>
    <t xml:space="preserve"> FIFO full raw status of ADC channel 14. Active high. Write 1 to clear.</t>
    <phoneticPr fontId="2" type="noConversion"/>
  </si>
  <si>
    <t>fifo_full_irsr_ch13</t>
    <phoneticPr fontId="2" type="noConversion"/>
  </si>
  <si>
    <t xml:space="preserve"> FIFO full raw status of ADC channel 13. Active high. Write 1 to clear.</t>
    <phoneticPr fontId="2" type="noConversion"/>
  </si>
  <si>
    <t>fifo_full_irsr_ch12</t>
    <phoneticPr fontId="2" type="noConversion"/>
  </si>
  <si>
    <t xml:space="preserve"> FIFO full raw status of ADC channel 12. Active high. Write 1 to clear.</t>
    <phoneticPr fontId="2" type="noConversion"/>
  </si>
  <si>
    <t>fifo_full_irsr_ch11</t>
    <phoneticPr fontId="2" type="noConversion"/>
  </si>
  <si>
    <t xml:space="preserve"> FIFO full raw status of ADC channel 11. Active high. Write 1 to clear.</t>
    <phoneticPr fontId="2" type="noConversion"/>
  </si>
  <si>
    <t>fifo_full_irsr_ch10</t>
    <phoneticPr fontId="2" type="noConversion"/>
  </si>
  <si>
    <t xml:space="preserve"> FIFO full raw status of ADC channel 10. Active high. Write 1 to clear.</t>
    <phoneticPr fontId="2" type="noConversion"/>
  </si>
  <si>
    <t>fifo_full_irsr_ch9</t>
    <phoneticPr fontId="2" type="noConversion"/>
  </si>
  <si>
    <t xml:space="preserve"> FIFO full raw status of ADC channel 9. Active high. Write 1 to clear.</t>
    <phoneticPr fontId="2" type="noConversion"/>
  </si>
  <si>
    <t>fifo_full_irsr_ch8</t>
    <phoneticPr fontId="2" type="noConversion"/>
  </si>
  <si>
    <t xml:space="preserve"> FIFO full raw status of ADC channel 8. Active high. Write 1 to clear.</t>
    <phoneticPr fontId="2" type="noConversion"/>
  </si>
  <si>
    <t xml:space="preserve"> FIFO full raw status of ADC channel 7. Active high. Write 1 to clear.</t>
    <phoneticPr fontId="2" type="noConversion"/>
  </si>
  <si>
    <t xml:space="preserve"> FIFO full raw status of ADC channel 6. Active high. Write 1 to clear.</t>
    <phoneticPr fontId="2" type="noConversion"/>
  </si>
  <si>
    <t xml:space="preserve"> FIFO full raw status of ADC channel 5. Active high. Write 1 to clear.</t>
    <phoneticPr fontId="2" type="noConversion"/>
  </si>
  <si>
    <t xml:space="preserve"> FIFO full raw status of ADC channel 4. Active high. Write 1 to clear.</t>
    <phoneticPr fontId="2" type="noConversion"/>
  </si>
  <si>
    <t xml:space="preserve"> FIFO full raw status of ADC channel 3. Active high. Write 1 to clear.</t>
    <phoneticPr fontId="2" type="noConversion"/>
  </si>
  <si>
    <t xml:space="preserve"> FIFO full raw status of ADC channel 2. Active high. Write 1 to clear.</t>
    <phoneticPr fontId="2" type="noConversion"/>
  </si>
  <si>
    <t xml:space="preserve"> FIFO full raw status of ADC channel 1. Active high. Write 1 to clear.</t>
    <phoneticPr fontId="2" type="noConversion"/>
  </si>
  <si>
    <t xml:space="preserve"> FIFO full raw status of ADC channel 0. Active high. Write 1 to clear.</t>
    <phoneticPr fontId="2" type="noConversion"/>
  </si>
  <si>
    <t>080</t>
    <phoneticPr fontId="2" type="noConversion"/>
  </si>
  <si>
    <t>ADC_IRSR2</t>
    <phoneticPr fontId="2" type="noConversion"/>
  </si>
  <si>
    <t>fifo_underflow_irsr_ch15</t>
    <phoneticPr fontId="2" type="noConversion"/>
  </si>
  <si>
    <t xml:space="preserve"> FIFO underflow raw status of ADC channnel 15. Active high. Write 1 to clear.</t>
    <phoneticPr fontId="2" type="noConversion"/>
  </si>
  <si>
    <t>fifo_underflow_irsr_ch14</t>
    <phoneticPr fontId="2" type="noConversion"/>
  </si>
  <si>
    <t xml:space="preserve"> FIFO underflow raw status of ADC channnel 14. Active high. Write 1 to clear.</t>
    <phoneticPr fontId="2" type="noConversion"/>
  </si>
  <si>
    <t>fifo_underflow_irsr_ch13</t>
    <phoneticPr fontId="2" type="noConversion"/>
  </si>
  <si>
    <t xml:space="preserve"> FIFO underflow raw status of ADC channnel 13. Active high. Write 1 to clear.</t>
    <phoneticPr fontId="2" type="noConversion"/>
  </si>
  <si>
    <t>fifo_underflow_irsr_ch12</t>
    <phoneticPr fontId="2" type="noConversion"/>
  </si>
  <si>
    <t xml:space="preserve"> FIFO underflow raw status of ADC channnel 12. Active high. Write 1 to clear.</t>
    <phoneticPr fontId="2" type="noConversion"/>
  </si>
  <si>
    <t>fifo_underflow_irsr_ch11</t>
    <phoneticPr fontId="2" type="noConversion"/>
  </si>
  <si>
    <t xml:space="preserve"> FIFO underflow raw status of ADC channnel 11. Active high. Write 1 to clear.</t>
    <phoneticPr fontId="2" type="noConversion"/>
  </si>
  <si>
    <t>fifo_underflow_irsr_ch10</t>
    <phoneticPr fontId="2" type="noConversion"/>
  </si>
  <si>
    <t xml:space="preserve"> FIFO underflow raw status of ADC channnel 10. Active high. Write 1 to clear.</t>
    <phoneticPr fontId="2" type="noConversion"/>
  </si>
  <si>
    <t>fifo_underflow_irsr_ch9</t>
    <phoneticPr fontId="2" type="noConversion"/>
  </si>
  <si>
    <t xml:space="preserve"> FIFO underflow raw status of ADC channnel 9. Active high. Write 1 to clear.</t>
    <phoneticPr fontId="2" type="noConversion"/>
  </si>
  <si>
    <t>fifo_underflow_irsr_ch8</t>
    <phoneticPr fontId="2" type="noConversion"/>
  </si>
  <si>
    <t xml:space="preserve"> FIFO underflow raw status of ADC channnel 8. Active high. Write 1 to clear.</t>
    <phoneticPr fontId="2" type="noConversion"/>
  </si>
  <si>
    <t>fifo_underflow_irsr_ch7</t>
    <phoneticPr fontId="2" type="noConversion"/>
  </si>
  <si>
    <t xml:space="preserve"> FIFO underflow raw status of ADC channnel 7. Active high. Write 1 to clear.</t>
    <phoneticPr fontId="2" type="noConversion"/>
  </si>
  <si>
    <t>fifo_underflow_irsr_ch6</t>
    <phoneticPr fontId="2" type="noConversion"/>
  </si>
  <si>
    <t xml:space="preserve"> FIFO underflow raw status of ADC channnel 6. Active high. Write 1 to clear.</t>
    <phoneticPr fontId="2" type="noConversion"/>
  </si>
  <si>
    <t>fifo_underflow_irsr_ch5</t>
    <phoneticPr fontId="2" type="noConversion"/>
  </si>
  <si>
    <t xml:space="preserve"> FIFO underflow raw status of ADC channnel 5. Active high. Write 1 to clear.</t>
    <phoneticPr fontId="2" type="noConversion"/>
  </si>
  <si>
    <t>fifo_underflow_irsr_ch4</t>
    <phoneticPr fontId="2" type="noConversion"/>
  </si>
  <si>
    <t xml:space="preserve"> FIFO underflow raw status of ADC channnel 4. Active high. Write 1 to clear.</t>
    <phoneticPr fontId="2" type="noConversion"/>
  </si>
  <si>
    <t>fifo_underflow_irsr_ch3</t>
    <phoneticPr fontId="2" type="noConversion"/>
  </si>
  <si>
    <t xml:space="preserve"> FIFO underflow raw status of ADC channnel 3. Active high. Write 1 to clear.</t>
    <phoneticPr fontId="2" type="noConversion"/>
  </si>
  <si>
    <t>fifo_underflow_irsr_ch2</t>
    <phoneticPr fontId="2" type="noConversion"/>
  </si>
  <si>
    <t xml:space="preserve"> FIFO underflow raw status of ADC channnel 2. Active high. Write 1 to clear.</t>
    <phoneticPr fontId="2" type="noConversion"/>
  </si>
  <si>
    <t>fifo_underflow_irsr_ch1</t>
    <phoneticPr fontId="2" type="noConversion"/>
  </si>
  <si>
    <t xml:space="preserve"> FIFO underflow raw status of ADC channnel 1. Active high. Write 1 to clear.</t>
    <phoneticPr fontId="2" type="noConversion"/>
  </si>
  <si>
    <t>fifo_underflow_irsr_ch0</t>
    <phoneticPr fontId="2" type="noConversion"/>
  </si>
  <si>
    <t xml:space="preserve"> FIFO underflow raw status of ADC channnel 0. Active high. Write 1 to clear.</t>
    <phoneticPr fontId="2" type="noConversion"/>
  </si>
  <si>
    <t>fifo_overflow_irsr_ch15</t>
    <phoneticPr fontId="2" type="noConversion"/>
  </si>
  <si>
    <t xml:space="preserve"> FIFO overflow raw status of ADC channel 15. Active high. Write 1 to clear.</t>
    <phoneticPr fontId="2" type="noConversion"/>
  </si>
  <si>
    <t>fifo_overflow_irsr_ch14</t>
    <phoneticPr fontId="2" type="noConversion"/>
  </si>
  <si>
    <t xml:space="preserve"> FIFO overflow raw status of ADC channel 14. Active high. Write 1 to clear.</t>
    <phoneticPr fontId="2" type="noConversion"/>
  </si>
  <si>
    <t>fifo_overflow_irsr_ch13</t>
    <phoneticPr fontId="2" type="noConversion"/>
  </si>
  <si>
    <t xml:space="preserve"> FIFO overflow raw status of ADC channel 13. Active high. Write 1 to clear.</t>
    <phoneticPr fontId="2" type="noConversion"/>
  </si>
  <si>
    <t>fifo_overflow_irsr_ch12</t>
    <phoneticPr fontId="2" type="noConversion"/>
  </si>
  <si>
    <t xml:space="preserve"> FIFO overflow raw status of ADC channel 12. Active high. Write 1 to clear.</t>
    <phoneticPr fontId="2" type="noConversion"/>
  </si>
  <si>
    <t>fifo_overflow_irsr_ch11</t>
    <phoneticPr fontId="2" type="noConversion"/>
  </si>
  <si>
    <t xml:space="preserve"> FIFO overflow raw status of ADC channel 11. Active high. Write 1 to clear.</t>
    <phoneticPr fontId="2" type="noConversion"/>
  </si>
  <si>
    <t>fifo_overflow_irsr_ch10</t>
    <phoneticPr fontId="2" type="noConversion"/>
  </si>
  <si>
    <t xml:space="preserve"> FIFO overflow raw status of ADC channel 10. Active high. Write 1 to clear.</t>
    <phoneticPr fontId="2" type="noConversion"/>
  </si>
  <si>
    <t>fifo_overflow_irsr_ch9</t>
    <phoneticPr fontId="2" type="noConversion"/>
  </si>
  <si>
    <t xml:space="preserve"> FIFO overflow raw status of ADC channel 9. Active high. Write 1 to clear.</t>
    <phoneticPr fontId="2" type="noConversion"/>
  </si>
  <si>
    <t>fifo_overflow_irsr_ch8</t>
    <phoneticPr fontId="2" type="noConversion"/>
  </si>
  <si>
    <t xml:space="preserve"> FIFO overflow raw status of ADC channel 8. Active high. Write 1 to clear.</t>
    <phoneticPr fontId="2" type="noConversion"/>
  </si>
  <si>
    <t>fifo_overflow_irsr_ch7</t>
    <phoneticPr fontId="2" type="noConversion"/>
  </si>
  <si>
    <t xml:space="preserve"> FIFO overflow raw status of ADC channel 7. Active high. Write 1 to clear.</t>
    <phoneticPr fontId="2" type="noConversion"/>
  </si>
  <si>
    <t>fifo_overflow_irsr_ch6</t>
    <phoneticPr fontId="2" type="noConversion"/>
  </si>
  <si>
    <t xml:space="preserve"> FIFO overflow raw status of ADC channel 6. Active high. Write 1 to clear.</t>
    <phoneticPr fontId="2" type="noConversion"/>
  </si>
  <si>
    <t>fifo_overflow_irsr_ch5</t>
    <phoneticPr fontId="2" type="noConversion"/>
  </si>
  <si>
    <t xml:space="preserve"> FIFO overflow raw status of ADC channel 5. Active high. Write 1 to clear.</t>
    <phoneticPr fontId="2" type="noConversion"/>
  </si>
  <si>
    <t>fifo_overflow_irsr_ch4</t>
    <phoneticPr fontId="2" type="noConversion"/>
  </si>
  <si>
    <t xml:space="preserve"> FIFO overflow raw status of ADC channel 4. Active high. Write 1 to clear.</t>
    <phoneticPr fontId="2" type="noConversion"/>
  </si>
  <si>
    <t>fifo_overflow_irsr_ch3</t>
    <phoneticPr fontId="2" type="noConversion"/>
  </si>
  <si>
    <t xml:space="preserve"> FIFO overflow raw status of ADC channel 3. Active high. Write 1 to clear.</t>
    <phoneticPr fontId="2" type="noConversion"/>
  </si>
  <si>
    <t>fifo_overflow_irsr_ch2</t>
    <phoneticPr fontId="2" type="noConversion"/>
  </si>
  <si>
    <t xml:space="preserve"> FIFO overflow raw status of ADC channel 2. Active high. Write 1 to clear.</t>
    <phoneticPr fontId="2" type="noConversion"/>
  </si>
  <si>
    <t>fifo_overflow_irsr_ch1</t>
    <phoneticPr fontId="2" type="noConversion"/>
  </si>
  <si>
    <t xml:space="preserve"> FIFO overflow raw status of ADC channel 1. Active high. Write 1 to clear.</t>
    <phoneticPr fontId="2" type="noConversion"/>
  </si>
  <si>
    <t>fifo_overflow_irsr_ch0</t>
    <phoneticPr fontId="2" type="noConversion"/>
  </si>
  <si>
    <t xml:space="preserve"> FIFO overflow raw status of ADC channel 0. Active high. Write 1 to clear.</t>
    <phoneticPr fontId="2" type="noConversion"/>
  </si>
  <si>
    <t>084</t>
    <phoneticPr fontId="2" type="noConversion"/>
  </si>
  <si>
    <t>ADC_ISR0</t>
    <phoneticPr fontId="2" type="noConversion"/>
  </si>
  <si>
    <t>fifo_empty_isr_ch15</t>
    <phoneticPr fontId="2" type="noConversion"/>
  </si>
  <si>
    <t xml:space="preserve"> FIFO empty status after mask of ADC channel 15. High active.</t>
    <phoneticPr fontId="2" type="noConversion"/>
  </si>
  <si>
    <t>fifo_empty_isr_ch14</t>
    <phoneticPr fontId="2" type="noConversion"/>
  </si>
  <si>
    <t xml:space="preserve"> FIFO empty status after mask of ADC channel 14. High active.</t>
    <phoneticPr fontId="2" type="noConversion"/>
  </si>
  <si>
    <t>fifo_empty_isr_ch13</t>
    <phoneticPr fontId="2" type="noConversion"/>
  </si>
  <si>
    <t xml:space="preserve"> FIFO empty status after mask of ADC channel 13. High active.</t>
    <phoneticPr fontId="2" type="noConversion"/>
  </si>
  <si>
    <t>fifo_empty_isr_ch12</t>
    <phoneticPr fontId="2" type="noConversion"/>
  </si>
  <si>
    <t xml:space="preserve"> FIFO empty status after mask of ADC channel 12. High active.</t>
    <phoneticPr fontId="2" type="noConversion"/>
  </si>
  <si>
    <t>fifo_empty_isr_ch11</t>
    <phoneticPr fontId="2" type="noConversion"/>
  </si>
  <si>
    <t xml:space="preserve"> FIFO empty status after mask of ADC channel 11. High active.</t>
    <phoneticPr fontId="2" type="noConversion"/>
  </si>
  <si>
    <t>fifo_empty_isr_ch10</t>
    <phoneticPr fontId="2" type="noConversion"/>
  </si>
  <si>
    <t xml:space="preserve"> FIFO empty status after mask of ADC channel 10. High active.</t>
    <phoneticPr fontId="2" type="noConversion"/>
  </si>
  <si>
    <t>fifo_empty_isr_ch9</t>
    <phoneticPr fontId="2" type="noConversion"/>
  </si>
  <si>
    <t xml:space="preserve"> FIFO empty status after mask of ADC channel 9. High active.</t>
    <phoneticPr fontId="2" type="noConversion"/>
  </si>
  <si>
    <t>fifo_empty_isr_ch8</t>
    <phoneticPr fontId="2" type="noConversion"/>
  </si>
  <si>
    <t xml:space="preserve"> FIFO empty status after mask of ADC channel 8. High active.</t>
    <phoneticPr fontId="2" type="noConversion"/>
  </si>
  <si>
    <t>adc_complete_isr</t>
    <phoneticPr fontId="2" type="noConversion"/>
  </si>
  <si>
    <t>N-round ADC conversion complete status after mask</t>
    <phoneticPr fontId="2" type="noConversion"/>
  </si>
  <si>
    <t>088</t>
    <phoneticPr fontId="2" type="noConversion"/>
  </si>
  <si>
    <t>ADC_ISR1</t>
    <phoneticPr fontId="2" type="noConversion"/>
  </si>
  <si>
    <t>fifo_thd_isr_ch15</t>
    <phoneticPr fontId="2" type="noConversion"/>
  </si>
  <si>
    <t xml:space="preserve"> FIFO threshold reach status after mask of ADC channnel 15. High active</t>
    <phoneticPr fontId="2" type="noConversion"/>
  </si>
  <si>
    <t>fifo_thd_isr_ch14</t>
    <phoneticPr fontId="2" type="noConversion"/>
  </si>
  <si>
    <t xml:space="preserve"> FIFO threshold reach status after mask of ADC channnel 14. High active</t>
    <phoneticPr fontId="2" type="noConversion"/>
  </si>
  <si>
    <t>fifo_thd_isr_ch13</t>
    <phoneticPr fontId="2" type="noConversion"/>
  </si>
  <si>
    <t xml:space="preserve"> FIFO threshold reach status after mask of ADC channnel 13. High active</t>
    <phoneticPr fontId="2" type="noConversion"/>
  </si>
  <si>
    <t>fifo_thd_isr_ch12</t>
    <phoneticPr fontId="2" type="noConversion"/>
  </si>
  <si>
    <t xml:space="preserve"> FIFO threshold reach status after mask of ADC channnel 12. High active</t>
    <phoneticPr fontId="2" type="noConversion"/>
  </si>
  <si>
    <t>fifo_thd_isr_ch11</t>
    <phoneticPr fontId="2" type="noConversion"/>
  </si>
  <si>
    <t xml:space="preserve"> FIFO threshold reach status after mask of ADC channnel 11. High active</t>
    <phoneticPr fontId="2" type="noConversion"/>
  </si>
  <si>
    <t>fifo_thd_isr_ch10</t>
    <phoneticPr fontId="2" type="noConversion"/>
  </si>
  <si>
    <t xml:space="preserve"> FIFO threshold reach status after mask of ADC channnel 10. High active</t>
    <phoneticPr fontId="2" type="noConversion"/>
  </si>
  <si>
    <t>fifo_thd_isr_ch9</t>
    <phoneticPr fontId="2" type="noConversion"/>
  </si>
  <si>
    <t xml:space="preserve"> FIFO threshold reach status after mask of ADC channnel 9. High active</t>
    <phoneticPr fontId="2" type="noConversion"/>
  </si>
  <si>
    <t>fifo_thd_isr_ch8</t>
    <phoneticPr fontId="2" type="noConversion"/>
  </si>
  <si>
    <t xml:space="preserve"> FIFO threshold reach status after mask of ADC channnel 8. High active</t>
    <phoneticPr fontId="2" type="noConversion"/>
  </si>
  <si>
    <t>fifo_full_isr_ch15</t>
    <phoneticPr fontId="2" type="noConversion"/>
  </si>
  <si>
    <t xml:space="preserve"> FIFO full status after mask of ADC channel 15. High active.</t>
    <phoneticPr fontId="2" type="noConversion"/>
  </si>
  <si>
    <t>fifo_full_isr_ch14</t>
    <phoneticPr fontId="2" type="noConversion"/>
  </si>
  <si>
    <t xml:space="preserve"> FIFO full status after mask of ADC channel 14. High active.</t>
    <phoneticPr fontId="2" type="noConversion"/>
  </si>
  <si>
    <t>fifo_full_isr_ch13</t>
    <phoneticPr fontId="2" type="noConversion"/>
  </si>
  <si>
    <t xml:space="preserve"> FIFO full status after mask of ADC channel 13. High active.</t>
    <phoneticPr fontId="2" type="noConversion"/>
  </si>
  <si>
    <t>fifo_full_isr_ch12</t>
    <phoneticPr fontId="2" type="noConversion"/>
  </si>
  <si>
    <t xml:space="preserve"> FIFO full status after mask of ADC channel 12. High active.</t>
    <phoneticPr fontId="2" type="noConversion"/>
  </si>
  <si>
    <t>fifo_full_isr_ch11</t>
    <phoneticPr fontId="2" type="noConversion"/>
  </si>
  <si>
    <t xml:space="preserve"> FIFO full status after mask of ADC channel 11. High active.</t>
    <phoneticPr fontId="2" type="noConversion"/>
  </si>
  <si>
    <t>fifo_full_isr_ch10</t>
    <phoneticPr fontId="2" type="noConversion"/>
  </si>
  <si>
    <t xml:space="preserve"> FIFO full status after mask of ADC channel 10. High active.</t>
    <phoneticPr fontId="2" type="noConversion"/>
  </si>
  <si>
    <t>fifo_full_isr_ch9</t>
    <phoneticPr fontId="2" type="noConversion"/>
  </si>
  <si>
    <t xml:space="preserve"> FIFO full status after mask of ADC channel 9. High active.</t>
    <phoneticPr fontId="2" type="noConversion"/>
  </si>
  <si>
    <t>fifo_full_isr_ch8</t>
    <phoneticPr fontId="2" type="noConversion"/>
  </si>
  <si>
    <t xml:space="preserve"> FIFO full status after mask of ADC channel 8. High active.</t>
    <phoneticPr fontId="2" type="noConversion"/>
  </si>
  <si>
    <t xml:space="preserve"> FIFO full status after mask of ADC channel 0. High active.</t>
    <phoneticPr fontId="2" type="noConversion"/>
  </si>
  <si>
    <t>08C</t>
    <phoneticPr fontId="2" type="noConversion"/>
  </si>
  <si>
    <t>ADC_ISR2</t>
    <phoneticPr fontId="2" type="noConversion"/>
  </si>
  <si>
    <t>fifo_underflow_isr_ch15</t>
    <phoneticPr fontId="2" type="noConversion"/>
  </si>
  <si>
    <t xml:space="preserve"> FIFO underflow status after mask of ADC channnel 15. High active</t>
    <phoneticPr fontId="2" type="noConversion"/>
  </si>
  <si>
    <t>fifo_underflow_isr_ch14</t>
    <phoneticPr fontId="2" type="noConversion"/>
  </si>
  <si>
    <t xml:space="preserve"> FIFO underflow status after mask of ADC channnel 14. High active</t>
    <phoneticPr fontId="2" type="noConversion"/>
  </si>
  <si>
    <t>fifo_underflow_isr_ch13</t>
    <phoneticPr fontId="2" type="noConversion"/>
  </si>
  <si>
    <t xml:space="preserve"> FIFO underflow status after mask of ADC channnel 13. High active</t>
    <phoneticPr fontId="2" type="noConversion"/>
  </si>
  <si>
    <t>fifo_underflow_isr_ch12</t>
    <phoneticPr fontId="2" type="noConversion"/>
  </si>
  <si>
    <t xml:space="preserve"> FIFO underflow status after mask of ADC channnel 12. High active</t>
    <phoneticPr fontId="2" type="noConversion"/>
  </si>
  <si>
    <t>fifo_underflow_isr_ch11</t>
    <phoneticPr fontId="2" type="noConversion"/>
  </si>
  <si>
    <t xml:space="preserve"> FIFO underflow status after mask of ADC channnel 11. High active</t>
    <phoneticPr fontId="2" type="noConversion"/>
  </si>
  <si>
    <t>fifo_underflow_isr_ch10</t>
    <phoneticPr fontId="2" type="noConversion"/>
  </si>
  <si>
    <t xml:space="preserve"> FIFO underflow status after mask of ADC channnel 10. High active</t>
    <phoneticPr fontId="2" type="noConversion"/>
  </si>
  <si>
    <t>fifo_underflow_isr_ch9</t>
    <phoneticPr fontId="2" type="noConversion"/>
  </si>
  <si>
    <t xml:space="preserve"> FIFO underflow status after mask of ADC channnel 9. High active</t>
    <phoneticPr fontId="2" type="noConversion"/>
  </si>
  <si>
    <t>fifo_underflow_isr_ch8</t>
    <phoneticPr fontId="2" type="noConversion"/>
  </si>
  <si>
    <t xml:space="preserve"> FIFO underflow status after mask of ADC channnel 8. High active</t>
    <phoneticPr fontId="2" type="noConversion"/>
  </si>
  <si>
    <t>fifo_underflow_isr_ch7</t>
    <phoneticPr fontId="2" type="noConversion"/>
  </si>
  <si>
    <t xml:space="preserve"> FIFO underflow status after mask of ADC channnel 7. High active</t>
    <phoneticPr fontId="2" type="noConversion"/>
  </si>
  <si>
    <t>fifo_underflow_isr_ch6</t>
    <phoneticPr fontId="2" type="noConversion"/>
  </si>
  <si>
    <t xml:space="preserve"> FIFO underflow status after mask of ADC channnel 6. High active</t>
    <phoneticPr fontId="2" type="noConversion"/>
  </si>
  <si>
    <t>fifo_underflow_isr_ch5</t>
    <phoneticPr fontId="2" type="noConversion"/>
  </si>
  <si>
    <t xml:space="preserve"> FIFO underflow status after mask of ADC channnel 5. High active</t>
    <phoneticPr fontId="2" type="noConversion"/>
  </si>
  <si>
    <t>fifo_underflow_isr_ch4</t>
    <phoneticPr fontId="2" type="noConversion"/>
  </si>
  <si>
    <t xml:space="preserve"> FIFO underflow status after mask of ADC channnel 4. High active</t>
    <phoneticPr fontId="2" type="noConversion"/>
  </si>
  <si>
    <t>fifo_underflow_isr_ch3</t>
    <phoneticPr fontId="2" type="noConversion"/>
  </si>
  <si>
    <t xml:space="preserve"> FIFO underflow status after mask of ADC channnel 3. High active</t>
    <phoneticPr fontId="2" type="noConversion"/>
  </si>
  <si>
    <t>fifo_underflow_isr_ch2</t>
    <phoneticPr fontId="2" type="noConversion"/>
  </si>
  <si>
    <t xml:space="preserve"> FIFO underflow status after mask of ADC channnel 2. High active</t>
    <phoneticPr fontId="2" type="noConversion"/>
  </si>
  <si>
    <t>fifo_underflow_isr_ch1</t>
    <phoneticPr fontId="2" type="noConversion"/>
  </si>
  <si>
    <t xml:space="preserve"> FIFO underflow status after mask of ADC channnel 1. High active</t>
    <phoneticPr fontId="2" type="noConversion"/>
  </si>
  <si>
    <t>fifo_underflow_isr_ch0</t>
    <phoneticPr fontId="2" type="noConversion"/>
  </si>
  <si>
    <t xml:space="preserve"> FIFO underflow status after mask of ADC channnel 0. High active</t>
    <phoneticPr fontId="2" type="noConversion"/>
  </si>
  <si>
    <t>fifo_overflow_isr_ch15</t>
    <phoneticPr fontId="2" type="noConversion"/>
  </si>
  <si>
    <t xml:space="preserve"> FIFO overflow status after mask of ADC channel 15. High active.</t>
    <phoneticPr fontId="2" type="noConversion"/>
  </si>
  <si>
    <t>fifo_overflow_isr_ch14</t>
    <phoneticPr fontId="2" type="noConversion"/>
  </si>
  <si>
    <t xml:space="preserve"> FIFO overflow status after mask of ADC channel 14. High active.</t>
    <phoneticPr fontId="2" type="noConversion"/>
  </si>
  <si>
    <t>fifo_overflow_isr_ch13</t>
    <phoneticPr fontId="2" type="noConversion"/>
  </si>
  <si>
    <t xml:space="preserve"> FIFO overflow status after mask of ADC channel 13. High active.</t>
    <phoneticPr fontId="2" type="noConversion"/>
  </si>
  <si>
    <t>fifo_overflow_isr_ch12</t>
    <phoneticPr fontId="2" type="noConversion"/>
  </si>
  <si>
    <t xml:space="preserve"> FIFO overflow status after mask of ADC channel 12. High active.</t>
    <phoneticPr fontId="2" type="noConversion"/>
  </si>
  <si>
    <t>fifo_overflow_isr_ch11</t>
    <phoneticPr fontId="2" type="noConversion"/>
  </si>
  <si>
    <t xml:space="preserve"> FIFO overflow status after mask of ADC channel 11. High active.</t>
    <phoneticPr fontId="2" type="noConversion"/>
  </si>
  <si>
    <t>fifo_overflow_isr_ch10</t>
    <phoneticPr fontId="2" type="noConversion"/>
  </si>
  <si>
    <t xml:space="preserve"> FIFO overflow status after mask of ADC channel 10. High active.</t>
    <phoneticPr fontId="2" type="noConversion"/>
  </si>
  <si>
    <t>fifo_overflow_isr_ch9</t>
    <phoneticPr fontId="2" type="noConversion"/>
  </si>
  <si>
    <t xml:space="preserve"> FIFO overflow status after mask of ADC channel 9. High active.</t>
    <phoneticPr fontId="2" type="noConversion"/>
  </si>
  <si>
    <t>fifo_overflow_isr_ch8</t>
    <phoneticPr fontId="2" type="noConversion"/>
  </si>
  <si>
    <t xml:space="preserve"> FIFO overflow status after mask of ADC channel 8. High active.</t>
    <phoneticPr fontId="2" type="noConversion"/>
  </si>
  <si>
    <t>fifo_overflow_isr_ch7</t>
    <phoneticPr fontId="2" type="noConversion"/>
  </si>
  <si>
    <t xml:space="preserve"> FIFO overflow status after mask of ADC channel 7. High active.</t>
    <phoneticPr fontId="2" type="noConversion"/>
  </si>
  <si>
    <t>fifo_overflow_isr_ch6</t>
    <phoneticPr fontId="2" type="noConversion"/>
  </si>
  <si>
    <t xml:space="preserve"> FIFO overflow status after mask of ADC channel 6. High active.</t>
    <phoneticPr fontId="2" type="noConversion"/>
  </si>
  <si>
    <t>fifo_overflow_isr_ch5</t>
    <phoneticPr fontId="2" type="noConversion"/>
  </si>
  <si>
    <t xml:space="preserve"> FIFO overflow status after mask of ADC channel 5. High active.</t>
    <phoneticPr fontId="2" type="noConversion"/>
  </si>
  <si>
    <t>fifo_overflow_isr_ch4</t>
    <phoneticPr fontId="2" type="noConversion"/>
  </si>
  <si>
    <t xml:space="preserve"> FIFO overflow status after mask of ADC channel 4. High active.</t>
    <phoneticPr fontId="2" type="noConversion"/>
  </si>
  <si>
    <t>fifo_overflow_isr_ch3</t>
    <phoneticPr fontId="2" type="noConversion"/>
  </si>
  <si>
    <t xml:space="preserve"> FIFO overflow status after mask of ADC channel 3. High active.</t>
    <phoneticPr fontId="2" type="noConversion"/>
  </si>
  <si>
    <t>fifo_overflow_isr_ch2</t>
    <phoneticPr fontId="2" type="noConversion"/>
  </si>
  <si>
    <t xml:space="preserve"> FIFO overflow status after mask of ADC channel 2. High active.</t>
    <phoneticPr fontId="2" type="noConversion"/>
  </si>
  <si>
    <t>fifo_overflow_isr_ch1</t>
    <phoneticPr fontId="2" type="noConversion"/>
  </si>
  <si>
    <t xml:space="preserve"> FIFO overflow status after mask of ADC channel 1. High active.</t>
    <phoneticPr fontId="2" type="noConversion"/>
  </si>
  <si>
    <t>fifo_overflow_isr_ch0</t>
    <phoneticPr fontId="2" type="noConversion"/>
  </si>
  <si>
    <t xml:space="preserve"> FIFO overflow status after mask of ADC channel 0. High active.</t>
    <phoneticPr fontId="2" type="noConversion"/>
  </si>
  <si>
    <t>090</t>
    <phoneticPr fontId="2" type="noConversion"/>
  </si>
  <si>
    <t>ADC_FIFO_THD0</t>
    <phoneticPr fontId="2" type="noConversion"/>
  </si>
  <si>
    <t>FIFO threshold for generating IRQ of ADC channel 0</t>
    <phoneticPr fontId="2" type="noConversion"/>
  </si>
  <si>
    <t>094</t>
    <phoneticPr fontId="2" type="noConversion"/>
  </si>
  <si>
    <t>ADC_FIFO_THD1</t>
    <phoneticPr fontId="2" type="noConversion"/>
  </si>
  <si>
    <t>fifo_thd_ch15</t>
    <phoneticPr fontId="2" type="noConversion"/>
  </si>
  <si>
    <t>FIFO threshold for generating IRQ of ADC channel 15</t>
    <phoneticPr fontId="2" type="noConversion"/>
  </si>
  <si>
    <t>fifo_thd_ch14</t>
    <phoneticPr fontId="2" type="noConversion"/>
  </si>
  <si>
    <t>FIFO threshold for generating IRQ of ADC channel 14</t>
    <phoneticPr fontId="2" type="noConversion"/>
  </si>
  <si>
    <t>fifo_thd_ch13</t>
    <phoneticPr fontId="2" type="noConversion"/>
  </si>
  <si>
    <t>FIFO threshold for generating IRQ of ADC channel 13</t>
    <phoneticPr fontId="2" type="noConversion"/>
  </si>
  <si>
    <t>fifo_thd_ch12</t>
    <phoneticPr fontId="2" type="noConversion"/>
  </si>
  <si>
    <t>FIFO threshold for generating IRQ of ADC channel 12</t>
    <phoneticPr fontId="2" type="noConversion"/>
  </si>
  <si>
    <t>fifo_thd_ch11</t>
    <phoneticPr fontId="2" type="noConversion"/>
  </si>
  <si>
    <t>FIFO threshold for generating IRQ of ADC channel 11</t>
    <phoneticPr fontId="2" type="noConversion"/>
  </si>
  <si>
    <t>fifo_thd_ch10</t>
    <phoneticPr fontId="2" type="noConversion"/>
  </si>
  <si>
    <t>FIFO threshold for generating IRQ of ADC channel 10</t>
    <phoneticPr fontId="2" type="noConversion"/>
  </si>
  <si>
    <t>fifo_thd_ch9</t>
    <phoneticPr fontId="2" type="noConversion"/>
  </si>
  <si>
    <t>FIFO threshold for generating IRQ of ADC channel 9</t>
    <phoneticPr fontId="2" type="noConversion"/>
  </si>
  <si>
    <t>fifo_thd_ch8</t>
    <phoneticPr fontId="2" type="noConversion"/>
  </si>
  <si>
    <t>FIFO threshold for generating IRQ of ADC channel 8</t>
    <phoneticPr fontId="2" type="noConversion"/>
  </si>
  <si>
    <t>0A0</t>
  </si>
  <si>
    <t>ADC_FIFO_DATA_CNT0</t>
    <phoneticPr fontId="2" type="noConversion"/>
  </si>
  <si>
    <t>rdata_cnt_ch3</t>
    <phoneticPr fontId="2" type="noConversion"/>
  </si>
  <si>
    <t>number of ADC data in fifo of ADC channel 3
It represents the number on read side when data_cnt_sel is 0
It represents the number on write side when data_cnt_sel is 1</t>
    <phoneticPr fontId="2" type="noConversion"/>
  </si>
  <si>
    <t>rdata_cnt_ch2</t>
    <phoneticPr fontId="2" type="noConversion"/>
  </si>
  <si>
    <t>number of ADC data in fifo of ADC channel 2
It represents the number on read side when data_cnt_sel is 0
It represents the number on write side when data_cnt_sel is 1</t>
    <phoneticPr fontId="2" type="noConversion"/>
  </si>
  <si>
    <t>rdata_cnt_ch1</t>
    <phoneticPr fontId="2" type="noConversion"/>
  </si>
  <si>
    <t>number of ADC data in fifo of ADC channel 1
It represents the number on read side when data_cnt_sel is 0
It represents the number on write side when data_cnt_sel is 1</t>
    <phoneticPr fontId="2" type="noConversion"/>
  </si>
  <si>
    <t>rdata_cnt_ch0</t>
    <phoneticPr fontId="2" type="noConversion"/>
  </si>
  <si>
    <t>number of ADC data in fifo of ADC channel 0
It represents the number on read side when data_cnt_sel is 0
It represents the number on write side when data_cnt_sel is 1</t>
    <phoneticPr fontId="2" type="noConversion"/>
  </si>
  <si>
    <t>0A4</t>
  </si>
  <si>
    <t>ADC_FIFO_DATA_CNT1</t>
    <phoneticPr fontId="2" type="noConversion"/>
  </si>
  <si>
    <t>rdata_cnt_ch7</t>
    <phoneticPr fontId="2" type="noConversion"/>
  </si>
  <si>
    <t>number of ADC data in fifo of ADC channel 7
It represents the number on read side when data_cnt_sel is 0
It represents the number on write side when data_cnt_sel is 1</t>
    <phoneticPr fontId="2" type="noConversion"/>
  </si>
  <si>
    <t>rdata_cnt_ch6</t>
    <phoneticPr fontId="2" type="noConversion"/>
  </si>
  <si>
    <t>number of ADC data in fifo of ADC channel 6
It represents the number on read side when data_cnt_sel is 0
It represents the number on write side when data_cnt_sel is 1</t>
    <phoneticPr fontId="2" type="noConversion"/>
  </si>
  <si>
    <t>rdata_cnt_ch5</t>
    <phoneticPr fontId="2" type="noConversion"/>
  </si>
  <si>
    <t>number of ADC data in fifo of ADC channel 5
It represents the number on read side when data_cnt_sel is 0
It represents the number on write side when data_cnt_sel is 1</t>
    <phoneticPr fontId="2" type="noConversion"/>
  </si>
  <si>
    <t>rdata_cnt_ch4</t>
    <phoneticPr fontId="2" type="noConversion"/>
  </si>
  <si>
    <t>number of ADC data in fifo of ADC channel 4
It represents the number on read side when data_cnt_sel is 0
It represents the number on write side when data_cnt_sel is 1</t>
    <phoneticPr fontId="2" type="noConversion"/>
  </si>
  <si>
    <t>0A8</t>
  </si>
  <si>
    <t>ADC_FIFO_DATA_CNT2</t>
    <phoneticPr fontId="2" type="noConversion"/>
  </si>
  <si>
    <t>rdata_cnt_ch11</t>
    <phoneticPr fontId="2" type="noConversion"/>
  </si>
  <si>
    <t>number of ADC data in fifo of ADC channel 11
It represents the number on read side when data_cnt_sel is 0
It represents the number on write side when data_cnt_sel is 1</t>
    <phoneticPr fontId="2" type="noConversion"/>
  </si>
  <si>
    <t>rdata_cnt_ch10</t>
    <phoneticPr fontId="2" type="noConversion"/>
  </si>
  <si>
    <t>number of ADC data in fifo of ADC channel 10
It represents the number on read side when data_cnt_sel is 0
It represents the number on write side when data_cnt_sel is 1</t>
    <phoneticPr fontId="2" type="noConversion"/>
  </si>
  <si>
    <t>rdata_cnt_ch9</t>
    <phoneticPr fontId="2" type="noConversion"/>
  </si>
  <si>
    <t>number of ADC data in fifo of ADC channel 9
It represents the number on read side when data_cnt_sel is 0
It represents the number on write side when data_cnt_sel is 1</t>
    <phoneticPr fontId="2" type="noConversion"/>
  </si>
  <si>
    <t>rdata_cnt_ch8</t>
    <phoneticPr fontId="2" type="noConversion"/>
  </si>
  <si>
    <t>number of ADC data in fifo of ADC channel 8
It represents the number on read side when data_cnt_sel is 0
It represents the number on write side when data_cnt_sel is 1</t>
    <phoneticPr fontId="2" type="noConversion"/>
  </si>
  <si>
    <t>0AC</t>
  </si>
  <si>
    <t>ADC_FIFO_DATA_CNT3</t>
    <phoneticPr fontId="2" type="noConversion"/>
  </si>
  <si>
    <t>rdata_cnt_ch15</t>
    <phoneticPr fontId="2" type="noConversion"/>
  </si>
  <si>
    <t>number of ADC data in fifo of ADC channel 15
It represents the number on read side when data_cnt_sel is 0
It represents the number on write side when data_cnt_sel is 1</t>
    <phoneticPr fontId="2" type="noConversion"/>
  </si>
  <si>
    <t>rdata_cnt_ch14</t>
    <phoneticPr fontId="2" type="noConversion"/>
  </si>
  <si>
    <t>number of ADC data in fifo of ADC channel 14
It represents the number on read side when data_cnt_sel is 0
It represents the number on write side when data_cnt_sel is 1</t>
    <phoneticPr fontId="2" type="noConversion"/>
  </si>
  <si>
    <t>rdata_cnt_ch13</t>
    <phoneticPr fontId="2" type="noConversion"/>
  </si>
  <si>
    <t>number of ADC data in fifo of ADC channel 13
It represents the number on read side when data_cnt_sel is 0
It represents the number on write side when data_cnt_sel is 1</t>
    <phoneticPr fontId="2" type="noConversion"/>
  </si>
  <si>
    <t>rdata_cnt_ch12</t>
    <phoneticPr fontId="2" type="noConversion"/>
  </si>
  <si>
    <t>number of ADC data in fifo of ADC channel 12
It represents the number on read side when data_cnt_sel is 0
It represents the number on write side when data_cnt_sel is 1</t>
    <phoneticPr fontId="2" type="noConversion"/>
  </si>
  <si>
    <t>0B0</t>
  </si>
  <si>
    <t>9</t>
    <phoneticPr fontId="2" type="noConversion"/>
  </si>
  <si>
    <t>0B4</t>
  </si>
  <si>
    <t>9</t>
    <phoneticPr fontId="2" type="noConversion"/>
  </si>
  <si>
    <t>0B8</t>
  </si>
  <si>
    <t>9</t>
    <phoneticPr fontId="2" type="noConversion"/>
  </si>
  <si>
    <t>0C0</t>
  </si>
  <si>
    <t>not used</t>
    <phoneticPr fontId="2" type="noConversion"/>
  </si>
  <si>
    <t>0C4</t>
  </si>
  <si>
    <t>9</t>
    <phoneticPr fontId="2" type="noConversion"/>
  </si>
  <si>
    <t>0C8</t>
  </si>
  <si>
    <t>9</t>
    <phoneticPr fontId="2" type="noConversion"/>
  </si>
  <si>
    <t>0CC</t>
  </si>
  <si>
    <t>0D0</t>
  </si>
  <si>
    <t>not used</t>
    <phoneticPr fontId="2" type="noConversion"/>
  </si>
  <si>
    <t>9</t>
    <phoneticPr fontId="2" type="noConversion"/>
  </si>
  <si>
    <t>0D4</t>
  </si>
  <si>
    <t>ADC_RDR8</t>
    <phoneticPr fontId="2" type="noConversion"/>
  </si>
  <si>
    <t>read_data_ch8</t>
    <phoneticPr fontId="2" type="noConversion"/>
  </si>
  <si>
    <t>FIFO read data register of ADC channel 8</t>
    <phoneticPr fontId="2" type="noConversion"/>
  </si>
  <si>
    <t>0D8</t>
  </si>
  <si>
    <t>ADC_RDR9</t>
    <phoneticPr fontId="2" type="noConversion"/>
  </si>
  <si>
    <t>read_data_ch9</t>
    <phoneticPr fontId="2" type="noConversion"/>
  </si>
  <si>
    <t>FIFO read data register of ADC channel 9</t>
    <phoneticPr fontId="2" type="noConversion"/>
  </si>
  <si>
    <t>0DC</t>
    <phoneticPr fontId="2" type="noConversion"/>
  </si>
  <si>
    <t>ADC_RDR10</t>
    <phoneticPr fontId="2" type="noConversion"/>
  </si>
  <si>
    <t>FIFO read data 0 register of ADC channel 10</t>
    <phoneticPr fontId="2" type="noConversion"/>
  </si>
  <si>
    <t>0E0</t>
    <phoneticPr fontId="2" type="noConversion"/>
  </si>
  <si>
    <t>ADC_RDR11</t>
    <phoneticPr fontId="2" type="noConversion"/>
  </si>
  <si>
    <t>FIFO read data 0 register of ADC channel 11</t>
    <phoneticPr fontId="2" type="noConversion"/>
  </si>
  <si>
    <t>0E4</t>
    <phoneticPr fontId="2" type="noConversion"/>
  </si>
  <si>
    <t>ADC_RDR12</t>
    <phoneticPr fontId="2" type="noConversion"/>
  </si>
  <si>
    <t>FIFO read data 0 register of ADC channel 12</t>
    <phoneticPr fontId="2" type="noConversion"/>
  </si>
  <si>
    <t>0E8</t>
    <phoneticPr fontId="2" type="noConversion"/>
  </si>
  <si>
    <t>ADC_RDR13</t>
    <phoneticPr fontId="2" type="noConversion"/>
  </si>
  <si>
    <t>FIFO read data 0 register of ADC channel 13</t>
    <phoneticPr fontId="2" type="noConversion"/>
  </si>
  <si>
    <t>0EC</t>
    <phoneticPr fontId="2" type="noConversion"/>
  </si>
  <si>
    <t>ADC_RDR14</t>
    <phoneticPr fontId="2" type="noConversion"/>
  </si>
  <si>
    <t>FIFO read data 0 register of ADC channel 14</t>
    <phoneticPr fontId="2" type="noConversion"/>
  </si>
  <si>
    <t>0F0</t>
    <phoneticPr fontId="2" type="noConversion"/>
  </si>
  <si>
    <t>ADC_RDR15</t>
    <phoneticPr fontId="2" type="noConversion"/>
  </si>
  <si>
    <t>not used</t>
    <phoneticPr fontId="2" type="noConversion"/>
  </si>
  <si>
    <t>FIFO read data 0 register of ADC channel 15</t>
    <phoneticPr fontId="2" type="noConversion"/>
  </si>
  <si>
    <t>DMA_RDR</t>
    <phoneticPr fontId="2" type="noConversion"/>
  </si>
  <si>
    <t>rdata_dma</t>
    <phoneticPr fontId="2" type="noConversion"/>
  </si>
  <si>
    <t>Read data Register of DMA 
{16'b0, channel_number[3:0]/4'b0, 2'b0, adc_data[9:0]} for ADC chanel 0~9
{6'b0, adc_data1[9:0], channel_number[3:0]/4'b0, 2'b0, adc_data0[9:0]} for ADC chanel 10~15</t>
    <phoneticPr fontId="2" type="noConversion"/>
  </si>
  <si>
    <t>adc_en</t>
    <phoneticPr fontId="2" type="noConversion"/>
  </si>
  <si>
    <t>cvd_acq</t>
    <phoneticPr fontId="2" type="noConversion"/>
  </si>
  <si>
    <t>cbutton_ctl_cbank</t>
    <phoneticPr fontId="2" type="noConversion"/>
  </si>
  <si>
    <t>read_data_ch10</t>
  </si>
  <si>
    <t>read_data_ch11</t>
  </si>
  <si>
    <t>read_data_ch12</t>
  </si>
  <si>
    <t>read_data_ch13</t>
  </si>
  <si>
    <t>read_data_ch14</t>
  </si>
  <si>
    <t>read_data_ch15</t>
  </si>
  <si>
    <t>cbutton_test_en</t>
    <phoneticPr fontId="2" type="noConversion"/>
  </si>
  <si>
    <t>RW</t>
    <phoneticPr fontId="32" type="noConversion"/>
  </si>
  <si>
    <t>WR_LEN</t>
    <phoneticPr fontId="32" type="noConversion"/>
  </si>
  <si>
    <t>wr_len</t>
    <phoneticPr fontId="32" type="noConversion"/>
  </si>
  <si>
    <t>RD_LEN</t>
    <phoneticPr fontId="32" type="noConversion"/>
  </si>
  <si>
    <t>rd_len</t>
    <phoneticPr fontId="32" type="noConversion"/>
  </si>
  <si>
    <t>018</t>
    <phoneticPr fontId="32" type="noConversion"/>
  </si>
  <si>
    <t>01C</t>
    <phoneticPr fontId="32" type="noConversion"/>
  </si>
  <si>
    <t>spi_cs_reg_cfg_en</t>
    <phoneticPr fontId="32" type="noConversion"/>
  </si>
  <si>
    <t>spi_cs_from_reg</t>
    <phoneticPr fontId="32" type="noConversion"/>
  </si>
  <si>
    <t>2</t>
    <phoneticPr fontId="2" type="noConversion"/>
  </si>
  <si>
    <t>3</t>
    <phoneticPr fontId="14" type="noConversion"/>
  </si>
  <si>
    <t>4</t>
    <phoneticPr fontId="14" type="noConversion"/>
  </si>
  <si>
    <t>6</t>
    <phoneticPr fontId="14" type="noConversion"/>
  </si>
  <si>
    <t>10</t>
    <phoneticPr fontId="2" type="noConversion"/>
  </si>
  <si>
    <t>1'b0</t>
    <phoneticPr fontId="14" type="noConversion"/>
  </si>
  <si>
    <t>RW</t>
    <phoneticPr fontId="14" type="noConversion"/>
  </si>
  <si>
    <t>1'b0</t>
    <phoneticPr fontId="14" type="noConversion"/>
  </si>
  <si>
    <t>RO</t>
    <phoneticPr fontId="14" type="noConversion"/>
  </si>
  <si>
    <t>hdsel</t>
    <phoneticPr fontId="14" type="noConversion"/>
  </si>
  <si>
    <t>half_duplex_mode: 1:enable; 0:disable</t>
    <phoneticPr fontId="14" type="noConversion"/>
  </si>
  <si>
    <t>ng_en</t>
    <phoneticPr fontId="2" type="noConversion"/>
  </si>
  <si>
    <t>Min ADC PGA gain used in ALC mode
Min: 00000                      Max: 11000</t>
    <phoneticPr fontId="2" type="noConversion"/>
  </si>
  <si>
    <t>alchld</t>
    <phoneticPr fontId="2" type="noConversion"/>
  </si>
  <si>
    <t>Add an offset to ADC output (for test).
1:  enable                      0: disable</t>
    <phoneticPr fontId="2" type="noConversion"/>
  </si>
  <si>
    <t>AUDIO ADC IBIAS Control
00: 1.5u
01: 2.0u (Default)
10: 2.5u
11: 3.0u</t>
  </si>
  <si>
    <t>VREF_EN
1: enable                          1: disable</t>
  </si>
  <si>
    <t>The Off value for Positive and Negative branch when CTRL[USE_REMAP_VAR]=1. This value is assigned before the inversion stage.</t>
  </si>
  <si>
    <t>ClassD test control</t>
  </si>
  <si>
    <t>RW</t>
    <phoneticPr fontId="14" type="noConversion"/>
  </si>
  <si>
    <t>rx_cr_filter</t>
    <phoneticPr fontId="14" type="noConversion"/>
  </si>
  <si>
    <t>skip carrier counter</t>
    <phoneticPr fontId="14" type="noConversion"/>
  </si>
  <si>
    <t>ADDRWIDTH</t>
    <phoneticPr fontId="2" type="noConversion"/>
  </si>
  <si>
    <t>000</t>
    <phoneticPr fontId="2" type="noConversion"/>
  </si>
  <si>
    <t>AUD_R0_RSVD_REG0</t>
    <phoneticPr fontId="2" type="noConversion"/>
  </si>
  <si>
    <t>RO</t>
    <phoneticPr fontId="2" type="noConversion"/>
  </si>
  <si>
    <t>Reserved</t>
    <phoneticPr fontId="2" type="noConversion"/>
  </si>
  <si>
    <t>Resverved  for further</t>
    <phoneticPr fontId="2" type="noConversion"/>
  </si>
  <si>
    <t>RW</t>
    <phoneticPr fontId="2" type="noConversion"/>
  </si>
  <si>
    <t>aud_adc_rsv</t>
    <phoneticPr fontId="2" type="noConversion"/>
  </si>
  <si>
    <t>reserved for future</t>
    <phoneticPr fontId="2" type="noConversion"/>
  </si>
  <si>
    <t>004</t>
    <phoneticPr fontId="2" type="noConversion"/>
  </si>
  <si>
    <t>AUD_R1_GLOBAL0</t>
    <phoneticPr fontId="2" type="noConversion"/>
  </si>
  <si>
    <t>test_out_sela</t>
    <phoneticPr fontId="2" type="noConversion"/>
  </si>
  <si>
    <t>test signal selection output from pin aud_debug_clk (for test).
1:   adc_mclk_test
2:   aud_adc_clk_ana 
3:   aud_adc_fsclk 
4:   aud_dmic_clk 
5:   adc_clk_cic 
6:   adc_clk_fil 
7:   aud_adc_clk_idac_bias
8:   adclrc_core 
9:   aud_adc_lp_rst
10:  classd_mclk_test 
11:  classd_clk_filter
12:  classd_lrc_core
13:  classd_fsclk
14:  pwm_click
15:  aud_calib_compout
16:  aud_pga_zcflag
others: 1'b0</t>
    <phoneticPr fontId="2" type="noConversion"/>
  </si>
  <si>
    <t>RW</t>
    <phoneticPr fontId="2" type="noConversion"/>
  </si>
  <si>
    <t>test_out_selb</t>
    <phoneticPr fontId="2" type="noConversion"/>
  </si>
  <si>
    <t>selects the internal signals as output from aud_debug_data[15:0]
2: {6'd0, aud_en_pga, aud_en_adc, classd_en, aud_en_vmid, aud_en_iref, aud_en_calib_cap, adc_cap_cali_done, aud_calib_compout, aud_adc_sar_dwa_t, aud_adc_sar_smp_t}
3: { 12'd0, aud_adc_clk_ana, aud_adc_sdm_out_l[2:0] }
4: { 1'd0, ssi_pwm_p, ssi_pwm_n, classd_mclk, cld_sdm_out_p[5:0], cld_sdm_out_n[5:0] }
5: {14'd0, ssi_pwm_p, ssi_pwm_n}
Others: 16'd0</t>
    <phoneticPr fontId="2" type="noConversion"/>
  </si>
  <si>
    <t>test_in_sel</t>
    <phoneticPr fontId="2" type="noConversion"/>
  </si>
  <si>
    <t>Input data mux selection from aud_debug_data_in[13:0];
1: cld analog debug data[13:0] is selected from debug_data_in[13:0]
2: adc digital input data comes from debug_data_in[5:0];
others: invalid</t>
    <phoneticPr fontId="2" type="noConversion"/>
  </si>
  <si>
    <t>debug_mode</t>
    <phoneticPr fontId="2" type="noConversion"/>
  </si>
  <si>
    <t>Debug mode selection
1: adc_ana_debug_mode
2: adc_dig_debug_mode
4. cld_sdm_debug_mode    (pwm_in_p = debug_in[13:8], pwm_in_p = debug_in[7:2])
5: cld_pwm_debug_mode (classd_data_p = debug_in[1], classd_data_n = debug_in[0])
Others: invalid</t>
    <phoneticPr fontId="2" type="noConversion"/>
  </si>
  <si>
    <t>008</t>
    <phoneticPr fontId="2" type="noConversion"/>
  </si>
  <si>
    <t>AUD_R2_GLOBAL1</t>
    <phoneticPr fontId="2" type="noConversion"/>
  </si>
  <si>
    <t>Resverved  for further</t>
    <phoneticPr fontId="2" type="noConversion"/>
  </si>
  <si>
    <t>aud_en_vmid</t>
    <phoneticPr fontId="2" type="noConversion"/>
  </si>
  <si>
    <t>Codec VMID enable
1: enable                                      0: disable</t>
    <phoneticPr fontId="2" type="noConversion"/>
  </si>
  <si>
    <t>aud_en_iref</t>
    <phoneticPr fontId="2" type="noConversion"/>
  </si>
  <si>
    <t>Codec REF IREF GEN enable
1: enable                                      0: disable</t>
    <phoneticPr fontId="2" type="noConversion"/>
  </si>
  <si>
    <t>00C</t>
    <phoneticPr fontId="2" type="noConversion"/>
  </si>
  <si>
    <t>AUD_R3_RSVD_REG1</t>
    <phoneticPr fontId="2" type="noConversion"/>
  </si>
  <si>
    <t>not used</t>
    <phoneticPr fontId="2" type="noConversion"/>
  </si>
  <si>
    <t>010</t>
    <phoneticPr fontId="2" type="noConversion"/>
  </si>
  <si>
    <t>AUD_R4_RSVD_REG2</t>
    <phoneticPr fontId="2" type="noConversion"/>
  </si>
  <si>
    <t>014</t>
    <phoneticPr fontId="2" type="noConversion"/>
  </si>
  <si>
    <t>AUD_R5_ADC_CTRL0</t>
    <phoneticPr fontId="2" type="noConversion"/>
  </si>
  <si>
    <t>adc_gain_comp_sel</t>
    <phoneticPr fontId="2" type="noConversion"/>
  </si>
  <si>
    <t>cic0 gain comp
0: 15/8    1:13/8</t>
    <phoneticPr fontId="14" type="noConversion"/>
  </si>
  <si>
    <t>adc_cap_cali_go</t>
    <phoneticPr fontId="2" type="noConversion"/>
  </si>
  <si>
    <t>A write of 1 will start the ADC CAP calibration process.  And no influence if a write of 0 to the bit.  Needs to clear this bit before starting cap calibration.
Please refer to AU_ADC_TRIM.docx for details.</t>
    <phoneticPr fontId="2" type="noConversion"/>
  </si>
  <si>
    <t>pga_toen</t>
    <phoneticPr fontId="2" type="noConversion"/>
  </si>
  <si>
    <t>Zero Crossing Time Out enable for ADC PGA gain setting.
1: enable                 0: disable</t>
    <phoneticPr fontId="2" type="noConversion"/>
  </si>
  <si>
    <t>reg_adc_rstn</t>
    <phoneticPr fontId="2" type="noConversion"/>
  </si>
  <si>
    <t>ADC digital  reset  control. All the digital data-path of ADC will be reset execept their registers.
0: reset                          1: release</t>
    <phoneticPr fontId="2" type="noConversion"/>
  </si>
  <si>
    <t>adcclk_en</t>
    <phoneticPr fontId="2" type="noConversion"/>
  </si>
  <si>
    <t>ADC internal clock generation enable, including adc_clk_ana, adc_clk_fil, adc_clk_cic and adc_clk_ibias.
1: enable                       0: disabled</t>
    <phoneticPr fontId="2" type="noConversion"/>
  </si>
  <si>
    <t>adcosr</t>
    <phoneticPr fontId="2" type="noConversion"/>
  </si>
  <si>
    <t>ADC Over Sample ratio settings.
000: 500x                          001:  250x               
010: 125x                          011: 100x                
100: 50x                            others: invalid</t>
    <phoneticPr fontId="2" type="noConversion"/>
  </si>
  <si>
    <t>adcsr</t>
    <phoneticPr fontId="2" type="noConversion"/>
  </si>
  <si>
    <t>ADC Sample Rate settings.
0000: 8Khz                         0011: 16Khz
1000:  44.1khz/48Khz    
others: invalid
for 44.1KHz PLL should be used to supply codec adc clk at 22.05MHz</t>
    <phoneticPr fontId="2" type="noConversion"/>
  </si>
  <si>
    <t>018</t>
    <phoneticPr fontId="2" type="noConversion"/>
  </si>
  <si>
    <t>AUD_R6_ADC_CTRL1</t>
    <phoneticPr fontId="2" type="noConversion"/>
  </si>
  <si>
    <t>adc_hpfout_sel</t>
    <phoneticPr fontId="2" type="noConversion"/>
  </si>
  <si>
    <t>Select the output of High Pass filter 1 as ADC output (for test)
0: normal output                1: selected.</t>
    <phoneticPr fontId="2" type="noConversion"/>
  </si>
  <si>
    <t>adc_single_ch_mode</t>
    <phoneticPr fontId="2" type="noConversion"/>
  </si>
  <si>
    <t>ADC single channel mode enable (for test).
1: enable. The output data from right channel is same with that of  ADC left channel.
0: disable.</t>
    <phoneticPr fontId="2" type="noConversion"/>
  </si>
  <si>
    <t>hpfcut</t>
    <phoneticPr fontId="2" type="noConversion"/>
  </si>
  <si>
    <t>The cut off frequency setttings of the High pass filter2
 48Khz:
000: 122Hz                    001: 153Hz     
010: 156Hz                    011: 245Hz
100: 306Hz                    101: 392Hz     
110: 490Hz                    111: 612Hz
44.1KHz:
000: 112Hz                    001: 140Hz     
010: 143Hz                    011: 225Hz
100: 281Hz                    101: 360Hz     
110: 450Hz                    111: 562Hz
32KHz:
000: 81Hz                      001: 102Hz     
010: 104Hz                    011: 163Hz
100: 204Hz                    101: 261Hz     
110: 372Hz                    111: 408Hz
24KHz:
000: 61Hz                       001: 77Hz     
010: 78Hz                       011: 123Hz
100: 153Hz                    101: 192Hz     
110: 245Hz                    111: 306Hz
16KHz:
000: 41Hz                       001: 51Hz     
010: 52Hz                       011: 82Hz
100: 102Hz                    101: 131Hz     
110: 186Hz                    111: 204Hz
8KHz:
000: 21Hz                       001: 25Hz     
010: 26Hz                       011: 41Hz
100: 51Hz                       101: 66Hz     
110: 93Hz                       111: 102Hz
For other ADCSR setting,  Please zoom in/out linearly and calculate their cut-off frequency;</t>
    <phoneticPr fontId="2" type="noConversion"/>
  </si>
  <si>
    <t>adc_pga_level</t>
    <phoneticPr fontId="2" type="noConversion"/>
  </si>
  <si>
    <t>ADC Left PGA volume control.
-12dB  to +36dB @ 2db/step
00000:  -12dB
00001: -10dB
00010: -8dB
… 2dB@step …
10111: +34dB
11000: +36dB
others: invalid</t>
    <phoneticPr fontId="2" type="noConversion"/>
  </si>
  <si>
    <t>hpf1en</t>
    <phoneticPr fontId="2" type="noConversion"/>
  </si>
  <si>
    <t>1st HPF enable. (typical 3.7Hz)
1: enable                  0: disable</t>
    <phoneticPr fontId="2" type="noConversion"/>
  </si>
  <si>
    <t>hpf2en</t>
    <phoneticPr fontId="2" type="noConversion"/>
  </si>
  <si>
    <t>2nd HPF enable.
1: enable                  0: disable</t>
    <phoneticPr fontId="2" type="noConversion"/>
  </si>
  <si>
    <t>adcvol_l</t>
    <phoneticPr fontId="2" type="noConversion"/>
  </si>
  <si>
    <t>ADC Left channel digital gain.
0000000: digital mute
0000001: digital mute
0000010: -83dB
0000011:-82dB
… 1dB@step…
1010101: 0dB
… 1dB@step…
1111101:+40dB
1111110: +41dB
1111111: +42dB</t>
    <phoneticPr fontId="2" type="noConversion"/>
  </si>
  <si>
    <t>adcvol_r</t>
    <phoneticPr fontId="2" type="noConversion"/>
  </si>
  <si>
    <t>ADC Right channel digital gain.
0000000: digital mute
0000001: digital mute
0000010: -83dB
0000011:-82dB
… 1dB@step…
1010101: 0dB
… 1dB@step…
1111101:+40dB
1111110: +41dB
1111111: +42dB</t>
    <phoneticPr fontId="2" type="noConversion"/>
  </si>
  <si>
    <t>01C</t>
    <phoneticPr fontId="2" type="noConversion"/>
  </si>
  <si>
    <t>AUD_R7_ADC_CTRL2</t>
    <phoneticPr fontId="2" type="noConversion"/>
  </si>
  <si>
    <t>nfa1</t>
    <phoneticPr fontId="2" type="noConversion"/>
  </si>
  <si>
    <t>ADC Notch filter NFA1 coefficient</t>
    <phoneticPr fontId="2" type="noConversion"/>
  </si>
  <si>
    <t>nfen</t>
    <phoneticPr fontId="2" type="noConversion"/>
  </si>
  <si>
    <t>ADC Notch filter enable
1: enable                      0: disable</t>
    <phoneticPr fontId="2" type="noConversion"/>
  </si>
  <si>
    <t>nfa0</t>
    <phoneticPr fontId="2" type="noConversion"/>
  </si>
  <si>
    <t>ADC Notch filter NFA0 coefficient</t>
    <phoneticPr fontId="2" type="noConversion"/>
  </si>
  <si>
    <t>020</t>
    <phoneticPr fontId="2" type="noConversion"/>
  </si>
  <si>
    <t>AUD_R8_ADC_CTRL3</t>
    <phoneticPr fontId="2" type="noConversion"/>
  </si>
  <si>
    <t>tolerance</t>
    <phoneticPr fontId="2" type="noConversion"/>
  </si>
  <si>
    <t>ADC ALC target error tolerance setting.
011:  +/- 3dB               010: +/-2dB
100: +/- 4dB                001: +/-1dB
000: +/- 0dB                ……</t>
    <phoneticPr fontId="2" type="noConversion"/>
  </si>
  <si>
    <t>target</t>
    <phoneticPr fontId="2" type="noConversion"/>
  </si>
  <si>
    <t>ADC Left channel ALC target level.
00000: -1dB
00001: -3dB
…-2dB@step
10110: -45dB
10111: -47dB
other: invalid</t>
    <phoneticPr fontId="2" type="noConversion"/>
  </si>
  <si>
    <t>alcmode</t>
    <phoneticPr fontId="2" type="noConversion"/>
  </si>
  <si>
    <t>ADC ALC mode selection.
1: limiter mode                        0: normal mode</t>
    <phoneticPr fontId="2" type="noConversion"/>
  </si>
  <si>
    <t>alcsel</t>
    <phoneticPr fontId="2" type="noConversion"/>
  </si>
  <si>
    <t>ADC Left ALC function enable.
1: ALC enable                           0: ALC disable</t>
    <phoneticPr fontId="2" type="noConversion"/>
  </si>
  <si>
    <t>ADC ALC Noise Gate enable.
1: Enable                                   0: Disable</t>
    <phoneticPr fontId="2" type="noConversion"/>
  </si>
  <si>
    <t>ng</t>
    <phoneticPr fontId="2" type="noConversion"/>
  </si>
  <si>
    <t>ADC ALC noise floor level setting.
00000: -40dB
00001: -42dB
00010: -44dB
…-2dB@step...
10101: -82dB
10110: -84dB
others: invalid</t>
    <phoneticPr fontId="2" type="noConversion"/>
  </si>
  <si>
    <t>alcmax</t>
    <phoneticPr fontId="2" type="noConversion"/>
  </si>
  <si>
    <t>Max ADC PGA gain used in ALC mode.
Min: 00000                      Max: 11000</t>
    <phoneticPr fontId="2" type="noConversion"/>
  </si>
  <si>
    <t>alcmin</t>
    <phoneticPr fontId="2" type="noConversion"/>
  </si>
  <si>
    <t>024</t>
    <phoneticPr fontId="2" type="noConversion"/>
  </si>
  <si>
    <t>AUD_R9_ADC_CTRL4</t>
    <phoneticPr fontId="2" type="noConversion"/>
  </si>
  <si>
    <t>autorst_en</t>
    <phoneticPr fontId="2" type="noConversion"/>
  </si>
  <si>
    <t>Auto reset the analog SDM of ADC left channel if a predefined amout of all zeros or all ones are matched.
1: enable,  reset will hold 8 clock cycles and self_clearing.
0: disable</t>
    <phoneticPr fontId="2" type="noConversion"/>
  </si>
  <si>
    <t>autorst_type</t>
    <phoneticPr fontId="2" type="noConversion"/>
  </si>
  <si>
    <t>predefined time range for auto reset function (16Khz).
000: 128us                      001: 256us  
010: 512us                      011:  1ms
100: 2ms                          101:  4ms</t>
    <phoneticPr fontId="2" type="noConversion"/>
  </si>
  <si>
    <t>dmic_enable</t>
    <phoneticPr fontId="2" type="noConversion"/>
  </si>
  <si>
    <t xml:space="preserve">Digital Microphone mode enable
0: Audio DSP input is from ADC SDM, and DMIC input is disabled.
1: Audio DSP input is from digital microphone input. </t>
    <phoneticPr fontId="2" type="noConversion"/>
  </si>
  <si>
    <t>dmic_src</t>
    <phoneticPr fontId="2" type="noConversion"/>
  </si>
  <si>
    <t>Selects digital microphone data nput if dmic_mode is set to 1.
0:  from DMIC0_IN
1:  from DMIC1_IN</t>
    <phoneticPr fontId="2" type="noConversion"/>
  </si>
  <si>
    <t>dmic_latch_adj</t>
    <phoneticPr fontId="2" type="noConversion"/>
  </si>
  <si>
    <t>DMIC input data timing adjust range.
00: 0 degree delay
01: 90 degree delay
10: 180 degree delay
11: 270 degree delay</t>
    <phoneticPr fontId="2" type="noConversion"/>
  </si>
  <si>
    <t>unconnect</t>
    <phoneticPr fontId="2" type="noConversion"/>
  </si>
  <si>
    <t>dmic_mode</t>
    <phoneticPr fontId="2" type="noConversion"/>
  </si>
  <si>
    <t>Left data is sampled by the falling edge of dmic_clk, and Right data is sampled by the rising edge of dmic_clk.
0: Single edge on DMIC0_IN and DMIC1_IN;
1: Double edge on either DMIC0_IN or DMIC1_IN, which decided by dmic_srcr;</t>
    <phoneticPr fontId="2" type="noConversion"/>
  </si>
  <si>
    <t>not used</t>
    <phoneticPr fontId="2" type="noConversion"/>
  </si>
  <si>
    <t>peak_fastalc_en</t>
    <phoneticPr fontId="2" type="noConversion"/>
  </si>
  <si>
    <t xml:space="preserve">ALC enable at once if peak amplitude of input signal is greater than -1.5 dBFS. </t>
    <phoneticPr fontId="2" type="noConversion"/>
  </si>
  <si>
    <t xml:space="preserve">ADC ALC hold time before gain is increased (ADCSR=48Khz).
0000 = 1.34ms                                     0001 = 2.67ms 
0010 = 5.33ms                                     0011 = 10.66ms 
…time doubles with every step
0111 = 0.17s                                        1000 = 0.34s 
1001 = 0.68s                                       
…..
1111 = 43s </t>
    <phoneticPr fontId="2" type="noConversion"/>
  </si>
  <si>
    <t>alcatk</t>
    <phoneticPr fontId="2" type="noConversion"/>
  </si>
  <si>
    <t xml:space="preserve">ADC ALC attack (gain ramp-down) time  (Fs = 48kHz and ALCMODE == 0) .
0000 = 83.2us                        0001 = 166.4us 
0010 = 333us                        0011 = 666us 
…time doubles with every step
1111 = 2.7s
ADC ALC attack (gain ramp-down) time (Fs = 48Khz and ALCMODE == 1) .
0000 = 20.8us                      0001 = 41.6us 
0010 = 83.2us                      0011 = 166.4us 
…time doubles with every step
1111 = 0.68s      </t>
    <phoneticPr fontId="2" type="noConversion"/>
  </si>
  <si>
    <t>alcdcy</t>
    <phoneticPr fontId="2" type="noConversion"/>
  </si>
  <si>
    <t>ADC Decay (gain ramp-up) time (Fs=48kHz and ALCMODE ==0) .
0000 = 333us                             0001 = 666us 
0010 = 1.33ms                          0011 = 2.66ms 
…time doubles with every step
1111 = 10.8s
ADC Decay (gain ramp-up) time  (Fs=48kHz and ALCMODE ==1) .
0000 = 83.2us                          0001 = 166.4us 
0010 = 333us                           0011 = 666us 
…time doubles with every step
1111 = 2.7s</t>
    <phoneticPr fontId="2" type="noConversion"/>
  </si>
  <si>
    <t>028</t>
    <phoneticPr fontId="2" type="noConversion"/>
  </si>
  <si>
    <t>AUD_R10_ADC_CTRL5</t>
    <phoneticPr fontId="2" type="noConversion"/>
  </si>
  <si>
    <t>offset_regen</t>
    <phoneticPr fontId="2" type="noConversion"/>
  </si>
  <si>
    <t>offset_reg</t>
    <phoneticPr fontId="2" type="noConversion"/>
  </si>
  <si>
    <t xml:space="preserve">offset value from register settings. </t>
    <phoneticPr fontId="2" type="noConversion"/>
  </si>
  <si>
    <t>filgain_regen</t>
    <phoneticPr fontId="2" type="noConversion"/>
  </si>
  <si>
    <t>Add a gain to ADC data path (for debug).
1: enable                     0: disable</t>
    <phoneticPr fontId="2" type="noConversion"/>
  </si>
  <si>
    <t>filgain_reg</t>
    <phoneticPr fontId="2" type="noConversion"/>
  </si>
  <si>
    <t>gain setting from register.</t>
    <phoneticPr fontId="2" type="noConversion"/>
  </si>
  <si>
    <t>02C</t>
    <phoneticPr fontId="2" type="noConversion"/>
  </si>
  <si>
    <t>AUD_R11_ADC_CTRL6</t>
    <phoneticPr fontId="2" type="noConversion"/>
  </si>
  <si>
    <t>adc_cap_cali_src</t>
    <phoneticPr fontId="2" type="noConversion"/>
  </si>
  <si>
    <t>register select enable for ADC cap calibration.
1: calibration setting from register, and not from internal state machine.
0: calibration value is from internal state machine.</t>
    <phoneticPr fontId="2" type="noConversion"/>
  </si>
  <si>
    <t>adc_cap_cali_reg</t>
    <phoneticPr fontId="2" type="noConversion"/>
  </si>
  <si>
    <t>register setting value.</t>
    <phoneticPr fontId="2" type="noConversion"/>
  </si>
  <si>
    <t>adc_cap_cali_en_reg</t>
    <phoneticPr fontId="2" type="noConversion"/>
  </si>
  <si>
    <t>register control enable.
1: enable                         0: disable</t>
    <phoneticPr fontId="2" type="noConversion"/>
  </si>
  <si>
    <t>adc_cap_cali_en_src</t>
    <phoneticPr fontId="2" type="noConversion"/>
  </si>
  <si>
    <t>calibraton enable from register.</t>
    <phoneticPr fontId="2" type="noConversion"/>
  </si>
  <si>
    <t>aud_adc_idac_ctrl</t>
    <phoneticPr fontId="2" type="noConversion"/>
  </si>
  <si>
    <r>
      <t xml:space="preserve">Feedback IDAC Control
00: x-5%
</t>
    </r>
    <r>
      <rPr>
        <sz val="11"/>
        <rFont val="Calibri"/>
        <family val="2"/>
      </rPr>
      <t>01: 7.5uA</t>
    </r>
    <r>
      <rPr>
        <sz val="11"/>
        <color indexed="10"/>
        <rFont val="Calibri"/>
        <family val="2"/>
      </rPr>
      <t xml:space="preserve"> </t>
    </r>
    <r>
      <rPr>
        <sz val="11"/>
        <rFont val="Calibri"/>
        <family val="2"/>
      </rPr>
      <t>(</t>
    </r>
    <r>
      <rPr>
        <sz val="11"/>
        <color indexed="10"/>
        <rFont val="Calibri"/>
        <family val="2"/>
      </rPr>
      <t>expected default</t>
    </r>
    <r>
      <rPr>
        <sz val="11"/>
        <rFont val="Calibri"/>
        <family val="2"/>
      </rPr>
      <t>)---Full scale 1.5Vrms</t>
    </r>
    <r>
      <rPr>
        <sz val="11"/>
        <color indexed="10"/>
        <rFont val="Calibri"/>
        <family val="2"/>
      </rPr>
      <t xml:space="preserve">
</t>
    </r>
    <r>
      <rPr>
        <sz val="11"/>
        <rFont val="Calibri"/>
        <family val="2"/>
      </rPr>
      <t>10: x+6%
11: x+13%</t>
    </r>
    <phoneticPr fontId="2" type="noConversion"/>
  </si>
  <si>
    <t>aud_adc_ib_ctrl</t>
    <phoneticPr fontId="2" type="noConversion"/>
  </si>
  <si>
    <t>ana_adc_rst_reg</t>
    <phoneticPr fontId="2" type="noConversion"/>
  </si>
  <si>
    <t>ADC ana path reset.
0:  no reset                              1: reset</t>
    <phoneticPr fontId="2" type="noConversion"/>
  </si>
  <si>
    <t>reg_adc_anaclk_inv</t>
    <phoneticPr fontId="2" type="noConversion"/>
  </si>
  <si>
    <t>ADC analog clock invert (option)
1: invert                        0: buffer</t>
    <phoneticPr fontId="2" type="noConversion"/>
  </si>
  <si>
    <t>aud_adc_clk_inv</t>
    <phoneticPr fontId="2" type="noConversion"/>
  </si>
  <si>
    <t>aud_adc_clk_lvl_sel</t>
    <phoneticPr fontId="2" type="noConversion"/>
  </si>
  <si>
    <t>aud_adc_clk_src</t>
    <phoneticPr fontId="2" type="noConversion"/>
  </si>
  <si>
    <t>AUDIO ADC CLK Source select signal:
00: from RC24MHz;
01: from PLL24MHz;
10/11: from XO24MHz.</t>
    <phoneticPr fontId="14" type="noConversion"/>
  </si>
  <si>
    <t>reg_aud_en_adc</t>
    <phoneticPr fontId="2" type="noConversion"/>
  </si>
  <si>
    <t>ADC Left enable.
0:  Power Down;                     1:  Enabled</t>
    <phoneticPr fontId="2" type="noConversion"/>
  </si>
  <si>
    <t>aud_en_adc_clk</t>
    <phoneticPr fontId="2" type="noConversion"/>
  </si>
  <si>
    <t>ADC ana clk enable.
0:  Power Down;                    1:  Enabled</t>
    <phoneticPr fontId="2" type="noConversion"/>
  </si>
  <si>
    <t>030</t>
    <phoneticPr fontId="2" type="noConversion"/>
  </si>
  <si>
    <t>AUD_R12_ADC_CTRL7</t>
    <phoneticPr fontId="2" type="noConversion"/>
  </si>
  <si>
    <t>aud_adc_mode</t>
    <phoneticPr fontId="2" type="noConversion"/>
  </si>
  <si>
    <t>register control enable.
1: enable                                0: disable</t>
    <phoneticPr fontId="2" type="noConversion"/>
  </si>
  <si>
    <t>aud_en_adc_vref</t>
    <phoneticPr fontId="2" type="noConversion"/>
  </si>
  <si>
    <t>aud_idac_bias_reg</t>
    <phoneticPr fontId="2" type="noConversion"/>
  </si>
  <si>
    <t>register value for aud_idac_bias.</t>
    <phoneticPr fontId="2" type="noConversion"/>
  </si>
  <si>
    <t>aud_idac_bias_src</t>
    <phoneticPr fontId="2" type="noConversion"/>
  </si>
  <si>
    <t>aud_adc_idac_os_ctrl</t>
    <phoneticPr fontId="2" type="noConversion"/>
  </si>
  <si>
    <t>aud_adc_int1_lpr</t>
    <phoneticPr fontId="2" type="noConversion"/>
  </si>
  <si>
    <t>aud_adc_int2_lpr</t>
    <phoneticPr fontId="2" type="noConversion"/>
  </si>
  <si>
    <r>
      <t>Control vref voltage.
Control vref power consumption
00: default
VREF_CTRL&lt;0&gt;:1—— ADC VREF 40uA</t>
    </r>
    <r>
      <rPr>
        <sz val="11"/>
        <color indexed="8"/>
        <rFont val="宋体"/>
        <family val="3"/>
        <charset val="134"/>
      </rPr>
      <t>；</t>
    </r>
    <r>
      <rPr>
        <sz val="11"/>
        <color indexed="8"/>
        <rFont val="Calibri"/>
        <family val="2"/>
      </rPr>
      <t>0—— ADC VREF 20uA</t>
    </r>
    <r>
      <rPr>
        <sz val="11"/>
        <color indexed="8"/>
        <rFont val="宋体"/>
        <family val="3"/>
        <charset val="134"/>
      </rPr>
      <t xml:space="preserve">；
</t>
    </r>
    <r>
      <rPr>
        <sz val="11"/>
        <color indexed="8"/>
        <rFont val="Calibri"/>
        <family val="2"/>
      </rPr>
      <t>VREF_CTRL&lt;1&gt;:1—— ADC VCM BIAS 30uA</t>
    </r>
    <r>
      <rPr>
        <sz val="11"/>
        <color indexed="8"/>
        <rFont val="宋体"/>
        <family val="3"/>
        <charset val="134"/>
      </rPr>
      <t>；</t>
    </r>
    <r>
      <rPr>
        <sz val="11"/>
        <color indexed="8"/>
        <rFont val="Calibri"/>
        <family val="2"/>
      </rPr>
      <t xml:space="preserve"> 0—— ADC VCM BIAS 10uA</t>
    </r>
    <phoneticPr fontId="2" type="noConversion"/>
  </si>
  <si>
    <t>aud_adc_sar_comp_lpr</t>
    <phoneticPr fontId="2" type="noConversion"/>
  </si>
  <si>
    <t>Control generate vref mode.</t>
    <phoneticPr fontId="2" type="noConversion"/>
  </si>
  <si>
    <t>aud_adc_sar_delay_ctrl</t>
    <phoneticPr fontId="2" type="noConversion"/>
  </si>
  <si>
    <t>VREF_EN
1: enable                          0: disable</t>
    <phoneticPr fontId="2" type="noConversion"/>
  </si>
  <si>
    <t>aud_adc_sar_test_en</t>
    <phoneticPr fontId="2" type="noConversion"/>
  </si>
  <si>
    <t>feed back idac DC offset. 
00: 0uA(default);                   01: LSB/16;                        
10: LSB/8;                               11: LSB/4</t>
    <phoneticPr fontId="2" type="noConversion"/>
  </si>
  <si>
    <t>aud_adc_atb_ctrl</t>
    <phoneticPr fontId="2" type="noConversion"/>
  </si>
  <si>
    <r>
      <t xml:space="preserve">ADC atb control
</t>
    </r>
    <r>
      <rPr>
        <sz val="11"/>
        <color indexed="8"/>
        <rFont val="Calibri"/>
        <family val="2"/>
      </rPr>
      <t>000:ATB output H-Z;
001: test ADC0 IDAC_NMOS;
010: test ADC0 IDAC_PMOS;
011: test ADC1 IDAC_NMOS;
100: test ADC1 IDAC_PMOS
000:default</t>
    </r>
    <phoneticPr fontId="2" type="noConversion"/>
  </si>
  <si>
    <t>Zero Crossing enable for ADC Left PGA.
1: enable                               0: disable</t>
    <phoneticPr fontId="2" type="noConversion"/>
  </si>
  <si>
    <t>RW</t>
    <phoneticPr fontId="2" type="noConversion"/>
  </si>
  <si>
    <t>aud_pga_lpr</t>
    <phoneticPr fontId="2" type="noConversion"/>
  </si>
  <si>
    <t>ADC Left PGA power mode, 
1: Low Power  Mode           0: normal mode.</t>
    <phoneticPr fontId="2" type="noConversion"/>
  </si>
  <si>
    <t>aud_en_pga_single</t>
    <phoneticPr fontId="2" type="noConversion"/>
  </si>
  <si>
    <t>ADC Left PGA input mode.
0: differetial                         1: Single</t>
    <phoneticPr fontId="2" type="noConversion"/>
  </si>
  <si>
    <t>aud_pga_mute</t>
    <phoneticPr fontId="2" type="noConversion"/>
  </si>
  <si>
    <t xml:space="preserve">ADC Left PGA Mute,  
1: mute                                0: working   </t>
    <phoneticPr fontId="2" type="noConversion"/>
  </si>
  <si>
    <t>reg_aud_en_pga</t>
    <phoneticPr fontId="2" type="noConversion"/>
  </si>
  <si>
    <t>ADC Left Input PGA enable;    
0= Power Down;                 1= Enable;</t>
    <phoneticPr fontId="2" type="noConversion"/>
  </si>
  <si>
    <t>aud_pga_vcom_sel</t>
    <phoneticPr fontId="2" type="noConversion"/>
  </si>
  <si>
    <t>aud_en_pga_vcmbuf</t>
    <phoneticPr fontId="2" type="noConversion"/>
  </si>
  <si>
    <t>ADC LPGA Buffer low power mode
1: low power mode                   0: normal mode</t>
    <phoneticPr fontId="2" type="noConversion"/>
  </si>
  <si>
    <t>034</t>
    <phoneticPr fontId="2" type="noConversion"/>
  </si>
  <si>
    <t>AUD_R13_RSVD_REG3</t>
    <phoneticPr fontId="2" type="noConversion"/>
  </si>
  <si>
    <t>038</t>
    <phoneticPr fontId="2" type="noConversion"/>
  </si>
  <si>
    <t>AUD_R14_RSVD_REG4</t>
    <phoneticPr fontId="2" type="noConversion"/>
  </si>
  <si>
    <t>03C</t>
    <phoneticPr fontId="2" type="noConversion"/>
  </si>
  <si>
    <t>AUD_R15_CLD_CTRL0</t>
    <phoneticPr fontId="2" type="noConversion"/>
  </si>
  <si>
    <t>pwm_sel</t>
    <phoneticPr fontId="14" type="noConversion"/>
  </si>
  <si>
    <t>0: central aligned         1: edge aligned</t>
    <phoneticPr fontId="14" type="noConversion"/>
  </si>
  <si>
    <t>use_remap_ver</t>
    <phoneticPr fontId="14" type="noConversion"/>
  </si>
  <si>
    <t>1: Use remap pwm version. The remap version is a version that one pwm output is tied to zero when the input pcm signal is positive or negative
0: Don’t use remap pwm version</t>
    <phoneticPr fontId="14" type="noConversion"/>
  </si>
  <si>
    <t>off_val</t>
    <phoneticPr fontId="14" type="noConversion"/>
  </si>
  <si>
    <t>rev_n</t>
    <phoneticPr fontId="14" type="noConversion"/>
  </si>
  <si>
    <t xml:space="preserve">Internal inversion for negative channel PWM signal
1: inverse the signal before the signal is transferred to the pad
0: don’t inverse the signal
</t>
    <phoneticPr fontId="14" type="noConversion"/>
  </si>
  <si>
    <t>rev_p</t>
    <phoneticPr fontId="14" type="noConversion"/>
  </si>
  <si>
    <t>Internal inversion for positive channel PWM signal. 
1: inverse the signal before the signal is transferred to the pad
0: don’t inverse the signal</t>
    <phoneticPr fontId="14" type="noConversion"/>
  </si>
  <si>
    <t>ini_lr_out</t>
    <phoneticPr fontId="14" type="noConversion"/>
  </si>
  <si>
    <t>Initial left/right channel output of the final stage. It is the signal value appearing at the pad when this module is disabled.</t>
    <phoneticPr fontId="14" type="noConversion"/>
  </si>
  <si>
    <t>reg_cld_rstn</t>
    <phoneticPr fontId="2" type="noConversion"/>
  </si>
  <si>
    <t>classd digital reset except registers.
0: reset                      1: release</t>
    <phoneticPr fontId="2" type="noConversion"/>
  </si>
  <si>
    <t>classd_clk_en</t>
    <phoneticPr fontId="2" type="noConversion"/>
  </si>
  <si>
    <t>Classd clock generation enable, including digital classd_clk_filter
1: enable                   0: disabled</t>
    <phoneticPr fontId="2" type="noConversion"/>
  </si>
  <si>
    <t>classd_osr</t>
    <phoneticPr fontId="2" type="noConversion"/>
  </si>
  <si>
    <t>classd Over Sample ratio.
0:  60x                   1: 30x                   2: 15x                3: 10x</t>
    <phoneticPr fontId="2" type="noConversion"/>
  </si>
  <si>
    <t>classd_sr</t>
    <phoneticPr fontId="2" type="noConversion"/>
  </si>
  <si>
    <r>
      <t>classd sampling rate setting.
0: 8k                      1: 16k                   2: 32k                3: 48k</t>
    </r>
    <r>
      <rPr>
        <sz val="11"/>
        <color indexed="8"/>
        <rFont val="宋体"/>
        <family val="3"/>
        <charset val="134"/>
      </rPr>
      <t xml:space="preserve">
</t>
    </r>
    <r>
      <rPr>
        <sz val="11"/>
        <color indexed="8"/>
        <rFont val="Calibri"/>
        <family val="2"/>
      </rPr>
      <t/>
    </r>
    <phoneticPr fontId="2" type="noConversion"/>
  </si>
  <si>
    <t>040</t>
    <phoneticPr fontId="2" type="noConversion"/>
  </si>
  <si>
    <t>AUD_R16_CLD_CTRL1</t>
    <phoneticPr fontId="2" type="noConversion"/>
  </si>
  <si>
    <t>classd_data_force</t>
    <phoneticPr fontId="14" type="noConversion"/>
  </si>
  <si>
    <t>using register value as classd_data_p, classd_data_n</t>
    <phoneticPr fontId="14" type="noConversion"/>
  </si>
  <si>
    <t>reg_classd_data_p</t>
    <phoneticPr fontId="14" type="noConversion"/>
  </si>
  <si>
    <t>force output classd_data_p, it will be valid only when classd_data_force=1</t>
    <phoneticPr fontId="14" type="noConversion"/>
  </si>
  <si>
    <t>reg_classd_data_n</t>
    <phoneticPr fontId="14" type="noConversion"/>
  </si>
  <si>
    <t>force output classd_data_n, it will be valid only when classd_data_force=1</t>
    <phoneticPr fontId="14" type="noConversion"/>
  </si>
  <si>
    <t>classd_enable_dig</t>
    <phoneticPr fontId="14" type="noConversion"/>
  </si>
  <si>
    <t>ClassD enable control for digital</t>
    <phoneticPr fontId="14" type="noConversion"/>
  </si>
  <si>
    <t>classd_en</t>
    <phoneticPr fontId="14" type="noConversion"/>
  </si>
  <si>
    <t>ClassD enable control for analog</t>
    <phoneticPr fontId="14" type="noConversion"/>
  </si>
  <si>
    <t>classd_test_ctrl</t>
    <phoneticPr fontId="14" type="noConversion"/>
  </si>
  <si>
    <t>classd_slewctl</t>
    <phoneticPr fontId="14" type="noConversion"/>
  </si>
  <si>
    <t>ClassD slew rate control:
000:  slow
111:  Fast</t>
    <phoneticPr fontId="14" type="noConversion"/>
  </si>
  <si>
    <t>classd_mode</t>
    <phoneticPr fontId="14" type="noConversion"/>
  </si>
  <si>
    <t>ClassD mode selection:
00:  Not Latch,  Not Invertered
01:  Not Latch,  Invertered
10:  Clock Latch, Not Invertered 
11:  Clock Latch, Not Invertered</t>
    <phoneticPr fontId="14" type="noConversion"/>
  </si>
  <si>
    <t>classd_hvldo_en</t>
    <phoneticPr fontId="14" type="noConversion"/>
  </si>
  <si>
    <t>ClassD HVLDO Enable</t>
    <phoneticPr fontId="14" type="noConversion"/>
  </si>
  <si>
    <t>aud_cld_clk_inv</t>
    <phoneticPr fontId="2" type="noConversion"/>
  </si>
  <si>
    <t>invert cld mclk</t>
    <phoneticPr fontId="14" type="noConversion"/>
  </si>
  <si>
    <t>aud_cld_mclk_src</t>
    <phoneticPr fontId="2" type="noConversion"/>
  </si>
  <si>
    <t>AUDIO DAC CLK Source select signal:
00: from RC24MHz;
01: from PLL24MHz;
10/11: from XO24MHz.</t>
    <phoneticPr fontId="14" type="noConversion"/>
  </si>
  <si>
    <t>aud_en_cld_clk</t>
    <phoneticPr fontId="14" type="noConversion"/>
  </si>
  <si>
    <t>classd ana clk enable.
0:  Power Down;                    1:  Enabled</t>
    <phoneticPr fontId="2" type="noConversion"/>
  </si>
  <si>
    <t>044</t>
    <phoneticPr fontId="2" type="noConversion"/>
  </si>
  <si>
    <t>AUD_R25_STATUS0</t>
    <phoneticPr fontId="2" type="noConversion"/>
  </si>
  <si>
    <t>aud_adc_cap_cali</t>
    <phoneticPr fontId="2" type="noConversion"/>
  </si>
  <si>
    <t>adc_cap_cali_fail</t>
    <phoneticPr fontId="2" type="noConversion"/>
  </si>
  <si>
    <t>adc_cap_cali_done</t>
    <phoneticPr fontId="2" type="noConversion"/>
  </si>
  <si>
    <t>aud_adc_cap_cali_flag_inst</t>
    <phoneticPr fontId="2" type="noConversion"/>
  </si>
  <si>
    <t>ADC_CTRL1</t>
  </si>
  <si>
    <t>ADC_CTRL0</t>
  </si>
  <si>
    <t>hard_trig</t>
    <phoneticPr fontId="2" type="noConversion"/>
  </si>
  <si>
    <t>Clear hard trigger</t>
    <phoneticPr fontId="2" type="noConversion"/>
  </si>
  <si>
    <t>Enable signal of DET_VBAT</t>
  </si>
  <si>
    <t>RW</t>
    <phoneticPr fontId="14" type="noConversion"/>
  </si>
  <si>
    <t>start_load_lock</t>
    <phoneticPr fontId="14" type="noConversion"/>
  </si>
  <si>
    <t>stop_lock</t>
    <phoneticPr fontId="14" type="noConversion"/>
  </si>
  <si>
    <t>1: reset generated in mode1 could reset pmu ctrl.
0: reset generated in mode1 could only reset dbb
Write [31:0] with 0x5856E201 to set lock
Write [31:0] with 0x5856e200 to release lock (high_keys=32'h5856e201,low_keys=32'h5856e200)</t>
    <phoneticPr fontId="14" type="noConversion"/>
  </si>
  <si>
    <t>When lock is 1, writing start or load bit wont take effect.
Write [31:0] with 0xbadbee01 to set lock
Write [31:0] with 0xbadbee00 to release lock1: reset generated in mode1 could reset pmu ctrl.
(high_keys=32'hbadbee01,low_keys=32'hbadbee00)</t>
    <phoneticPr fontId="14" type="noConversion"/>
  </si>
  <si>
    <t>When lock is 1, writing stop bit won't take effect.
Write [31:0] with 0xDEADFACE to set lock
Write [31:0] with 0xBABEBEEF to release lock (high_keys=32'hdeadface,low_keys=32'hbabebeef)</t>
    <phoneticPr fontId="14" type="noConversion"/>
  </si>
  <si>
    <t>pwon_cnt2</t>
    <phoneticPr fontId="2" type="noConversion"/>
  </si>
  <si>
    <t>Initial cnt3 value(for EN_NORM) when the chip power up.Can be set 10 before wakeup.</t>
    <phoneticPr fontId="2" type="noConversion"/>
  </si>
  <si>
    <t>CMN_SYSCFG</t>
    <phoneticPr fontId="2" type="noConversion"/>
  </si>
  <si>
    <t>CMN_BUSCFG</t>
    <phoneticPr fontId="2" type="noConversion"/>
  </si>
  <si>
    <t>AON_CHIP_VER</t>
    <phoneticPr fontId="2" type="noConversion"/>
  </si>
  <si>
    <t>RO</t>
    <phoneticPr fontId="2" type="noConversion"/>
  </si>
  <si>
    <t>RW</t>
    <phoneticPr fontId="2" type="noConversion"/>
  </si>
  <si>
    <t>Initial cnt2 value(for EN_BG) when the chip power up.Can be set 10 before wakeup.</t>
    <phoneticPr fontId="2" type="noConversion"/>
  </si>
  <si>
    <t>pwon_cnt1</t>
    <phoneticPr fontId="2" type="noConversion"/>
  </si>
  <si>
    <t>Initial cnt1 value(for DET_VBAT) when the chip power up.Can be set 3 before wakeup.</t>
    <phoneticPr fontId="2" type="noConversion"/>
  </si>
  <si>
    <t>Initial cnt0 value(for rco32k stable) when the chip power up.Can be set 10 before wakeup.</t>
    <phoneticPr fontId="2" type="noConversion"/>
  </si>
  <si>
    <t>pwon_cnt4</t>
    <phoneticPr fontId="2" type="noConversion"/>
  </si>
  <si>
    <t>Initial cnt4 value(for EN_LDO_CORE) when the chip power up.Can be set 10 before wakeup.</t>
    <phoneticPr fontId="2" type="noConversion"/>
  </si>
  <si>
    <t>Reserved</t>
    <phoneticPr fontId="2" type="noConversion"/>
  </si>
  <si>
    <t>ena_gpio_wakeup</t>
    <phoneticPr fontId="2" type="noConversion"/>
  </si>
  <si>
    <t>ena_key_wakeup</t>
    <phoneticPr fontId="2" type="noConversion"/>
  </si>
  <si>
    <t>ena_iwdt_wakeup</t>
    <phoneticPr fontId="2" type="noConversion"/>
  </si>
  <si>
    <t>ena_timer_wakeup</t>
    <phoneticPr fontId="2" type="noConversion"/>
  </si>
  <si>
    <t>Reserved</t>
    <phoneticPr fontId="2" type="noConversion"/>
  </si>
  <si>
    <t>W1P</t>
    <phoneticPr fontId="14" type="noConversion"/>
  </si>
  <si>
    <t>gpio_status</t>
    <phoneticPr fontId="2" type="noConversion"/>
  </si>
  <si>
    <t>gpio_wakeup_pol</t>
    <phoneticPr fontId="2" type="noConversion"/>
  </si>
  <si>
    <t>RW</t>
    <phoneticPr fontId="2" type="noConversion"/>
  </si>
  <si>
    <t>aon_gpio_out</t>
    <phoneticPr fontId="2" type="noConversion"/>
  </si>
  <si>
    <t>aon gpiob output function</t>
    <phoneticPr fontId="2" type="noConversion"/>
  </si>
  <si>
    <t>Reserved</t>
    <phoneticPr fontId="2" type="noConversion"/>
  </si>
  <si>
    <t>RW</t>
    <phoneticPr fontId="2" type="noConversion"/>
  </si>
  <si>
    <t>ena_deepsleep</t>
    <phoneticPr fontId="2" type="noConversion"/>
  </si>
  <si>
    <t>pw_mode2_pd_rco32k</t>
    <phoneticPr fontId="2" type="noConversion"/>
  </si>
  <si>
    <t>When pw_mode2_pd_rco32k=1 in power mode2, close rco23</t>
    <phoneticPr fontId="2" type="noConversion"/>
  </si>
  <si>
    <t>ram_retention_enable</t>
    <phoneticPr fontId="2" type="noConversion"/>
  </si>
  <si>
    <t>ram_retention_mode</t>
    <phoneticPr fontId="2" type="noConversion"/>
  </si>
  <si>
    <t>check_uvlo</t>
    <phoneticPr fontId="2" type="noConversion"/>
  </si>
  <si>
    <t>W1C</t>
    <phoneticPr fontId="2" type="noConversion"/>
  </si>
  <si>
    <t>sys_rst_cause_1</t>
    <phoneticPr fontId="2" type="noConversion"/>
  </si>
  <si>
    <t>sys_rst_cause_0</t>
    <phoneticPr fontId="2" type="noConversion"/>
  </si>
  <si>
    <t>The record of AP subsystem reset casue
Bit[0] syscfg_p_ap_reset</t>
    <phoneticPr fontId="2" type="noConversion"/>
  </si>
  <si>
    <t>RO</t>
    <phoneticPr fontId="2" type="noConversion"/>
  </si>
  <si>
    <t>aon_rst_status</t>
    <phoneticPr fontId="2" type="noConversion"/>
  </si>
  <si>
    <t>por_status</t>
    <phoneticPr fontId="2" type="noConversion"/>
  </si>
  <si>
    <t>Read-back: status of POR Reset
Reset to 1 after POR or Pad Reset. It can be ONLY clear by SW write 1.</t>
    <phoneticPr fontId="2" type="noConversion"/>
  </si>
  <si>
    <t>sw_enter_sleep</t>
    <phoneticPr fontId="2" type="noConversion"/>
  </si>
  <si>
    <t>Write 0xCAFE000A to force the chip enter sleep mode 
The reset is a high active pulse, it is clear automatically.
Support power mode 2(keys=32'hCAFE000A)</t>
    <phoneticPr fontId="2" type="noConversion"/>
  </si>
  <si>
    <t>aon_reset</t>
    <phoneticPr fontId="2" type="noConversion"/>
  </si>
  <si>
    <t>Write 0xCAFE000A to generate a SW reset to AON and core subsystem
The reset is a high active pulse, it is clear automatically.(keys=32'hCAFE000A)</t>
    <phoneticPr fontId="2" type="noConversion"/>
  </si>
  <si>
    <t>XO24M_CTRL</t>
    <phoneticPr fontId="2" type="noConversion"/>
  </si>
  <si>
    <t>RW</t>
    <phoneticPr fontId="14" type="noConversion"/>
  </si>
  <si>
    <t>xo24m_ibit</t>
    <phoneticPr fontId="14" type="noConversion"/>
  </si>
  <si>
    <t>xo24m_amp</t>
    <phoneticPr fontId="14" type="noConversion"/>
  </si>
  <si>
    <t>xo24m_is_ready</t>
    <phoneticPr fontId="14" type="noConversion"/>
  </si>
  <si>
    <t>RW</t>
    <phoneticPr fontId="14" type="noConversion"/>
  </si>
  <si>
    <t>xo24m_cap_reg</t>
    <phoneticPr fontId="14" type="noConversion"/>
  </si>
  <si>
    <t>xo24m_ini_cnt1</t>
    <phoneticPr fontId="14" type="noConversion"/>
  </si>
  <si>
    <t>counter from enable xo24M to xo24m ready</t>
    <phoneticPr fontId="14" type="noConversion"/>
  </si>
  <si>
    <t>xo24m_ini_cnt</t>
    <phoneticPr fontId="14" type="noConversion"/>
  </si>
  <si>
    <t>counter from enable xo24M to change the data of xo24m_cap</t>
    <phoneticPr fontId="14" type="noConversion"/>
  </si>
  <si>
    <t>ena_xo24m_sw</t>
    <phoneticPr fontId="2" type="noConversion"/>
  </si>
  <si>
    <t>software enable xo24m</t>
    <phoneticPr fontId="2" type="noConversion"/>
  </si>
  <si>
    <t>aon_timer_reset</t>
    <phoneticPr fontId="14" type="noConversion"/>
  </si>
  <si>
    <t>keysense_reset</t>
    <phoneticPr fontId="14" type="noConversion"/>
  </si>
  <si>
    <t>ena_aon_iomux_clk</t>
    <phoneticPr fontId="14" type="noConversion"/>
  </si>
  <si>
    <t>sel_rc_xtal_32k_clk</t>
    <phoneticPr fontId="14" type="noConversion"/>
  </si>
  <si>
    <t>0:rco32k
1:xtal32k</t>
    <phoneticPr fontId="14" type="noConversion"/>
  </si>
  <si>
    <t>ena_aon_timer_clk</t>
    <phoneticPr fontId="14" type="noConversion"/>
  </si>
  <si>
    <t>ena_keysense_clk</t>
    <phoneticPr fontId="2" type="noConversion"/>
  </si>
  <si>
    <t>RW</t>
    <phoneticPr fontId="2" type="noConversion"/>
  </si>
  <si>
    <t>test_rsvd1</t>
    <phoneticPr fontId="2" type="noConversion"/>
  </si>
  <si>
    <t>reversed register</t>
    <phoneticPr fontId="2" type="noConversion"/>
  </si>
  <si>
    <t>AON_TUNE0</t>
    <phoneticPr fontId="2" type="noConversion"/>
  </si>
  <si>
    <t>tune_ldo_vram</t>
    <phoneticPr fontId="14" type="noConversion"/>
  </si>
  <si>
    <t>tune_ldo_vaon</t>
    <phoneticPr fontId="14" type="noConversion"/>
  </si>
  <si>
    <t>ldo_vaon_sel</t>
    <phoneticPr fontId="14" type="noConversion"/>
  </si>
  <si>
    <t>tune_bg_aon</t>
    <phoneticPr fontId="2" type="noConversion"/>
  </si>
  <si>
    <t>AON_TUNE1</t>
    <phoneticPr fontId="2" type="noConversion"/>
  </si>
  <si>
    <t>RW</t>
    <phoneticPr fontId="14" type="noConversion"/>
  </si>
  <si>
    <t>en_curlimit_hvldo_vio</t>
    <phoneticPr fontId="14" type="noConversion"/>
  </si>
  <si>
    <t>Enable signal for LDO_VIO current limit</t>
    <phoneticPr fontId="14" type="noConversion"/>
  </si>
  <si>
    <t>tune_hvldo_vio</t>
    <phoneticPr fontId="14" type="noConversion"/>
  </si>
  <si>
    <t>entest_uvlo_vio</t>
    <phoneticPr fontId="14" type="noConversion"/>
  </si>
  <si>
    <t>tune_uvlo_vio</t>
    <phoneticPr fontId="14" type="noConversion"/>
  </si>
  <si>
    <t>rco32k_rtrim</t>
    <phoneticPr fontId="2" type="noConversion"/>
  </si>
  <si>
    <t>AON_TUNE2</t>
    <phoneticPr fontId="2" type="noConversion"/>
  </si>
  <si>
    <t>hvldo_bypass_en</t>
    <phoneticPr fontId="14" type="noConversion"/>
  </si>
  <si>
    <t>AON_LDOVIO  disable low iloss model when vbat&lt;3.3v
0:disable bypass mode
1:enable bypass model</t>
    <phoneticPr fontId="14" type="noConversion"/>
  </si>
  <si>
    <t>en_ldo_va</t>
    <phoneticPr fontId="14" type="noConversion"/>
  </si>
  <si>
    <t>Enable signal for LDO_VA</t>
    <phoneticPr fontId="14" type="noConversion"/>
  </si>
  <si>
    <t>en_curlimit_ldo_va</t>
    <phoneticPr fontId="14" type="noConversion"/>
  </si>
  <si>
    <t>en_capless_ldo_va</t>
    <phoneticPr fontId="14" type="noConversion"/>
  </si>
  <si>
    <t>tune_ldo_va</t>
    <phoneticPr fontId="14" type="noConversion"/>
  </si>
  <si>
    <t>TUNE for LDOVA output, Range/Step: ±300mV, 40m/Step.</t>
    <phoneticPr fontId="14" type="noConversion"/>
  </si>
  <si>
    <t>RO</t>
    <phoneticPr fontId="14" type="noConversion"/>
  </si>
  <si>
    <t>Reserved</t>
    <phoneticPr fontId="2" type="noConversion"/>
  </si>
  <si>
    <t>testen_det_vcc</t>
    <phoneticPr fontId="14" type="noConversion"/>
  </si>
  <si>
    <t>tune_det_vcc</t>
    <phoneticPr fontId="14" type="noConversion"/>
  </si>
  <si>
    <t>TUNE bits of DET trigger threshold, 10mV/Step
5'b0 0000: 3.35V/3.45V; (default)
5'b0 0001: 3.36V/3.46V;
5'b0 1111: 3.5V/3.6V;
5'b1 0000: 3.19V/3.29;
5'b1 0001: 3.2V/3.3V;
5'b1 1111: 3.34V/3.44V.</t>
    <phoneticPr fontId="14" type="noConversion"/>
  </si>
  <si>
    <t>en_det_vcc</t>
    <phoneticPr fontId="14" type="noConversion"/>
  </si>
  <si>
    <t>en_curlimit_ldo_core</t>
    <phoneticPr fontId="14" type="noConversion"/>
  </si>
  <si>
    <t>Enable signal for LDO_CORE current limit</t>
    <phoneticPr fontId="14" type="noConversion"/>
  </si>
  <si>
    <t>tune_ldo_core</t>
    <phoneticPr fontId="14" type="noConversion"/>
  </si>
  <si>
    <t>tune_bg_fine</t>
    <phoneticPr fontId="2" type="noConversion"/>
  </si>
  <si>
    <t>RO</t>
    <phoneticPr fontId="2" type="noConversion"/>
  </si>
  <si>
    <t>RW</t>
    <phoneticPr fontId="2" type="noConversion"/>
  </si>
  <si>
    <t>osc24m_rco_ib_sel</t>
    <phoneticPr fontId="2" type="noConversion"/>
  </si>
  <si>
    <t>RCO24M IB selection</t>
    <phoneticPr fontId="14" type="noConversion"/>
  </si>
  <si>
    <t>osc24m_osc_trim3</t>
    <phoneticPr fontId="14" type="noConversion"/>
  </si>
  <si>
    <t>OSC24M K trimming or RCO24M C trimming</t>
    <phoneticPr fontId="14" type="noConversion"/>
  </si>
  <si>
    <t>osc24m_osc_trim2</t>
    <phoneticPr fontId="14" type="noConversion"/>
  </si>
  <si>
    <t>OSC24M F trimming LSB</t>
    <phoneticPr fontId="14" type="noConversion"/>
  </si>
  <si>
    <t>osc24m_osc_trim1</t>
    <phoneticPr fontId="2" type="noConversion"/>
  </si>
  <si>
    <t>OSC24M F trimming MSB</t>
    <phoneticPr fontId="14" type="noConversion"/>
  </si>
  <si>
    <t>osc24m_osc_ldo_trim</t>
    <phoneticPr fontId="2" type="noConversion"/>
  </si>
  <si>
    <t>osc24m_en_rco_test_vr</t>
    <phoneticPr fontId="2" type="noConversion"/>
  </si>
  <si>
    <t>RCO24M R voltage test</t>
    <phoneticPr fontId="14" type="noConversion"/>
  </si>
  <si>
    <t>osc24m_en_osc_ldo_bypass</t>
    <phoneticPr fontId="2" type="noConversion"/>
  </si>
  <si>
    <t>OSC24M LDO BYPASS</t>
    <phoneticPr fontId="14" type="noConversion"/>
  </si>
  <si>
    <t>keyin_detect_en</t>
    <phoneticPr fontId="14" type="noConversion"/>
  </si>
  <si>
    <t>gpadc_vdd_io_div_sel</t>
    <phoneticPr fontId="14" type="noConversion"/>
  </si>
  <si>
    <t>iso_core_frc</t>
    <phoneticPr fontId="14" type="noConversion"/>
  </si>
  <si>
    <t>ram_ret1n_frc</t>
    <phoneticPr fontId="14" type="noConversion"/>
  </si>
  <si>
    <t>ram_ret2n_frc</t>
    <phoneticPr fontId="14" type="noConversion"/>
  </si>
  <si>
    <t>ram_pgen_frc</t>
    <phoneticPr fontId="14" type="noConversion"/>
  </si>
  <si>
    <t>xo24m_buf_en_frc</t>
    <phoneticPr fontId="14" type="noConversion"/>
  </si>
  <si>
    <t>osc24m_en_osc_top_frc</t>
    <phoneticPr fontId="14" type="noConversion"/>
  </si>
  <si>
    <t>osc24m_en_core_frc</t>
    <phoneticPr fontId="14" type="noConversion"/>
  </si>
  <si>
    <t>en_ldo_core_frc</t>
    <phoneticPr fontId="14" type="noConversion"/>
  </si>
  <si>
    <t>en_uvlo_vio_frc</t>
    <phoneticPr fontId="14" type="noConversion"/>
  </si>
  <si>
    <t>rco32k_pd_frc</t>
    <phoneticPr fontId="14" type="noConversion"/>
  </si>
  <si>
    <t>normon_vref_ldo_vram_frc</t>
    <phoneticPr fontId="14" type="noConversion"/>
  </si>
  <si>
    <t>en_ldo_vram_frc</t>
    <phoneticPr fontId="14" type="noConversion"/>
  </si>
  <si>
    <t>iso_core_frcdata</t>
    <phoneticPr fontId="14" type="noConversion"/>
  </si>
  <si>
    <t>ram_ret1n_frcdata</t>
    <phoneticPr fontId="14" type="noConversion"/>
  </si>
  <si>
    <t>ram_ret2n_frcdata</t>
    <phoneticPr fontId="14" type="noConversion"/>
  </si>
  <si>
    <t>ram_pgen_frcdata</t>
    <phoneticPr fontId="14" type="noConversion"/>
  </si>
  <si>
    <t>xo24m_buf_en_frcdata</t>
    <phoneticPr fontId="14" type="noConversion"/>
  </si>
  <si>
    <t>xo24m_cap_frcdata</t>
    <phoneticPr fontId="14" type="noConversion"/>
  </si>
  <si>
    <t>xo24m_core_en_frcdata</t>
    <phoneticPr fontId="14" type="noConversion"/>
  </si>
  <si>
    <t>xo24m_buf_core_en_frcdata</t>
    <phoneticPr fontId="14" type="noConversion"/>
  </si>
  <si>
    <t>osc24m_en_osc_top_frcdata</t>
    <phoneticPr fontId="14" type="noConversion"/>
  </si>
  <si>
    <t>osc24m_en_core_frcdata</t>
    <phoneticPr fontId="14" type="noConversion"/>
  </si>
  <si>
    <t>en_ldo_core_frcdata</t>
    <phoneticPr fontId="14" type="noConversion"/>
  </si>
  <si>
    <t>iso_ana_frcdata</t>
    <phoneticPr fontId="14" type="noConversion"/>
  </si>
  <si>
    <t>en_bg_fine_frcdata</t>
    <phoneticPr fontId="14" type="noConversion"/>
  </si>
  <si>
    <t>en_uvlo_vio_frcdata</t>
    <phoneticPr fontId="14" type="noConversion"/>
  </si>
  <si>
    <t>rco32k_pd_frcdata</t>
    <phoneticPr fontId="14" type="noConversion"/>
  </si>
  <si>
    <t>normon_vref_ldo_vram_frcdata</t>
    <phoneticPr fontId="14" type="noConversion"/>
  </si>
  <si>
    <t>en_ldo_vram_frcdata</t>
    <phoneticPr fontId="14" type="noConversion"/>
  </si>
  <si>
    <t>PAD_AON_GPIOB[13]</t>
    <phoneticPr fontId="14" type="noConversion"/>
  </si>
  <si>
    <t>pad_aon_gpiob_&lt;ARRAY_INDEX&gt;_od_en</t>
    <phoneticPr fontId="14" type="noConversion"/>
  </si>
  <si>
    <t>Pad open drain function selection, when od_en=1, force oen=out_reg</t>
    <phoneticPr fontId="14" type="noConversion"/>
  </si>
  <si>
    <t>Pad analog function selection, only used on Analog/Digital mixed I/Os(only some bits are useful, reference the pinmapping file ana_iomux sheet )</t>
    <phoneticPr fontId="14" type="noConversion"/>
  </si>
  <si>
    <t>dft_mode</t>
    <phoneticPr fontId="2" type="noConversion"/>
  </si>
  <si>
    <t>gpadc_soc_force</t>
    <phoneticPr fontId="2" type="noConversion"/>
  </si>
  <si>
    <t>gpadc_soc</t>
    <phoneticPr fontId="2" type="noConversion"/>
  </si>
  <si>
    <t>cvd prechgb force value</t>
    <phoneticPr fontId="2" type="noConversion"/>
  </si>
  <si>
    <t>gpadc_soc force value</t>
    <phoneticPr fontId="2" type="noConversion"/>
  </si>
  <si>
    <t>11</t>
    <phoneticPr fontId="14" type="noConversion"/>
  </si>
  <si>
    <t>VIN BUF ENABLE config for VIN</t>
    <phoneticPr fontId="2" type="noConversion"/>
  </si>
  <si>
    <t>17</t>
    <phoneticPr fontId="14" type="noConversion"/>
  </si>
  <si>
    <t>bg_test_sel</t>
    <phoneticPr fontId="25" type="noConversion"/>
  </si>
  <si>
    <t>BG Test path select:
00: VREF1P2_GPADC;
01: VBG_FINE;
10: VBG_AON;
11: AGND.</t>
    <phoneticPr fontId="14" type="noConversion"/>
  </si>
  <si>
    <t>en_fc_ldo_va</t>
    <phoneticPr fontId="14" type="noConversion"/>
  </si>
  <si>
    <t>Enable signal for LDO_VA fast charge</t>
    <phoneticPr fontId="14" type="noConversion"/>
  </si>
  <si>
    <t>mcu_ap</t>
    <phoneticPr fontId="19" type="noConversion"/>
  </si>
  <si>
    <t xml:space="preserve">luna_irq                  </t>
    <phoneticPr fontId="19" type="noConversion"/>
  </si>
  <si>
    <t xml:space="preserve">gpt_irq                  </t>
    <phoneticPr fontId="19" type="noConversion"/>
  </si>
  <si>
    <t>gpio0_irq</t>
    <phoneticPr fontId="19" type="noConversion"/>
  </si>
  <si>
    <t xml:space="preserve">gpadc_irq  </t>
    <phoneticPr fontId="19" type="noConversion"/>
  </si>
  <si>
    <t>dmac_ap_irq</t>
    <phoneticPr fontId="19" type="noConversion"/>
  </si>
  <si>
    <t xml:space="preserve">flashc_irq               </t>
    <phoneticPr fontId="19" type="noConversion"/>
  </si>
  <si>
    <r>
      <rPr>
        <sz val="9"/>
        <color theme="1"/>
        <rFont val="宋体"/>
        <family val="3"/>
        <charset val="134"/>
      </rPr>
      <t>软件中断号</t>
    </r>
    <phoneticPr fontId="19" type="noConversion"/>
  </si>
  <si>
    <t xml:space="preserve">aon_ks_irq              </t>
    <phoneticPr fontId="19" type="noConversion"/>
  </si>
  <si>
    <r>
      <t>IRQ</t>
    </r>
    <r>
      <rPr>
        <sz val="11"/>
        <color theme="1"/>
        <rFont val="宋体"/>
        <family val="3"/>
        <charset val="134"/>
      </rPr>
      <t>源</t>
    </r>
    <phoneticPr fontId="19" type="noConversion"/>
  </si>
  <si>
    <t xml:space="preserve">Select ADC input channels. One bit for each of the 8 channels, and supports more than one channel to be selected. 
0: de-select; 1, select
Note:
16'b0000000000000000: no select
16'b0000000000000001: VCC/5
16'b0000000000000010: VDD_IO/3
16'b0000000000000100: Keysense/3
16'b0000000000001000: Temperature sensor
16'b0000000000010000: VIN&lt;0&gt;/3 or VIN&lt;0&gt;
16'b0000000000100000: VIN&lt;1&gt;/3 or VIN&lt;1&gt;
16'b0000000001000000: VIN&lt;2&gt;/3 or VIN&lt;2&gt;
16'b0000000010000000: VIN&lt;3&gt;/3 or VIN&lt;3&gt;
16'b0000000100000000: CVD&lt;0&gt;/3
16'b0000001000000000: CVD&lt;1&gt;/3
16'b0000010000000000: CVD&lt;2&gt;/3 
16'b0000100000000000: CVD&lt;3&gt;/3 
16'b0001000000000000: CVD&lt;4&gt;/3 
16'b0010000000000000: CVD&lt;5&gt;/3 
16'b0100000000000000: CVD&lt;6&gt;/3 
16'b1000000000000000: CVD&lt;7&gt;/3 </t>
    <phoneticPr fontId="2" type="noConversion"/>
  </si>
  <si>
    <t>adc_trig_num</t>
    <phoneticPr fontId="14" type="noConversion"/>
  </si>
  <si>
    <t>ADC periodical sampling 
0: infinite trigger mode,ADC will infinitely trigger the selected channel.
1~255: multi-trigger.  After n-round ADC sampling done, stops the ADC</t>
    <phoneticPr fontId="2" type="noConversion"/>
  </si>
  <si>
    <t>Set waiting time after setting adc_en=1 for ADC to be setup. After waiting, adc_ready flag in adc_sr will be set HIGH.
0: no wait time 
1~255: N * ADC conversion period (conversion time)</t>
    <phoneticPr fontId="2" type="noConversion"/>
  </si>
  <si>
    <t>Clear adc_en</t>
    <phoneticPr fontId="2" type="noConversion"/>
  </si>
  <si>
    <t>vio_ok_rise_irq</t>
    <phoneticPr fontId="19" type="noConversion"/>
  </si>
  <si>
    <t>vio_ok_fall_irq</t>
    <phoneticPr fontId="19" type="noConversion"/>
  </si>
  <si>
    <t xml:space="preserve"> </t>
    <phoneticPr fontId="19" type="noConversion"/>
  </si>
  <si>
    <t>gpio_db_cnt</t>
    <phoneticPr fontId="25" type="noConversion"/>
  </si>
  <si>
    <t>gpiob pad wake up debounce counter value</t>
    <phoneticPr fontId="2" type="noConversion"/>
  </si>
  <si>
    <t>Chip version
5060:Mars
01:first version
00:analogy IP mask version</t>
    <phoneticPr fontId="2" type="noConversion"/>
  </si>
  <si>
    <t xml:space="preserve">The wakeup gpio line status </t>
    <phoneticPr fontId="2" type="noConversion"/>
  </si>
  <si>
    <t>The record of AP subsystem reset casue
Bit[1] mcu sysresetreq</t>
    <phoneticPr fontId="2" type="noConversion"/>
  </si>
  <si>
    <t>xo24m cabnk select
00000:min
10000:default
11111:max</t>
    <phoneticPr fontId="14" type="noConversion"/>
  </si>
  <si>
    <t>Indicate xo24m is ready, when it equal 1.</t>
    <phoneticPr fontId="25" type="noConversion"/>
  </si>
  <si>
    <t>reset aon_timer sub module</t>
    <phoneticPr fontId="25" type="noConversion"/>
  </si>
  <si>
    <t>reset keysense sub module</t>
    <phoneticPr fontId="25" type="noConversion"/>
  </si>
  <si>
    <t>enable aon iomux pclk</t>
    <phoneticPr fontId="25" type="noConversion"/>
  </si>
  <si>
    <t>enable aon timer clock</t>
    <phoneticPr fontId="25" type="noConversion"/>
  </si>
  <si>
    <t>enable keysense clock</t>
    <phoneticPr fontId="25" type="noConversion"/>
  </si>
  <si>
    <t>reserved register bit for digital aon</t>
    <phoneticPr fontId="25" type="noConversion"/>
  </si>
  <si>
    <t>reserved register bit to analogy IP</t>
    <phoneticPr fontId="25" type="noConversion"/>
  </si>
  <si>
    <t>At rising edge to load config. Before load, N:M=1:1</t>
    <phoneticPr fontId="2" type="noConversion"/>
  </si>
  <si>
    <t>force data for pdf_en</t>
    <phoneticPr fontId="14" type="noConversion"/>
  </si>
  <si>
    <t>Enable SYSPLL</t>
    <phoneticPr fontId="14" type="noConversion"/>
  </si>
  <si>
    <t>PLL locked (lock counter reaches syspll_lock_cnt)</t>
    <phoneticPr fontId="14" type="noConversion"/>
  </si>
  <si>
    <t>syspll_lock</t>
    <phoneticPr fontId="14" type="noConversion"/>
  </si>
  <si>
    <t>SYSPLL_CFG0</t>
    <phoneticPr fontId="14" type="noConversion"/>
  </si>
  <si>
    <t>sel_sys_clk</t>
    <phoneticPr fontId="14" type="noConversion"/>
  </si>
  <si>
    <t>BUS_CLK_CFG1</t>
    <phoneticPr fontId="14" type="noConversion"/>
  </si>
  <si>
    <t>Denominator M of N/M divider of AP HCLK M=div_ap_hclk_m</t>
    <phoneticPr fontId="2" type="noConversion"/>
  </si>
  <si>
    <t>div_ap_hclk_m</t>
    <phoneticPr fontId="2" type="noConversion"/>
  </si>
  <si>
    <t>At rising edge to load config. Before load N:M=1:1</t>
    <phoneticPr fontId="2" type="noConversion"/>
  </si>
  <si>
    <t>dualtimers0_irq</t>
    <phoneticPr fontId="19" type="noConversion"/>
  </si>
  <si>
    <t>write 16'hcafe to enable the FSM check the uvlo function during wakeup</t>
    <phoneticPr fontId="2" type="noConversion"/>
  </si>
  <si>
    <t>OSC24M_CTRL</t>
    <phoneticPr fontId="2" type="noConversion"/>
  </si>
  <si>
    <t>dac_classd_src</t>
    <phoneticPr fontId="14" type="noConversion"/>
  </si>
  <si>
    <t>for debug test only: select data source of dac/classd
0: data from tx fifo 
1: adc0 - classd loop
2: adc1 - classd loop
3: i2s - classd loop,  only i2s left channel is valid</t>
    <phoneticPr fontId="14" type="noConversion"/>
  </si>
  <si>
    <t>i2s_out_src</t>
    <phoneticPr fontId="14" type="noConversion"/>
  </si>
  <si>
    <t>for debug test only: select data source of i2s tx data
0: data from tx fifo 
1: adc0/adc1 - i2s loop, i2s tx data_l from adc0, i2s tx data_r from adc1</t>
    <phoneticPr fontId="14" type="noConversion"/>
  </si>
  <si>
    <t>APC_TX_CH_CFG</t>
    <phoneticPr fontId="14" type="noConversion"/>
  </si>
  <si>
    <t>RO</t>
    <phoneticPr fontId="14" type="noConversion"/>
  </si>
  <si>
    <t>RW</t>
    <phoneticPr fontId="2" type="noConversion"/>
  </si>
  <si>
    <t>tx_ch_rd_autofeed</t>
    <phoneticPr fontId="14" type="noConversion"/>
  </si>
  <si>
    <t>Auto feed 0 when reading TX channel
0: do not auto feed
1: auto feed 0</t>
    <phoneticPr fontId="2" type="noConversion"/>
  </si>
  <si>
    <t>010</t>
    <phoneticPr fontId="14" type="noConversion"/>
  </si>
  <si>
    <t>select the source of RX_CH_R
0: I2S L
1: I2S R
2: I2S L and I2S R
3: tx ch0 loopback
4: tx ch1 loopback</t>
    <phoneticPr fontId="14" type="noConversion"/>
  </si>
  <si>
    <t>W1P</t>
    <phoneticPr fontId="2" type="noConversion"/>
  </si>
  <si>
    <t>rx_chl_src_sel</t>
    <phoneticPr fontId="14" type="noConversion"/>
  </si>
  <si>
    <t>select the source of RX_CH_L
0: ADC0
1: ADC1
2: ADC0 and ADC1
3: I2S L
4: I2S R
5: I2S L and I2S R</t>
    <phoneticPr fontId="14" type="noConversion"/>
  </si>
  <si>
    <t>i2s_tx_rx_dly_s</t>
    <phoneticPr fontId="2" type="noConversion"/>
  </si>
  <si>
    <t>ONLY for slave mode: configure 1 cycle supplementary Tx/RX delay.
0: NO_DLY:  No supplementary Tx/Rx delay
1: DLY:          One cycle supplementary Tx/Rx delay</t>
    <phoneticPr fontId="2" type="noConversion"/>
  </si>
  <si>
    <t>i2s_err_mask</t>
    <phoneticPr fontId="14" type="noConversion"/>
  </si>
  <si>
    <t>i2s_err_irq mask for abnormal lrck in slave mode</t>
    <phoneticPr fontId="14" type="noConversion"/>
  </si>
  <si>
    <t>i2s_err_clr</t>
    <phoneticPr fontId="14" type="noConversion"/>
  </si>
  <si>
    <t>i2s_err_irq clear for abnormal lrck in slave mode</t>
    <phoneticPr fontId="14" type="noConversion"/>
  </si>
  <si>
    <t>i2s_err_isr</t>
    <phoneticPr fontId="14" type="noConversion"/>
  </si>
  <si>
    <t>i2s_err_irq status</t>
    <phoneticPr fontId="14" type="noConversion"/>
  </si>
  <si>
    <t>i2s_err_irsr</t>
    <phoneticPr fontId="14" type="noConversion"/>
  </si>
  <si>
    <t>i2s_err_irq raw status</t>
    <phoneticPr fontId="14" type="noConversion"/>
  </si>
  <si>
    <t>APC_I2S_CFG3</t>
    <phoneticPr fontId="14" type="noConversion"/>
  </si>
  <si>
    <t>Reserved</t>
    <phoneticPr fontId="14" type="noConversion"/>
  </si>
  <si>
    <t>i2s_clk_src</t>
    <phoneticPr fontId="14" type="noConversion"/>
  </si>
  <si>
    <t>i2s_swrst_sync_bypass</t>
    <phoneticPr fontId="14" type="noConversion"/>
  </si>
  <si>
    <t>1: i2s_sw_reset will be valid without bclk, only for slave mode 
0: normal situation</t>
    <phoneticPr fontId="14" type="noConversion"/>
  </si>
  <si>
    <t>tx_ch_fifo_vld_msk</t>
    <phoneticPr fontId="14" type="noConversion"/>
  </si>
  <si>
    <t>tx_ch_r_dma_req_msk</t>
    <phoneticPr fontId="14" type="noConversion"/>
  </si>
  <si>
    <t>rx_ch_r_dma_req_msk</t>
    <phoneticPr fontId="14" type="noConversion"/>
  </si>
  <si>
    <t>tx_ch_r_dma_req_clr</t>
    <phoneticPr fontId="14" type="noConversion"/>
  </si>
  <si>
    <t>rx_ch_r_dma_req_clr</t>
    <phoneticPr fontId="14" type="noConversion"/>
  </si>
  <si>
    <t>tx_ch_r_dma_req_irsr</t>
    <phoneticPr fontId="14" type="noConversion"/>
  </si>
  <si>
    <t>rx_ch_r_dma_req_irsr</t>
    <phoneticPr fontId="14" type="noConversion"/>
  </si>
  <si>
    <t>tx_ch_r_dma_req_isr</t>
    <phoneticPr fontId="14" type="noConversion"/>
  </si>
  <si>
    <t>rx_ch_r_dma_req_isr</t>
    <phoneticPr fontId="14" type="noConversion"/>
  </si>
  <si>
    <t>APC_RSVD_RW_REG</t>
    <phoneticPr fontId="14" type="noConversion"/>
  </si>
  <si>
    <t>apc_rsvd_rw_reg</t>
    <phoneticPr fontId="14" type="noConversion"/>
  </si>
  <si>
    <t>APC_RSVD_RO_REG</t>
    <phoneticPr fontId="14" type="noConversion"/>
  </si>
  <si>
    <t>RO</t>
    <phoneticPr fontId="14" type="noConversion"/>
  </si>
  <si>
    <t>apc_rsvd_ro_reg</t>
    <phoneticPr fontId="14" type="noConversion"/>
  </si>
  <si>
    <t>det_vcc_flag</t>
  </si>
  <si>
    <t xml:space="preserve">det_vcc_flag from analogy IP </t>
    <phoneticPr fontId="25" type="noConversion"/>
  </si>
  <si>
    <t>RO</t>
    <phoneticPr fontId="14" type="noConversion"/>
  </si>
  <si>
    <t>RW</t>
    <phoneticPr fontId="25" type="noConversion"/>
  </si>
  <si>
    <t>prog_uvlo</t>
    <phoneticPr fontId="14" type="noConversion"/>
  </si>
  <si>
    <t>The pad of prog_uvlo</t>
    <phoneticPr fontId="14" type="noConversion"/>
  </si>
  <si>
    <t>vio_ok_s</t>
    <phoneticPr fontId="14" type="noConversion"/>
  </si>
  <si>
    <t>AON_RST_CTRL</t>
    <phoneticPr fontId="2" type="noConversion"/>
  </si>
  <si>
    <t>AON_CLK_CTRL</t>
    <phoneticPr fontId="2" type="noConversion"/>
  </si>
  <si>
    <t>key_wakeup_icr</t>
    <phoneticPr fontId="2" type="noConversion"/>
  </si>
  <si>
    <t>iwdt_wakeup_icr</t>
    <phoneticPr fontId="2" type="noConversion"/>
  </si>
  <si>
    <t>timer_wakeup_icr</t>
    <phoneticPr fontId="2" type="noConversion"/>
  </si>
  <si>
    <t>gpio_wakeup_isr</t>
    <phoneticPr fontId="2" type="noConversion"/>
  </si>
  <si>
    <t>AON_FORCE_CTRL</t>
    <phoneticPr fontId="2" type="noConversion"/>
  </si>
  <si>
    <t>ena_pwmode</t>
    <phoneticPr fontId="2" type="noConversion"/>
  </si>
  <si>
    <t>GPIO_WAKEUP_CTRL</t>
    <phoneticPr fontId="14" type="noConversion"/>
  </si>
  <si>
    <t>Enable wakeup from keysense module,  when it equals 1.</t>
    <phoneticPr fontId="25" type="noConversion"/>
  </si>
  <si>
    <t>Enable wakeup from gpiob pad , when it equals 1.</t>
    <phoneticPr fontId="25" type="noConversion"/>
  </si>
  <si>
    <t>The state of gpio when the chip is waked up. At the same time, It is the state of aon wakeup interrupt from gpio pad</t>
    <phoneticPr fontId="25" type="noConversion"/>
  </si>
  <si>
    <t>The state of keysense when the chip is waked up. At the same time, It is the state of aon wakeup interrupt from keysense module.</t>
    <phoneticPr fontId="25" type="noConversion"/>
  </si>
  <si>
    <t>Enable wakeup from watch dog module, when it equals 1.</t>
    <phoneticPr fontId="25" type="noConversion"/>
  </si>
  <si>
    <t>The state of watch dog when the chip is waked up. At the same time, It is the state of aon wakeup interrupt from aon_wdt module.</t>
    <phoneticPr fontId="25" type="noConversion"/>
  </si>
  <si>
    <t>Enable wakeup from aon timer module, when it equals 1.</t>
    <phoneticPr fontId="25" type="noConversion"/>
  </si>
  <si>
    <t>The state of aon_timer when the chip is waked up. At the same time, It is the state of aon wakeup interrupt from aon_timer module</t>
    <phoneticPr fontId="25" type="noConversion"/>
  </si>
  <si>
    <t>Mask aon_wakeup_irq from gpiob pad .
0: enable aon wakeup from gpio pad
1: disable aon wakeup from gpio pad</t>
    <phoneticPr fontId="25" type="noConversion"/>
  </si>
  <si>
    <t>Mask aon_wakeup_irq from keysense module
0: enable aon wakeup from keysense module
1: disable aon wakeup from keysense module</t>
    <phoneticPr fontId="25" type="noConversion"/>
  </si>
  <si>
    <t>Mask aon_wakeup_irq from watch dog module
0: enable aon wakeup from watch dog module
1: disable aon wakeup from watch dog module</t>
    <phoneticPr fontId="25" type="noConversion"/>
  </si>
  <si>
    <t>Mask aon_wakeup_irq from aon_timer module
0: enable aon wakeup from aon_timer module
1: disable aon wakeup from aon_timer module</t>
    <phoneticPr fontId="25" type="noConversion"/>
  </si>
  <si>
    <t>Write to clear gpio_wakeup_irsr, and clear gpio_wakeup_isr at the same time.</t>
    <phoneticPr fontId="2" type="noConversion"/>
  </si>
  <si>
    <t>Write 1 to clear key_wakeup_irsr, and clear key_wakeup_isr at the same time</t>
    <phoneticPr fontId="14" type="noConversion"/>
  </si>
  <si>
    <t>Write 1 to clear timer_wakeup_irsr, ane clear the timer_wakeup_isr at the same time.</t>
    <phoneticPr fontId="14" type="noConversion"/>
  </si>
  <si>
    <t>Write 1 to clear_is_iwdt_wakeup, and clear iwdt_wakeup_isr at the same time</t>
    <phoneticPr fontId="14" type="noConversion"/>
  </si>
  <si>
    <t>gpio_wakeup_icr</t>
    <phoneticPr fontId="2" type="noConversion"/>
  </si>
  <si>
    <t>key_wakeup_isr</t>
    <phoneticPr fontId="2" type="noConversion"/>
  </si>
  <si>
    <t>gpio_wakeup_imr</t>
    <phoneticPr fontId="2" type="noConversion"/>
  </si>
  <si>
    <t>key_wakeup_imr</t>
    <phoneticPr fontId="2" type="noConversion"/>
  </si>
  <si>
    <t>gpio_wakeup_isr = (~gpio_wakeup_imr) &amp; gpio_wakeup_irsr</t>
    <phoneticPr fontId="2" type="noConversion"/>
  </si>
  <si>
    <t>key_wakeup_irsr</t>
    <phoneticPr fontId="2" type="noConversion"/>
  </si>
  <si>
    <t>key_wakeup_isr = (~key_wakeup_imr)  &amp; key_wakeup_irsr</t>
    <phoneticPr fontId="14" type="noConversion"/>
  </si>
  <si>
    <t>iwdt_wakeup_isr</t>
    <phoneticPr fontId="2" type="noConversion"/>
  </si>
  <si>
    <t>iwdt_wakeup_imr</t>
    <phoneticPr fontId="2" type="noConversion"/>
  </si>
  <si>
    <t>iwdt_wakeup_irsr</t>
    <phoneticPr fontId="2" type="noConversion"/>
  </si>
  <si>
    <t>iwdt_wakeup_isr = (~iwdt_wakeup_imr)  &amp; iwdt_wakeup_irsr</t>
    <phoneticPr fontId="14" type="noConversion"/>
  </si>
  <si>
    <t>timer_wakeup_isr</t>
    <phoneticPr fontId="2" type="noConversion"/>
  </si>
  <si>
    <t>timer_wakeup_imr</t>
    <phoneticPr fontId="2" type="noConversion"/>
  </si>
  <si>
    <t>timer_wakeup_irsr</t>
    <phoneticPr fontId="2" type="noConversion"/>
  </si>
  <si>
    <t>timer_wakeup_isr = (~timer_wakeup_imr)  &amp; timer_wakeup_irsr</t>
    <phoneticPr fontId="14" type="noConversion"/>
  </si>
  <si>
    <t>Configure the GPIO-B Pad wakeup polarity.(n is from 0~12)
bit n = 0: indicate gpiob[n] pad wake up high active.
bit n = 1: indicate gpiob[n] pad wake up low active.</t>
    <phoneticPr fontId="2" type="noConversion"/>
  </si>
  <si>
    <t>GPIO_STATUS</t>
    <phoneticPr fontId="14" type="noConversion"/>
  </si>
  <si>
    <t>Select signal for VDD_IO divider value for GPADC VREF.In normal run,it equals 0.
1'b0: divide 3 @VBAT &gt; 2.4V; 
1'b1: divide 2 @VBAT &lt;= 2.4V.</t>
    <phoneticPr fontId="25" type="noConversion"/>
  </si>
  <si>
    <t>Enable signal for keysense0 detect.
1'b0: disenable; 
1'b1: enable.</t>
  </si>
  <si>
    <t>PWON_CNT_CFG0</t>
    <phoneticPr fontId="2" type="noConversion"/>
  </si>
  <si>
    <t>PWON_CNT_CFG1</t>
    <phoneticPr fontId="2" type="noConversion"/>
  </si>
  <si>
    <t>WAKEUP_ENABLE</t>
    <phoneticPr fontId="2" type="noConversion"/>
  </si>
  <si>
    <t>CHECK_UVLO_ENABLE</t>
    <phoneticPr fontId="2" type="noConversion"/>
  </si>
  <si>
    <t>SYSRST_STATUS</t>
    <phoneticPr fontId="2" type="noConversion"/>
  </si>
  <si>
    <t>SLEEP_MODE_ENTRY</t>
    <phoneticPr fontId="2" type="noConversion"/>
  </si>
  <si>
    <t>AON_DIG_RSVD</t>
    <phoneticPr fontId="2" type="noConversion"/>
  </si>
  <si>
    <t>AON_ANA_RSVD</t>
    <phoneticPr fontId="2" type="noConversion"/>
  </si>
  <si>
    <t>WAKEUP_IRSR</t>
    <phoneticPr fontId="2" type="noConversion"/>
  </si>
  <si>
    <t>WAKEUP_IMR</t>
    <phoneticPr fontId="2" type="noConversion"/>
  </si>
  <si>
    <t>WAKEUP_ICR</t>
    <phoneticPr fontId="2" type="noConversion"/>
  </si>
  <si>
    <t>WAKEUP_ISR</t>
    <phoneticPr fontId="2" type="noConversion"/>
  </si>
  <si>
    <t>AON_GPIO_OUT</t>
    <phoneticPr fontId="2" type="noConversion"/>
  </si>
  <si>
    <t>SLEEP_MODE</t>
    <phoneticPr fontId="14" type="noConversion"/>
  </si>
  <si>
    <t>AON_SW_RESET</t>
    <phoneticPr fontId="2" type="noConversion"/>
  </si>
  <si>
    <t>050</t>
    <phoneticPr fontId="2" type="noConversion"/>
  </si>
  <si>
    <t>aon_ana_rsvd</t>
    <phoneticPr fontId="2" type="noConversion"/>
  </si>
  <si>
    <t>aon_dig_rsvd</t>
    <phoneticPr fontId="2" type="noConversion"/>
  </si>
  <si>
    <t>020</t>
    <phoneticPr fontId="2" type="noConversion"/>
  </si>
  <si>
    <t>024</t>
    <phoneticPr fontId="2" type="noConversion"/>
  </si>
  <si>
    <t>028</t>
    <phoneticPr fontId="2" type="noConversion"/>
  </si>
  <si>
    <t>02c</t>
    <phoneticPr fontId="2" type="noConversion"/>
  </si>
  <si>
    <t>RAM_RETENTION_CTRL</t>
    <phoneticPr fontId="14" type="noConversion"/>
  </si>
  <si>
    <t>KEYSENSE_CTRL</t>
    <phoneticPr fontId="2" type="noConversion"/>
  </si>
  <si>
    <t>AON_FORCE_DATA</t>
    <phoneticPr fontId="2" type="noConversion"/>
  </si>
  <si>
    <t>cmn_cfg_rsvd</t>
    <phoneticPr fontId="14" type="noConversion"/>
  </si>
  <si>
    <t>CMN_RSVD</t>
    <phoneticPr fontId="2" type="noConversion"/>
  </si>
  <si>
    <t>VIO_OK signal rise edge irq - RD only: IRQ status (masked)</t>
    <phoneticPr fontId="14" type="noConversion"/>
  </si>
  <si>
    <t>vio_ok_rise_isr</t>
    <phoneticPr fontId="2" type="noConversion"/>
  </si>
  <si>
    <t>RO</t>
    <phoneticPr fontId="2" type="noConversion"/>
  </si>
  <si>
    <t>VIO_OK signal fall edge irq - RD only: IRQ status (masked)</t>
    <phoneticPr fontId="14" type="noConversion"/>
  </si>
  <si>
    <t>vio_ok_fall_isr</t>
    <phoneticPr fontId="2" type="noConversion"/>
  </si>
  <si>
    <t>Reserved</t>
    <phoneticPr fontId="2" type="noConversion"/>
  </si>
  <si>
    <t>VIO_OK_ISR</t>
    <phoneticPr fontId="2" type="noConversion"/>
  </si>
  <si>
    <t>048</t>
    <phoneticPr fontId="2" type="noConversion"/>
  </si>
  <si>
    <t>VIO_OK signal rise edge irq - RD: IRQ raw status WR: clear IRQ</t>
    <phoneticPr fontId="14" type="noConversion"/>
  </si>
  <si>
    <t>vio_ok_rise_irsr</t>
    <phoneticPr fontId="2" type="noConversion"/>
  </si>
  <si>
    <t>W1C</t>
    <phoneticPr fontId="2" type="noConversion"/>
  </si>
  <si>
    <t>VIO_OK signal fall edge irq - RD: IRQ raw status WR: clear IRQ</t>
    <phoneticPr fontId="14" type="noConversion"/>
  </si>
  <si>
    <t>vio_ok_fall_irsr</t>
    <phoneticPr fontId="2" type="noConversion"/>
  </si>
  <si>
    <t>VIO_OK_IRSR</t>
    <phoneticPr fontId="2" type="noConversion"/>
  </si>
  <si>
    <t>044</t>
    <phoneticPr fontId="2" type="noConversion"/>
  </si>
  <si>
    <t>VIO_OK signal rise edge irq - mask</t>
    <phoneticPr fontId="14" type="noConversion"/>
  </si>
  <si>
    <t>vio_ok_rise_imr</t>
    <phoneticPr fontId="2" type="noConversion"/>
  </si>
  <si>
    <t>RW</t>
    <phoneticPr fontId="2" type="noConversion"/>
  </si>
  <si>
    <t>VIO_OK signal fall edge irq - mask</t>
    <phoneticPr fontId="14" type="noConversion"/>
  </si>
  <si>
    <t>vio_ok_fall_imr</t>
    <phoneticPr fontId="2" type="noConversion"/>
  </si>
  <si>
    <t>VIO_OK_IMR</t>
    <phoneticPr fontId="2" type="noConversion"/>
  </si>
  <si>
    <t>040</t>
    <phoneticPr fontId="2" type="noConversion"/>
  </si>
  <si>
    <t>reset vector of MCU core</t>
    <phoneticPr fontId="14" type="noConversion"/>
  </si>
  <si>
    <t>reset_vector</t>
    <phoneticPr fontId="14" type="noConversion"/>
  </si>
  <si>
    <t>03C</t>
    <phoneticPr fontId="2" type="noConversion"/>
  </si>
  <si>
    <t>stop_on_reset</t>
    <phoneticPr fontId="14" type="noConversion"/>
  </si>
  <si>
    <t>1: would disable sleep request</t>
    <phoneticPr fontId="14" type="noConversion"/>
  </si>
  <si>
    <t>override_dm_sleep</t>
    <phoneticPr fontId="14" type="noConversion"/>
  </si>
  <si>
    <t>1: to disable external debugger</t>
    <phoneticPr fontId="14" type="noConversion"/>
  </si>
  <si>
    <t>dbg_stop</t>
    <phoneticPr fontId="14" type="noConversion"/>
  </si>
  <si>
    <t>1: to disable external debugger at boot</t>
    <phoneticPr fontId="14" type="noConversion"/>
  </si>
  <si>
    <t>dbg_stop_at_boot</t>
    <phoneticPr fontId="14" type="noConversion"/>
  </si>
  <si>
    <t>jtag dual wire (cjtag) bypass mode</t>
    <phoneticPr fontId="14" type="noConversion"/>
  </si>
  <si>
    <t>jtag_dwbypass</t>
    <phoneticPr fontId="14" type="noConversion"/>
  </si>
  <si>
    <t>enable CJTAG TMS's PUPD controlled by TMS input.</t>
    <phoneticPr fontId="14" type="noConversion"/>
  </si>
  <si>
    <t>jtag_bk_enable</t>
    <phoneticPr fontId="14" type="noConversion"/>
  </si>
  <si>
    <t>read-only register,  to read MCU's dbg_stoptime value.</t>
    <phoneticPr fontId="14" type="noConversion"/>
  </si>
  <si>
    <t>dbg_stoptime</t>
    <phoneticPr fontId="2" type="noConversion"/>
  </si>
  <si>
    <t>RO</t>
    <phoneticPr fontId="14" type="noConversion"/>
  </si>
  <si>
    <t>038</t>
    <phoneticPr fontId="2" type="noConversion"/>
  </si>
  <si>
    <t>ana_d2a_rsvd</t>
    <phoneticPr fontId="2" type="noConversion"/>
  </si>
  <si>
    <t>ana_a2d_rsvd</t>
    <phoneticPr fontId="2" type="noConversion"/>
  </si>
  <si>
    <t>ANA_RSVD</t>
    <phoneticPr fontId="2" type="noConversion"/>
  </si>
  <si>
    <t>034</t>
    <phoneticPr fontId="2" type="noConversion"/>
  </si>
  <si>
    <t>DMA_HS_SEL</t>
    <phoneticPr fontId="2" type="noConversion"/>
  </si>
  <si>
    <t>030</t>
    <phoneticPr fontId="2" type="noConversion"/>
  </si>
  <si>
    <t>Write 0xCAFE000A to generate a SW reset to MCU Core &amp; AP subsystem
The reset is a high active pulse, it is clear automatically.(keys=32'hCAFE000A)</t>
    <phoneticPr fontId="2" type="noConversion"/>
  </si>
  <si>
    <t>ap_reset</t>
    <phoneticPr fontId="14" type="noConversion"/>
  </si>
  <si>
    <t>02C</t>
    <phoneticPr fontId="2" type="noConversion"/>
  </si>
  <si>
    <t>Denominator M of 1/M divider. M=div_mtime_toggle_clk_m</t>
    <phoneticPr fontId="2" type="noConversion"/>
  </si>
  <si>
    <t>div_mtime_toggle_a_m</t>
    <phoneticPr fontId="2" type="noConversion"/>
  </si>
  <si>
    <t>At rising edge to load config. Before load, N:M=1:48</t>
    <phoneticPr fontId="2" type="noConversion"/>
  </si>
  <si>
    <t>div_mtime_toggle_a_ld</t>
    <phoneticPr fontId="2" type="noConversion"/>
  </si>
  <si>
    <t>W1P</t>
    <phoneticPr fontId="2" type="noConversion"/>
  </si>
  <si>
    <t>Enable mtime_toggle_a for MCU</t>
    <phoneticPr fontId="14" type="noConversion"/>
  </si>
  <si>
    <t>ena_mtime_toggle_a</t>
    <phoneticPr fontId="2" type="noConversion"/>
  </si>
  <si>
    <t>PERI_CLK_CFG4</t>
    <phoneticPr fontId="2" type="noConversion"/>
  </si>
  <si>
    <t>020</t>
    <phoneticPr fontId="2" type="noConversion"/>
  </si>
  <si>
    <t>Denominator M of 1/M divider. M=div_gpt_s_clk_m</t>
    <phoneticPr fontId="2" type="noConversion"/>
  </si>
  <si>
    <t>div_gpt_s_clk_m</t>
    <phoneticPr fontId="14" type="noConversion"/>
  </si>
  <si>
    <t>RW</t>
    <phoneticPr fontId="14" type="noConversion"/>
  </si>
  <si>
    <t>At rising edge to load config. Before load, N:M=1:1</t>
    <phoneticPr fontId="2" type="noConversion"/>
  </si>
  <si>
    <t>div_gpt_s_clk_ld</t>
    <phoneticPr fontId="14" type="noConversion"/>
  </si>
  <si>
    <t>W1P</t>
    <phoneticPr fontId="14" type="noConversion"/>
  </si>
  <si>
    <t>Denominator M of 1/M divider. M=div_gpt_t0_clk_m</t>
    <phoneticPr fontId="2" type="noConversion"/>
  </si>
  <si>
    <t>div_gpt_t0_clk_m</t>
    <phoneticPr fontId="14" type="noConversion"/>
  </si>
  <si>
    <t>div_gpt_t0_clk_ld</t>
    <phoneticPr fontId="14" type="noConversion"/>
  </si>
  <si>
    <t>PERI_CLK_CFG3</t>
    <phoneticPr fontId="2" type="noConversion"/>
  </si>
  <si>
    <t>018</t>
    <phoneticPr fontId="2" type="noConversion"/>
  </si>
  <si>
    <t>Select the Flash clock
0: Core 24M clock input
1: If SYSPLL is locked, use divided SYSPLL high-speed output</t>
    <phoneticPr fontId="2" type="noConversion"/>
  </si>
  <si>
    <t>sel_flashc_clk</t>
    <phoneticPr fontId="14" type="noConversion"/>
  </si>
  <si>
    <t>Denominator M of 1/M divider. M=div_flashc_clk_m</t>
    <phoneticPr fontId="2" type="noConversion"/>
  </si>
  <si>
    <t>div_flashc_clk_m</t>
    <phoneticPr fontId="2" type="noConversion"/>
  </si>
  <si>
    <t>div_flashc_clk_ld</t>
    <phoneticPr fontId="14" type="noConversion"/>
  </si>
  <si>
    <t>Denominator M of 1/M divider. M=div_gpadc_clk_m</t>
    <phoneticPr fontId="2" type="noConversion"/>
  </si>
  <si>
    <t>div_gpadc_clk_m</t>
    <phoneticPr fontId="2" type="noConversion"/>
  </si>
  <si>
    <t>div_gpadc_clk_ld</t>
    <phoneticPr fontId="2" type="noConversion"/>
  </si>
  <si>
    <t>PERI_CLK_CFG2</t>
    <phoneticPr fontId="2" type="noConversion"/>
  </si>
  <si>
    <t>014</t>
    <phoneticPr fontId="2" type="noConversion"/>
  </si>
  <si>
    <t>Select the UART1 function clock source
Default=0
0: Core 24M clock input
1: SYSPLL clock</t>
    <phoneticPr fontId="2" type="noConversion"/>
  </si>
  <si>
    <t>sel_uart1_clk</t>
    <phoneticPr fontId="2" type="noConversion"/>
  </si>
  <si>
    <t>Denominator M of N/M divider. M=div_uart1_clk_m</t>
    <phoneticPr fontId="2" type="noConversion"/>
  </si>
  <si>
    <t>div_uart1_clk_m</t>
    <phoneticPr fontId="2" type="noConversion"/>
  </si>
  <si>
    <t>div_uart1_clk_n</t>
    <phoneticPr fontId="2" type="noConversion"/>
  </si>
  <si>
    <t>At rising edge to load config. Before load, N:M=1:2</t>
    <phoneticPr fontId="2" type="noConversion"/>
  </si>
  <si>
    <t>div_uart1_clk_ld</t>
    <phoneticPr fontId="2" type="noConversion"/>
  </si>
  <si>
    <t>W1P</t>
    <phoneticPr fontId="2" type="noConversion"/>
  </si>
  <si>
    <t>Denominator M of 1/M divider. M=div_ir_txclk_m</t>
    <phoneticPr fontId="2" type="noConversion"/>
  </si>
  <si>
    <t>div_ir_txclk_m</t>
    <phoneticPr fontId="2" type="noConversion"/>
  </si>
  <si>
    <t>RW</t>
    <phoneticPr fontId="2" type="noConversion"/>
  </si>
  <si>
    <t>At rising edge to load config. Before load, N:M=1:4</t>
    <phoneticPr fontId="2" type="noConversion"/>
  </si>
  <si>
    <t>div_ir_txclk_ld</t>
    <phoneticPr fontId="2" type="noConversion"/>
  </si>
  <si>
    <t>PERI_CLK_CFG1</t>
    <phoneticPr fontId="2" type="noConversion"/>
  </si>
  <si>
    <t>010</t>
    <phoneticPr fontId="2" type="noConversion"/>
  </si>
  <si>
    <t>Select the UART0 function clock source
Default=0
0: Core 24M clock input
1: SYSPLL clock</t>
    <phoneticPr fontId="2" type="noConversion"/>
  </si>
  <si>
    <t>Denominator M of N/M divider. M=div_uart0_clk_m</t>
    <phoneticPr fontId="2" type="noConversion"/>
  </si>
  <si>
    <t>div_uart0_clk_m</t>
    <phoneticPr fontId="2" type="noConversion"/>
  </si>
  <si>
    <t>Select the spi0 function clock source
Default=0
0: Core 24M clock input
1: SYSPLL clock</t>
    <phoneticPr fontId="2" type="noConversion"/>
  </si>
  <si>
    <t>sel_spi0_clk</t>
    <phoneticPr fontId="2" type="noConversion"/>
  </si>
  <si>
    <t>1'h0</t>
    <phoneticPr fontId="2" type="noConversion"/>
  </si>
  <si>
    <t>Denominator M of N/M divider. M=div_spi0_clk_m</t>
    <phoneticPr fontId="2" type="noConversion"/>
  </si>
  <si>
    <t>div_spi0_clk_m</t>
    <phoneticPr fontId="2" type="noConversion"/>
  </si>
  <si>
    <t>div_spi0_clk_n</t>
    <phoneticPr fontId="2" type="noConversion"/>
  </si>
  <si>
    <t>div_spi0_clk_ld</t>
    <phoneticPr fontId="2" type="noConversion"/>
  </si>
  <si>
    <t>PERI_CLK_CFG0</t>
    <phoneticPr fontId="2" type="noConversion"/>
  </si>
  <si>
    <t>00C</t>
    <phoneticPr fontId="2" type="noConversion"/>
  </si>
  <si>
    <t>0: the clock source is gated
1: enable clock ir_clk / ir_pclk / ir_tx_clk</t>
    <phoneticPr fontId="2" type="noConversion"/>
  </si>
  <si>
    <t>ena_ir_clk</t>
    <phoneticPr fontId="2" type="noConversion"/>
  </si>
  <si>
    <t>0: the clock source is gated
1: enable clock spi0_clk / spi0_pclk</t>
    <phoneticPr fontId="14" type="noConversion"/>
  </si>
  <si>
    <t>ena_spi0_clk</t>
    <phoneticPr fontId="2" type="noConversion"/>
  </si>
  <si>
    <t>0: the clock source is gated
1: enable clock i2c0_pclk</t>
    <phoneticPr fontId="14" type="noConversion"/>
  </si>
  <si>
    <t>ena_i2c0_clk</t>
    <phoneticPr fontId="2" type="noConversion"/>
  </si>
  <si>
    <t>0: the clock source is gated
1: enable clock gpio0_pclk</t>
    <phoneticPr fontId="14" type="noConversion"/>
  </si>
  <si>
    <t>ena_gpio0_clk</t>
    <phoneticPr fontId="2" type="noConversion"/>
  </si>
  <si>
    <t>0: the clock source is gated
1: enable clock gpadc_clk / gpadc_pclk</t>
    <phoneticPr fontId="14" type="noConversion"/>
  </si>
  <si>
    <t>ena_gpadc_clk</t>
    <phoneticPr fontId="2" type="noConversion"/>
  </si>
  <si>
    <t>0: the clock source is gated
1: enable clock dma_hclk</t>
    <phoneticPr fontId="14" type="noConversion"/>
  </si>
  <si>
    <t>ena_dma_clk</t>
    <phoneticPr fontId="2" type="noConversion"/>
  </si>
  <si>
    <t>0: the clock source is gated
1: enable clock flashc_clk / flash_hclk / flash_pclk</t>
    <phoneticPr fontId="14" type="noConversion"/>
  </si>
  <si>
    <t>ena_flashc_clk</t>
    <phoneticPr fontId="2" type="noConversion"/>
  </si>
  <si>
    <t>0: the clock source is gated
1: enable clock gpt_clk</t>
    <phoneticPr fontId="14" type="noConversion"/>
  </si>
  <si>
    <t>ena_gpt_clk</t>
    <phoneticPr fontId="14" type="noConversion"/>
  </si>
  <si>
    <t>0: the clock source is gated
1: enable clock gpt_s_clk</t>
    <phoneticPr fontId="14" type="noConversion"/>
  </si>
  <si>
    <t>ena_gpt_s_clk</t>
    <phoneticPr fontId="14" type="noConversion"/>
  </si>
  <si>
    <t>0: the clock source is gated
1: enable clock gpt_t0_clk</t>
    <phoneticPr fontId="14" type="noConversion"/>
  </si>
  <si>
    <t>ena_gpt_t0_clk</t>
    <phoneticPr fontId="14" type="noConversion"/>
  </si>
  <si>
    <t>0: the clock source is gated
1: enable clock luna_hclk</t>
    <phoneticPr fontId="14" type="noConversion"/>
  </si>
  <si>
    <t>ena_luna_clk</t>
    <phoneticPr fontId="14" type="noConversion"/>
  </si>
  <si>
    <t>0: the clock source is gated
1: enable clock i2s_mclk</t>
    <phoneticPr fontId="14" type="noConversion"/>
  </si>
  <si>
    <t>ena_i2s_clk</t>
    <phoneticPr fontId="14" type="noConversion"/>
  </si>
  <si>
    <t>0: the clock source is gated
1: enable clock codec_pclk</t>
    <phoneticPr fontId="14" type="noConversion"/>
  </si>
  <si>
    <t>ena_codec_clk</t>
    <phoneticPr fontId="14" type="noConversion"/>
  </si>
  <si>
    <t>0: the clock source is gated
1: enable clock apc_pclk</t>
    <phoneticPr fontId="14" type="noConversion"/>
  </si>
  <si>
    <t>ena_apc_clk</t>
    <phoneticPr fontId="14" type="noConversion"/>
  </si>
  <si>
    <t>0: the clock source is gated
1: enable clock core_32k_clk (for dual timer &amp; mcu dbg timer)</t>
    <phoneticPr fontId="14" type="noConversion"/>
  </si>
  <si>
    <t>ena_core_32k_clk</t>
    <phoneticPr fontId="14" type="noConversion"/>
  </si>
  <si>
    <t>CLK_EN_CTRL0</t>
    <phoneticPr fontId="2" type="noConversion"/>
  </si>
  <si>
    <t>008</t>
    <phoneticPr fontId="2" type="noConversion"/>
  </si>
  <si>
    <t>Write 1 to generate a SW reset to GPIO0 control</t>
    <phoneticPr fontId="2" type="noConversion"/>
  </si>
  <si>
    <t>gpio0_reset</t>
    <phoneticPr fontId="2" type="noConversion"/>
  </si>
  <si>
    <t>Write 1 to generate a SW reset to GPADC digital part</t>
    <phoneticPr fontId="2" type="noConversion"/>
  </si>
  <si>
    <t>gpadc_reset</t>
    <phoneticPr fontId="2" type="noConversion"/>
  </si>
  <si>
    <t>Write 1 to generate a SW reset to DMA controller</t>
    <phoneticPr fontId="14" type="noConversion"/>
  </si>
  <si>
    <t>dma_reset</t>
    <phoneticPr fontId="14" type="noConversion"/>
  </si>
  <si>
    <t>Write 1 to generate a SW reset to Flash controller</t>
    <phoneticPr fontId="14" type="noConversion"/>
  </si>
  <si>
    <t>flashc_reset</t>
    <phoneticPr fontId="2" type="noConversion"/>
  </si>
  <si>
    <t>Write 1 to generate a SW reset to GPT</t>
    <phoneticPr fontId="14" type="noConversion"/>
  </si>
  <si>
    <t>gpt_reset</t>
    <phoneticPr fontId="14" type="noConversion"/>
  </si>
  <si>
    <t>Write 1 to generate a SW reset to I2S</t>
    <phoneticPr fontId="14" type="noConversion"/>
  </si>
  <si>
    <t>i2s_reset</t>
    <phoneticPr fontId="14" type="noConversion"/>
  </si>
  <si>
    <t>Write 1 to generate a SW reset to codec regfile part</t>
    <phoneticPr fontId="14" type="noConversion"/>
  </si>
  <si>
    <t>codec_reg_reset</t>
    <phoneticPr fontId="14" type="noConversion"/>
  </si>
  <si>
    <t>Write 1 to generate a SW reset to codec core part</t>
    <phoneticPr fontId="2" type="noConversion"/>
  </si>
  <si>
    <t>codec_async_reset</t>
    <phoneticPr fontId="14" type="noConversion"/>
  </si>
  <si>
    <t>Write 1 to generate a SW reset to APC regfile part</t>
    <phoneticPr fontId="2" type="noConversion"/>
  </si>
  <si>
    <t>apc_reg_reset</t>
    <phoneticPr fontId="14" type="noConversion"/>
  </si>
  <si>
    <t>Write 1 to generate a SW reset to APC core part</t>
    <phoneticPr fontId="2" type="noConversion"/>
  </si>
  <si>
    <t>apc_core_reset</t>
    <phoneticPr fontId="14" type="noConversion"/>
  </si>
  <si>
    <t>Write 1 to generate a SW reset to MCU core</t>
    <phoneticPr fontId="2" type="noConversion"/>
  </si>
  <si>
    <t>mcu_core_reset</t>
    <phoneticPr fontId="2" type="noConversion"/>
  </si>
  <si>
    <t>Write 1 to generate a SW reset to LUNA</t>
    <phoneticPr fontId="2" type="noConversion"/>
  </si>
  <si>
    <t>luna_reset</t>
    <phoneticPr fontId="14" type="noConversion"/>
  </si>
  <si>
    <t>Reserved</t>
    <phoneticPr fontId="14" type="noConversion"/>
  </si>
  <si>
    <t>RO</t>
    <phoneticPr fontId="14" type="noConversion"/>
  </si>
  <si>
    <t>enable sysrstreq to gen aon reset</t>
    <phoneticPr fontId="2" type="noConversion"/>
  </si>
  <si>
    <t>sysrstreq2aon_rst_en</t>
    <phoneticPr fontId="14" type="noConversion"/>
  </si>
  <si>
    <t>RW</t>
    <phoneticPr fontId="14" type="noConversion"/>
  </si>
  <si>
    <t>enable sysrstreq to gen ap_hresetn</t>
    <phoneticPr fontId="2" type="noConversion"/>
  </si>
  <si>
    <t>sysrstreq2ap_rst_en</t>
    <phoneticPr fontId="14" type="noConversion"/>
  </si>
  <si>
    <t>RST_CTRL0</t>
    <phoneticPr fontId="2" type="noConversion"/>
  </si>
  <si>
    <t>004</t>
    <phoneticPr fontId="2" type="noConversion"/>
  </si>
  <si>
    <t>enable debug clock output, active high</t>
    <phoneticPr fontId="2" type="noConversion"/>
  </si>
  <si>
    <t>dbg_clk_en</t>
    <phoneticPr fontId="2" type="noConversion"/>
  </si>
  <si>
    <t>dbg_clk_sel</t>
    <phoneticPr fontId="2" type="noConversion"/>
  </si>
  <si>
    <t>dbg_clk output divider select
0:no div
1:div by 2 (2^1)
2:div by 4 (2^2)
3:div by 8 (2^3)
…...
7:div by 128 (2^7)</t>
    <phoneticPr fontId="2" type="noConversion"/>
  </si>
  <si>
    <t>dbg_clk_div_sel</t>
    <phoneticPr fontId="2" type="noConversion"/>
  </si>
  <si>
    <t>dbg_out_en</t>
    <phoneticPr fontId="2" type="noConversion"/>
  </si>
  <si>
    <t>dbg_out_sel</t>
    <phoneticPr fontId="2" type="noConversion"/>
  </si>
  <si>
    <t>dbg_out high-low exchange 
0: no exchange
1:output left-shift 1/4 word
2:output left-shift 1/2 word
3:output left-shift 3/4 word</t>
    <phoneticPr fontId="2" type="noConversion"/>
  </si>
  <si>
    <t>dbg_out_exchange</t>
    <phoneticPr fontId="2" type="noConversion"/>
  </si>
  <si>
    <t>RO</t>
    <phoneticPr fontId="2" type="noConversion"/>
  </si>
  <si>
    <t>TEST_CTRL</t>
    <phoneticPr fontId="2" type="noConversion"/>
  </si>
  <si>
    <t>000</t>
    <phoneticPr fontId="2" type="noConversion"/>
  </si>
  <si>
    <t>force data for vco_ldo_en</t>
    <phoneticPr fontId="14" type="noConversion"/>
  </si>
  <si>
    <t>syspll_vco_ldo_en_frcdata</t>
    <phoneticPr fontId="14" type="noConversion"/>
  </si>
  <si>
    <t>syspll_pfd_en_frcdata</t>
    <phoneticPr fontId="14" type="noConversion"/>
  </si>
  <si>
    <t>force data for cp_en</t>
    <phoneticPr fontId="14" type="noConversion"/>
  </si>
  <si>
    <t>syspll_cp_en_frcdata</t>
    <phoneticPr fontId="14" type="noConversion"/>
  </si>
  <si>
    <t>force data for vco_en</t>
    <phoneticPr fontId="14" type="noConversion"/>
  </si>
  <si>
    <t>syspll_vco_en_frcdata</t>
    <phoneticPr fontId="14" type="noConversion"/>
  </si>
  <si>
    <t>force data for fbdiv_en</t>
    <phoneticPr fontId="14" type="noConversion"/>
  </si>
  <si>
    <t>syspll_fbdiv_en_frcdata</t>
    <phoneticPr fontId="14" type="noConversion"/>
  </si>
  <si>
    <t>force data for postdiv_rst</t>
    <phoneticPr fontId="14" type="noConversion"/>
  </si>
  <si>
    <t>syspll_postdiv_rst_frcdata</t>
    <phoneticPr fontId="14" type="noConversion"/>
  </si>
  <si>
    <t>force data for sdm_rst</t>
    <phoneticPr fontId="14" type="noConversion"/>
  </si>
  <si>
    <t>syspll_sdm_rst_frcdata</t>
    <phoneticPr fontId="14" type="noConversion"/>
  </si>
  <si>
    <t>Reserved</t>
    <phoneticPr fontId="2" type="noConversion"/>
  </si>
  <si>
    <t>RO</t>
    <phoneticPr fontId="14" type="noConversion"/>
  </si>
  <si>
    <t>CMN_FORCE_DATA</t>
    <phoneticPr fontId="2" type="noConversion"/>
  </si>
  <si>
    <t>020</t>
    <phoneticPr fontId="2" type="noConversion"/>
  </si>
  <si>
    <t>force enable for vco_ldo_en</t>
    <phoneticPr fontId="14" type="noConversion"/>
  </si>
  <si>
    <t>syspll_vco_ldo_en_frc</t>
    <phoneticPr fontId="14" type="noConversion"/>
  </si>
  <si>
    <t>force enable for pdf_en</t>
    <phoneticPr fontId="14" type="noConversion"/>
  </si>
  <si>
    <t>syspll_pfd_en_frc</t>
    <phoneticPr fontId="14" type="noConversion"/>
  </si>
  <si>
    <t>force enable for cp_en</t>
    <phoneticPr fontId="14" type="noConversion"/>
  </si>
  <si>
    <t>syspll_cp_en_frc</t>
    <phoneticPr fontId="14" type="noConversion"/>
  </si>
  <si>
    <t>force enable for vco_en</t>
    <phoneticPr fontId="14" type="noConversion"/>
  </si>
  <si>
    <t>syspll_vco_en_frc</t>
    <phoneticPr fontId="14" type="noConversion"/>
  </si>
  <si>
    <t>force enable for fbdiv_en</t>
    <phoneticPr fontId="14" type="noConversion"/>
  </si>
  <si>
    <t>syspll_fbdiv_en_frc</t>
    <phoneticPr fontId="14" type="noConversion"/>
  </si>
  <si>
    <t>force enable for postdiv_rst</t>
    <phoneticPr fontId="14" type="noConversion"/>
  </si>
  <si>
    <t>syspll_postdiv_rst_frc</t>
    <phoneticPr fontId="14" type="noConversion"/>
  </si>
  <si>
    <t>force enable for sdm_rst</t>
    <phoneticPr fontId="14" type="noConversion"/>
  </si>
  <si>
    <t>syspll_sdm_rst_frc</t>
    <phoneticPr fontId="14" type="noConversion"/>
  </si>
  <si>
    <t>CMN_FORCE_CTRL</t>
    <phoneticPr fontId="2" type="noConversion"/>
  </si>
  <si>
    <t>01C</t>
    <phoneticPr fontId="2" type="noConversion"/>
  </si>
  <si>
    <t>syspll_sdm_divn_frac</t>
    <phoneticPr fontId="14" type="noConversion"/>
  </si>
  <si>
    <t>RO</t>
    <phoneticPr fontId="2" type="noConversion"/>
  </si>
  <si>
    <t>SYSPLL_CFG3</t>
    <phoneticPr fontId="14" type="noConversion"/>
  </si>
  <si>
    <t>018</t>
    <phoneticPr fontId="2" type="noConversion"/>
  </si>
  <si>
    <t>syspll_sdm_en</t>
    <phoneticPr fontId="14" type="noConversion"/>
  </si>
  <si>
    <t>syspll_sdm_dither_en</t>
    <phoneticPr fontId="14" type="noConversion"/>
  </si>
  <si>
    <t>syspll_sdm_order</t>
    <phoneticPr fontId="14" type="noConversion"/>
  </si>
  <si>
    <t>syspll_sdm_divn_integ</t>
    <phoneticPr fontId="14" type="noConversion"/>
  </si>
  <si>
    <t>syspll_sdm_testmode</t>
    <phoneticPr fontId="14" type="noConversion"/>
  </si>
  <si>
    <t>syspll_postdiv_core_div_sel</t>
    <phoneticPr fontId="14" type="noConversion"/>
  </si>
  <si>
    <t>syspll_postdiv_flash_div_sel</t>
    <phoneticPr fontId="14" type="noConversion"/>
  </si>
  <si>
    <t>syspll_vco_kvco</t>
    <phoneticPr fontId="14" type="noConversion"/>
  </si>
  <si>
    <t>syspll_vco_ibit</t>
    <phoneticPr fontId="14" type="noConversion"/>
  </si>
  <si>
    <t>SYSPLL_CFG2</t>
    <phoneticPr fontId="14" type="noConversion"/>
  </si>
  <si>
    <t>014</t>
    <phoneticPr fontId="2" type="noConversion"/>
  </si>
  <si>
    <t>syspll_lpf_r2</t>
    <phoneticPr fontId="14" type="noConversion"/>
  </si>
  <si>
    <t>syspll_lpf_c3</t>
    <phoneticPr fontId="14" type="noConversion"/>
  </si>
  <si>
    <t>syspll_lpf_c2</t>
    <phoneticPr fontId="14" type="noConversion"/>
  </si>
  <si>
    <t>syspll_lpf_c1</t>
    <phoneticPr fontId="14" type="noConversion"/>
  </si>
  <si>
    <t>syspll_cp_cpi_off</t>
    <phoneticPr fontId="14" type="noConversion"/>
  </si>
  <si>
    <t>syspll_cp_cpi</t>
    <phoneticPr fontId="14" type="noConversion"/>
  </si>
  <si>
    <t>syspll_vco_ldo_out</t>
    <phoneticPr fontId="14" type="noConversion"/>
  </si>
  <si>
    <t>syspll_ref_sel</t>
    <phoneticPr fontId="14" type="noConversion"/>
  </si>
  <si>
    <t>RO</t>
    <phoneticPr fontId="2" type="noConversion"/>
  </si>
  <si>
    <t>SYSPLL_CFG1</t>
    <phoneticPr fontId="14" type="noConversion"/>
  </si>
  <si>
    <t>syspll_en</t>
    <phoneticPr fontId="14" type="noConversion"/>
  </si>
  <si>
    <t>Lock counter target value in AP PCLK domain</t>
    <phoneticPr fontId="14" type="noConversion"/>
  </si>
  <si>
    <t>syspll_lock_cnt</t>
    <phoneticPr fontId="14" type="noConversion"/>
  </si>
  <si>
    <t>00C</t>
    <phoneticPr fontId="2" type="noConversion"/>
  </si>
  <si>
    <t>Select core 24M clock source
0: OSC 24M
1: XTAL 24M</t>
    <phoneticPr fontId="14" type="noConversion"/>
  </si>
  <si>
    <t>sel_osc_xo24m_core_clk</t>
    <phoneticPr fontId="2" type="noConversion"/>
  </si>
  <si>
    <t>BUS_CLK_CFG2</t>
    <phoneticPr fontId="14" type="noConversion"/>
  </si>
  <si>
    <t>008</t>
    <phoneticPr fontId="2" type="noConversion"/>
  </si>
  <si>
    <t>Numerator N of N/M divider of AP HCLK</t>
    <phoneticPr fontId="2" type="noConversion"/>
  </si>
  <si>
    <t>div_ap_hclk_n</t>
    <phoneticPr fontId="2" type="noConversion"/>
  </si>
  <si>
    <t>div_ap_hclk_ld</t>
    <phoneticPr fontId="2" type="noConversion"/>
  </si>
  <si>
    <t>W1P</t>
    <phoneticPr fontId="2" type="noConversion"/>
  </si>
  <si>
    <t>Denominator M of N/M divider of AP PCLK. M=div_ap_peri_hclk_m</t>
    <phoneticPr fontId="2" type="noConversion"/>
  </si>
  <si>
    <t>Numerator N of N/M divider of AP PCLK</t>
    <phoneticPr fontId="14" type="noConversion"/>
  </si>
  <si>
    <t>W1P</t>
    <phoneticPr fontId="2" type="noConversion"/>
  </si>
  <si>
    <t>Denominator M of N/M divider of aon PCLK. M=div_aon_cfg_pclk_m</t>
    <phoneticPr fontId="2" type="noConversion"/>
  </si>
  <si>
    <t>div_aon_cfg_pclk_m</t>
    <phoneticPr fontId="2" type="noConversion"/>
  </si>
  <si>
    <t>Numerator N of N/M divider of aon PCLK</t>
    <phoneticPr fontId="2" type="noConversion"/>
  </si>
  <si>
    <t>div_aon_cfg_pclk_n</t>
    <phoneticPr fontId="2" type="noConversion"/>
  </si>
  <si>
    <t>At rising edge to load config. Before load, N:M=1:4</t>
    <phoneticPr fontId="2" type="noConversion"/>
  </si>
  <si>
    <t>div_aon_cfg_pclk_ld</t>
    <phoneticPr fontId="2" type="noConversion"/>
  </si>
  <si>
    <t>W1P</t>
    <phoneticPr fontId="2" type="noConversion"/>
  </si>
  <si>
    <t>RO</t>
    <phoneticPr fontId="2" type="noConversion"/>
  </si>
  <si>
    <t>BUSCFG</t>
    <phoneticPr fontId="14" type="noConversion"/>
  </si>
  <si>
    <t>BUS_CLK_CFG0</t>
    <phoneticPr fontId="14" type="noConversion"/>
  </si>
  <si>
    <t>000</t>
    <phoneticPr fontId="2" type="noConversion"/>
  </si>
  <si>
    <t>DMAC AP-S</t>
    <phoneticPr fontId="2" type="noConversion"/>
  </si>
  <si>
    <t>CMN_SYSCFG</t>
    <phoneticPr fontId="2" type="noConversion"/>
  </si>
  <si>
    <r>
      <t>Make the system go-to power mode
0:enable power mode 0</t>
    </r>
    <r>
      <rPr>
        <sz val="11"/>
        <rFont val="宋体"/>
        <family val="3"/>
        <charset val="134"/>
      </rPr>
      <t>（</t>
    </r>
    <r>
      <rPr>
        <sz val="11"/>
        <rFont val="Calibri"/>
        <family val="2"/>
      </rPr>
      <t>normal run</t>
    </r>
    <r>
      <rPr>
        <sz val="11"/>
        <rFont val="宋体"/>
        <family val="3"/>
        <charset val="134"/>
      </rPr>
      <t>）</t>
    </r>
    <r>
      <rPr>
        <sz val="11"/>
        <rFont val="Calibri"/>
        <family val="2"/>
      </rPr>
      <t xml:space="preserve">
1:enable power mode 1 --all domain is power on
2:enable power mode 2 --core domain  power  down,aon_sub domain  power  on
3:reserved(normal run)
</t>
    </r>
    <phoneticPr fontId="2" type="noConversion"/>
  </si>
  <si>
    <r>
      <t xml:space="preserve">xo24m current select
000:min, 150uA;
011:typ, 300uA;
111:max, </t>
    </r>
    <r>
      <rPr>
        <sz val="11"/>
        <color rgb="FFFF0000"/>
        <rFont val="Calibri"/>
        <family val="2"/>
      </rPr>
      <t>1mA</t>
    </r>
    <phoneticPr fontId="14" type="noConversion"/>
  </si>
  <si>
    <r>
      <t>LDO_VRAM 0.95V vout trim</t>
    </r>
    <r>
      <rPr>
        <sz val="11"/>
        <rFont val="宋体"/>
        <family val="3"/>
        <charset val="134"/>
      </rPr>
      <t>，</t>
    </r>
    <r>
      <rPr>
        <sz val="11"/>
        <rFont val="Calibri"/>
        <family val="2"/>
      </rPr>
      <t>10mV/step</t>
    </r>
    <r>
      <rPr>
        <sz val="11"/>
        <rFont val="宋体"/>
        <family val="3"/>
        <charset val="134"/>
      </rPr>
      <t>，</t>
    </r>
    <r>
      <rPr>
        <sz val="11"/>
        <rFont val="Calibri"/>
        <family val="2"/>
      </rPr>
      <t>0.63V to 1.26V</t>
    </r>
    <r>
      <rPr>
        <sz val="11"/>
        <rFont val="宋体"/>
        <family val="3"/>
        <charset val="134"/>
      </rPr>
      <t xml:space="preserve">：
</t>
    </r>
    <r>
      <rPr>
        <sz val="11"/>
        <rFont val="Calibri"/>
        <family val="2"/>
      </rPr>
      <t>6'b00 0000: 0.95V; (default)
6'b01 1111: 1.26V;
6'b10 0000: 0.63V;
6'b11 1111: 0.94V;</t>
    </r>
    <phoneticPr fontId="14" type="noConversion"/>
  </si>
  <si>
    <r>
      <t>AON_LDO 1.2V/1.8V vout trim</t>
    </r>
    <r>
      <rPr>
        <sz val="11"/>
        <rFont val="宋体"/>
        <family val="3"/>
        <charset val="134"/>
      </rPr>
      <t>，</t>
    </r>
    <r>
      <rPr>
        <sz val="11"/>
        <rFont val="Calibri"/>
        <family val="2"/>
      </rPr>
      <t>20mV/step for 1.2V mode</t>
    </r>
    <r>
      <rPr>
        <sz val="11"/>
        <rFont val="宋体"/>
        <family val="3"/>
        <charset val="134"/>
      </rPr>
      <t>，</t>
    </r>
    <r>
      <rPr>
        <sz val="11"/>
        <rFont val="Calibri"/>
        <family val="2"/>
      </rPr>
      <t>30mV/step for 1.8V mode</t>
    </r>
    <r>
      <rPr>
        <sz val="11"/>
        <rFont val="宋体"/>
        <family val="3"/>
        <charset val="134"/>
      </rPr>
      <t xml:space="preserve">：
</t>
    </r>
    <r>
      <rPr>
        <sz val="11"/>
        <rFont val="Calibri"/>
        <family val="2"/>
      </rPr>
      <t>5'b0 0000: 1.2V/1.8V; (default) 
5'b0 0001: 1.22V/1.83V;
5'b0 1111: 1.5V/2.25V;
5'b1 0000: 0.88V/1.32V;
5'b1 0001: 0.9V/1.35V;
5'b1 1111: 1.18V/1.77.</t>
    </r>
    <phoneticPr fontId="14" type="noConversion"/>
  </si>
  <si>
    <r>
      <t>AON_LDO output select</t>
    </r>
    <r>
      <rPr>
        <sz val="11"/>
        <rFont val="宋体"/>
        <family val="3"/>
        <charset val="134"/>
      </rPr>
      <t xml:space="preserve">：
</t>
    </r>
    <r>
      <rPr>
        <sz val="11"/>
        <rFont val="Calibri"/>
        <family val="2"/>
      </rPr>
      <t>1'b0: 1.2V; (default)
1'b1: 1.8V.</t>
    </r>
    <phoneticPr fontId="14" type="noConversion"/>
  </si>
  <si>
    <r>
      <t>AON_BG 1.24V vout trim</t>
    </r>
    <r>
      <rPr>
        <sz val="11"/>
        <rFont val="宋体"/>
        <family val="3"/>
        <charset val="134"/>
      </rPr>
      <t>，</t>
    </r>
    <r>
      <rPr>
        <sz val="11"/>
        <rFont val="Calibri"/>
        <family val="2"/>
      </rPr>
      <t>4mV/step</t>
    </r>
    <r>
      <rPr>
        <sz val="11"/>
        <rFont val="宋体"/>
        <family val="3"/>
        <charset val="134"/>
      </rPr>
      <t>，</t>
    </r>
    <r>
      <rPr>
        <sz val="11"/>
        <rFont val="Calibri"/>
        <family val="2"/>
      </rPr>
      <t>1.135V to 1.355V</t>
    </r>
    <r>
      <rPr>
        <sz val="11"/>
        <rFont val="宋体"/>
        <family val="3"/>
        <charset val="134"/>
      </rPr>
      <t xml:space="preserve">：
</t>
    </r>
    <r>
      <rPr>
        <sz val="11"/>
        <rFont val="Calibri"/>
        <family val="2"/>
      </rPr>
      <t>6'b00 0000: 1.24V; (default)
6'b00 0001: 1.244V;
6'b01 1111: 1.364V;
6'b10 0000: 1.112V;
6'b10 0001: 1.116V;
6'b11 1111: 1.236V.</t>
    </r>
    <phoneticPr fontId="14" type="noConversion"/>
  </si>
  <si>
    <r>
      <t>LDO_VIO  vout trim</t>
    </r>
    <r>
      <rPr>
        <sz val="11"/>
        <rFont val="宋体"/>
        <family val="3"/>
        <charset val="134"/>
      </rPr>
      <t>，</t>
    </r>
    <r>
      <rPr>
        <sz val="11"/>
        <rFont val="Calibri"/>
        <family val="2"/>
      </rPr>
      <t>40mV/step
5'b0 0000: 3.3V;
5'b0 0001: 3.34V;
5'b0 1111: 3.9V;
5'b1 0000: 2.7V;
5'b1 0001: 2.74V;
5'b1 1111: 3.26V.</t>
    </r>
    <phoneticPr fontId="14" type="noConversion"/>
  </si>
  <si>
    <r>
      <t xml:space="preserve">TUNE bits of UVLO high/low leveltrigger threshold, </t>
    </r>
    <r>
      <rPr>
        <b/>
        <sz val="11"/>
        <color rgb="FFFF0000"/>
        <rFont val="Calibri"/>
        <family val="2"/>
      </rPr>
      <t>20mV/Step</t>
    </r>
    <r>
      <rPr>
        <sz val="11"/>
        <rFont val="Calibri"/>
        <family val="2"/>
      </rPr>
      <t xml:space="preserve">
</t>
    </r>
    <r>
      <rPr>
        <b/>
        <sz val="11"/>
        <color rgb="FFFF0000"/>
        <rFont val="Calibri"/>
        <family val="2"/>
      </rPr>
      <t>6'b00 0000: 2.5V/2.35V; (default)</t>
    </r>
    <r>
      <rPr>
        <sz val="11"/>
        <rFont val="Calibri"/>
        <family val="2"/>
      </rPr>
      <t xml:space="preserve">
6'b00 0001: 2.52V/2.352V;
6'b01 1111: 3.12V/2.97V;
6'b10 0000: 1.9V/1.75;
6'b10 0001: 1.92V/1.77V;
6'b11 1111: 2.48V/2.33V.</t>
    </r>
    <phoneticPr fontId="14" type="noConversion"/>
  </si>
  <si>
    <t>Enable signal for cap mode or capless mode
0: LDOVA output wi 1uF,cap func
1: LDOVA output wo 1uF, capless func</t>
    <phoneticPr fontId="14" type="noConversion"/>
  </si>
  <si>
    <r>
      <t>LDO_VCORE 0.9V vout trim</t>
    </r>
    <r>
      <rPr>
        <sz val="11"/>
        <rFont val="宋体"/>
        <family val="3"/>
        <charset val="134"/>
      </rPr>
      <t>，</t>
    </r>
    <r>
      <rPr>
        <sz val="11"/>
        <rFont val="Calibri"/>
        <family val="2"/>
      </rPr>
      <t>10mV/step</t>
    </r>
    <r>
      <rPr>
        <sz val="11"/>
        <rFont val="宋体"/>
        <family val="3"/>
        <charset val="134"/>
      </rPr>
      <t>，</t>
    </r>
    <r>
      <rPr>
        <sz val="11"/>
        <rFont val="Calibri"/>
        <family val="2"/>
      </rPr>
      <t>0.58V to 1.21V</t>
    </r>
    <r>
      <rPr>
        <sz val="11"/>
        <rFont val="宋体"/>
        <family val="3"/>
        <charset val="134"/>
      </rPr>
      <t xml:space="preserve">：
</t>
    </r>
    <r>
      <rPr>
        <sz val="11"/>
        <rFont val="Calibri"/>
        <family val="2"/>
      </rPr>
      <t>6'b00 0000: 0.9V; (default)
6'b01 1111: 1.21V;
6'b10 0000: 0.58V;
6'b11 1111: 0.89V;</t>
    </r>
    <phoneticPr fontId="14" type="noConversion"/>
  </si>
  <si>
    <t>DFT_CTRL</t>
    <phoneticPr fontId="2" type="noConversion"/>
  </si>
  <si>
    <t>0:power down mode
1:retention enable</t>
    <phoneticPr fontId="2" type="noConversion"/>
  </si>
  <si>
    <t>Valid when ram_retention_enable = 1:
0:sram is in ram retention mode 1
1:sram is in ram retention mode 2</t>
    <phoneticPr fontId="2" type="noConversion"/>
  </si>
  <si>
    <t>Write 1: resync
high active pulse used to resync the clk_delay to delay line, need to be issued by software after new value of clk_delay has been updated</t>
    <phoneticPr fontId="2" type="noConversion"/>
  </si>
  <si>
    <t>dly_resync</t>
  </si>
  <si>
    <t>RO</t>
    <phoneticPr fontId="2" type="noConversion"/>
  </si>
  <si>
    <t>RESYNC</t>
    <phoneticPr fontId="2" type="noConversion"/>
  </si>
  <si>
    <t>018</t>
    <phoneticPr fontId="2" type="noConversion"/>
  </si>
  <si>
    <t>0: reset dly
1: ignore
Step1:write 0 to reset dly
Step2:check if dly is lock_done
Step3:set clk_delay
Step4:dly resync</t>
    <phoneticPr fontId="2" type="noConversion"/>
  </si>
  <si>
    <t>dly_rst_n</t>
  </si>
  <si>
    <t>unused</t>
  </si>
  <si>
    <t>RSTN</t>
    <phoneticPr fontId="2" type="noConversion"/>
  </si>
  <si>
    <t>014</t>
    <phoneticPr fontId="2" type="noConversion"/>
  </si>
  <si>
    <t>High active signal to mean that dly has locked</t>
  </si>
  <si>
    <t>lock_done</t>
  </si>
  <si>
    <t>LOCK_DONE</t>
  </si>
  <si>
    <t>010</t>
    <phoneticPr fontId="2" type="noConversion"/>
  </si>
  <si>
    <t>Number of delay cells used to generate the delay for input clock</t>
    <phoneticPr fontId="2" type="noConversion"/>
  </si>
  <si>
    <t>decoder_out_rd</t>
  </si>
  <si>
    <t>OBS_REG1</t>
    <phoneticPr fontId="2" type="noConversion"/>
  </si>
  <si>
    <t>00C</t>
    <phoneticPr fontId="2" type="noConversion"/>
  </si>
  <si>
    <t xml:space="preserve"> dly has locked for calculating one or half cycle of input clock</t>
    <phoneticPr fontId="2" type="noConversion"/>
  </si>
  <si>
    <t>dly_lock</t>
    <phoneticPr fontId="2" type="noConversion"/>
  </si>
  <si>
    <t>All delay cells have been used but still fails to calculate the whole clock cycle</t>
    <phoneticPr fontId="2" type="noConversion"/>
  </si>
  <si>
    <t>force_lock_overflow</t>
  </si>
  <si>
    <t>The delay cells are only enough to lock half cycle.</t>
  </si>
  <si>
    <t>half_clock_mode</t>
  </si>
  <si>
    <t>dly_unlock_cnt</t>
  </si>
  <si>
    <t>dly lock value</t>
    <phoneticPr fontId="2" type="noConversion"/>
  </si>
  <si>
    <t>dly_lock_value</t>
  </si>
  <si>
    <t>dec value in the past 8 cycles(for debug only)</t>
    <phoneticPr fontId="2" type="noConversion"/>
  </si>
  <si>
    <t>lock_dec</t>
  </si>
  <si>
    <t>inc  value in the past 8 cycles(for debug only)</t>
    <phoneticPr fontId="2" type="noConversion"/>
  </si>
  <si>
    <t>lock_inc</t>
  </si>
  <si>
    <t>OBS_REG0</t>
    <phoneticPr fontId="2" type="noConversion"/>
  </si>
  <si>
    <t>008</t>
    <phoneticPr fontId="2" type="noConversion"/>
  </si>
  <si>
    <t>Delays of the  input clock</t>
    <phoneticPr fontId="2" type="noConversion"/>
  </si>
  <si>
    <t>clk_delay</t>
    <phoneticPr fontId="2" type="noConversion"/>
  </si>
  <si>
    <t>DELAY</t>
    <phoneticPr fontId="2" type="noConversion"/>
  </si>
  <si>
    <t>004</t>
    <phoneticPr fontId="2" type="noConversion"/>
  </si>
  <si>
    <t>Initial delay value for the  clk cycle time calculation</t>
    <phoneticPr fontId="2" type="noConversion"/>
  </si>
  <si>
    <t>dly_start_point</t>
    <phoneticPr fontId="2" type="noConversion"/>
  </si>
  <si>
    <t>Waiting cycles before asserting lock done</t>
  </si>
  <si>
    <t>dly_lock_num</t>
    <phoneticPr fontId="2" type="noConversion"/>
  </si>
  <si>
    <t>Phase detect selector to choose the number of delay cells to be inserted for the delay line in the edge detection circuit of phase detector.</t>
  </si>
  <si>
    <t>phase_detect_sel</t>
  </si>
  <si>
    <t>Controls the bypass mode of the master dly. If this bit is high, rdlvl_delay value would directly mean the number of delay cells used for the  input clock</t>
    <phoneticPr fontId="2" type="noConversion"/>
  </si>
  <si>
    <t>dly_bypass</t>
    <phoneticPr fontId="2" type="noConversion"/>
  </si>
  <si>
    <t>clock inversion enable. High active</t>
    <phoneticPr fontId="2" type="noConversion"/>
  </si>
  <si>
    <t>clk_inv_en</t>
    <phoneticPr fontId="2" type="noConversion"/>
  </si>
  <si>
    <t>RW</t>
    <phoneticPr fontId="2" type="noConversion"/>
  </si>
  <si>
    <t>CTRL</t>
    <phoneticPr fontId="2" type="noConversion"/>
  </si>
  <si>
    <t>000</t>
    <phoneticPr fontId="2" type="noConversion"/>
  </si>
  <si>
    <t>Appclk_pat</t>
    <phoneticPr fontId="2" type="noConversion"/>
  </si>
  <si>
    <t>RW</t>
    <phoneticPr fontId="2" type="noConversion"/>
  </si>
  <si>
    <t>USER_APPEND_CLOCK_PATTERN</t>
    <phoneticPr fontId="2" type="noConversion"/>
  </si>
  <si>
    <t>094</t>
    <phoneticPr fontId="2" type="noConversion"/>
  </si>
  <si>
    <t>Reg_dm_cnt</t>
    <phoneticPr fontId="2" type="noConversion"/>
  </si>
  <si>
    <t>Mem_dm_cnt</t>
    <phoneticPr fontId="2" type="noConversion"/>
  </si>
  <si>
    <t>USER_DUMMY_COUNT</t>
    <phoneticPr fontId="2" type="noConversion"/>
  </si>
  <si>
    <t>090</t>
    <phoneticPr fontId="2" type="noConversion"/>
  </si>
  <si>
    <t>Mem_trans</t>
    <phoneticPr fontId="2" type="noConversion"/>
  </si>
  <si>
    <t>USER_MEM_READ_TRANS</t>
    <phoneticPr fontId="2" type="noConversion"/>
  </si>
  <si>
    <t>08C</t>
    <phoneticPr fontId="2" type="noConversion"/>
  </si>
  <si>
    <t>Mem_op</t>
    <phoneticPr fontId="2" type="noConversion"/>
  </si>
  <si>
    <t>Mem_len</t>
    <phoneticPr fontId="2" type="noConversion"/>
  </si>
  <si>
    <t>USER_MEM_READ_OP</t>
    <phoneticPr fontId="2" type="noConversion"/>
  </si>
  <si>
    <t>088</t>
    <phoneticPr fontId="2" type="noConversion"/>
  </si>
  <si>
    <t>Token_value</t>
    <phoneticPr fontId="2" type="noConversion"/>
  </si>
  <si>
    <t>USER_TOKEN</t>
    <phoneticPr fontId="2" type="noConversion"/>
  </si>
  <si>
    <t>084</t>
    <phoneticPr fontId="2" type="noConversion"/>
  </si>
  <si>
    <t>Token_en</t>
    <phoneticPr fontId="2" type="noConversion"/>
  </si>
  <si>
    <t>Qpi_en</t>
    <phoneticPr fontId="2" type="noConversion"/>
  </si>
  <si>
    <t>inv_clk_sel</t>
    <phoneticPr fontId="2" type="noConversion"/>
  </si>
  <si>
    <t>Mem_dtr_en</t>
    <phoneticPr fontId="2" type="noConversion"/>
  </si>
  <si>
    <t>Reg_dm_en</t>
    <phoneticPr fontId="2" type="noConversion"/>
  </si>
  <si>
    <t>Mem_dm_en</t>
    <phoneticPr fontId="2" type="noConversion"/>
  </si>
  <si>
    <t>Appclk_en</t>
    <phoneticPr fontId="2" type="noConversion"/>
  </si>
  <si>
    <t>Crypto_en</t>
    <phoneticPr fontId="2" type="noConversion"/>
  </si>
  <si>
    <t>14'b0</t>
    <phoneticPr fontId="2" type="noConversion"/>
  </si>
  <si>
    <t>when you write the register USER_CONFIG, you must write this byte F5</t>
    <phoneticPr fontId="2" type="noConversion"/>
  </si>
  <si>
    <t>key_protection</t>
    <phoneticPr fontId="2" type="noConversion"/>
  </si>
  <si>
    <t>WO</t>
    <phoneticPr fontId="2" type="noConversion"/>
  </si>
  <si>
    <t>USER_CONFIG</t>
    <phoneticPr fontId="2" type="noConversion"/>
  </si>
  <si>
    <t>080</t>
    <phoneticPr fontId="2" type="noConversion"/>
  </si>
  <si>
    <t>revminor</t>
    <phoneticPr fontId="14" type="noConversion"/>
  </si>
  <si>
    <t>revmajor</t>
    <phoneticPr fontId="14" type="noConversion"/>
  </si>
  <si>
    <t>enable ap_reset (0x2C) to gen aon reset</t>
    <phoneticPr fontId="2" type="noConversion"/>
  </si>
  <si>
    <t>ap_rst_2_aon_rst_en</t>
    <phoneticPr fontId="14" type="noConversion"/>
  </si>
  <si>
    <r>
      <t xml:space="preserve">Read-back: status of wdt or software reset
It is 0 after POR or PAD RESET. Reset to 1 after aon_wdt or software subsystem reset. It can be ONLY clear by SW write 1. And can't be set when por_status==1
</t>
    </r>
    <r>
      <rPr>
        <b/>
        <sz val="11"/>
        <rFont val="Calibri"/>
        <family val="2"/>
      </rPr>
      <t/>
    </r>
    <phoneticPr fontId="2" type="noConversion"/>
  </si>
  <si>
    <t>enable debug data output, active high</t>
    <phoneticPr fontId="2" type="noConversion"/>
  </si>
  <si>
    <t>select dbg_out source
0: AON debug data out
1: GPADC debug data out
2: Audio debug data out
3: Keysense debug data out
4: IR debug data out
5: FLASH CTRL debug data out
6: Digtal Top Misc debug data out
7-31: Reserved</t>
    <phoneticPr fontId="2" type="noConversion"/>
  </si>
  <si>
    <t>Select the system root clock source
0: OSC 24M
1: XTAL 24M
2: SYSPLL clock
3: Reserved</t>
    <phoneticPr fontId="2" type="noConversion"/>
  </si>
  <si>
    <t>Refer to Mars_Analog_Digital_Interface.xlsx
0: XTAL 24M
1: OSC 24M</t>
    <phoneticPr fontId="14" type="noConversion"/>
  </si>
  <si>
    <t>Refer to Mars_Analog_Digital_Interface.xlsx
SYSPLL vco ldo output select
000:900mV
100:1V
111:1.1V</t>
    <phoneticPr fontId="14" type="noConversion"/>
  </si>
  <si>
    <t>Refer to Mars_Analog_Digital_Interface.xlsx
SYSPLL cp current 
Icp=10u+CPI&lt;3:0&gt;*2u</t>
    <phoneticPr fontId="14" type="noConversion"/>
  </si>
  <si>
    <t>Refer to Mars_Analog_Digital_Interface.xlsx
SYSPLL offset cp current 
Icp=CPI_OFF&lt;3:0&gt;*0.5u</t>
    <phoneticPr fontId="14" type="noConversion"/>
  </si>
  <si>
    <t>Refer to Mars_Analog_Digital_Interface.xlsx
SYSPLL LPF C1=0.5p+C1&lt;2:0&gt;*0.2p</t>
    <phoneticPr fontId="14" type="noConversion"/>
  </si>
  <si>
    <t>Refer to Mars_Analog_Digital_Interface.xlsx
SYSPLL LPF C2=8p+C2&lt;2:0&gt;*4p</t>
    <phoneticPr fontId="14" type="noConversion"/>
  </si>
  <si>
    <t>Refer to Mars_Analog_Digital_Interface.xlsx
SYSPLL LPF C3=1p+C3&lt;2:0&gt;*0.25p</t>
    <phoneticPr fontId="14" type="noConversion"/>
  </si>
  <si>
    <t>Refer to Mars_Analog_Digital_Interface.xlsx
SYSPLL LPF R2=5.7k+R2&lt;2:0&gt;*2k</t>
    <phoneticPr fontId="14" type="noConversion"/>
  </si>
  <si>
    <t>Refer to Mars_Analog_Digital_Interface.xlsx
SYSPLL vco current select
000:min
100:300u
111:max</t>
    <phoneticPr fontId="14" type="noConversion"/>
  </si>
  <si>
    <t>Refer to Mars_Analog_Digital_Interface.xlsx
SYSPLL vco kvco select
000:min
100:1.8G
111:max</t>
    <phoneticPr fontId="14" type="noConversion"/>
  </si>
  <si>
    <t>Refer to Mars_Analog_Digital_Interface.xlsx
SYSPLL POSTDIV FLASH div select
00: /10
01: /12
10: /14
11: /15</t>
    <phoneticPr fontId="14" type="noConversion"/>
  </si>
  <si>
    <t>Refer to Mars_Analog_Digital_Interface.xlsx
SYSPLL POSTDIV CORE div select
000: /4
001: /5
010: /6
011: /8
100:/9
101:/10
110:/12</t>
    <phoneticPr fontId="14" type="noConversion"/>
  </si>
  <si>
    <t>Refer to Mars_Analog_Digital_Interface.xlsx
sdm testmode enable signal</t>
    <phoneticPr fontId="14" type="noConversion"/>
  </si>
  <si>
    <t>Refer to Mars_Analog_Digital_Interface.xlsx
sdm integer part</t>
    <phoneticPr fontId="14" type="noConversion"/>
  </si>
  <si>
    <t>Refer to Mars_Analog_Digital_Interface.xlsx
sdm order select</t>
    <phoneticPr fontId="14" type="noConversion"/>
  </si>
  <si>
    <t>Refer to Mars_Analog_Digital_Interface.xlsx
sdm dither enable signal</t>
    <phoneticPr fontId="14" type="noConversion"/>
  </si>
  <si>
    <t>Refer to Mars_Analog_Digital_Interface.xlsx
sdm enable signal, high active</t>
    <phoneticPr fontId="14" type="noConversion"/>
  </si>
  <si>
    <t>Refer to Mars_Analog_Digital_Interface.xlsx
sdm fraction part</t>
    <phoneticPr fontId="14" type="noConversion"/>
  </si>
  <si>
    <t>pga_zcen_reg</t>
    <phoneticPr fontId="2" type="noConversion"/>
  </si>
  <si>
    <t>Pad pulldown eanble control when pull_frc==1
0: pulldown is disabled
1: pulldown is enabled</t>
    <phoneticPr fontId="14" type="noConversion"/>
  </si>
  <si>
    <t>Pad Pullup/Pulldown force control
1: pull_up/pull_dn value below will overwrite the Pullup/Pulldown of normal function
0: Pullup/Pulldown is controlled by normal function</t>
    <phoneticPr fontId="14" type="noConversion"/>
  </si>
  <si>
    <t>enable enter sleep mode(power mode1 or 2) 
If you want mcu enter sleep mode and others remain on, please set ena_deepsleep zero, or keep ena_pwmode zero.</t>
    <phoneticPr fontId="2" type="noConversion"/>
  </si>
  <si>
    <t>vio_ok signal from analogy IP, and deglitch 2 rco32k cycle</t>
    <phoneticPr fontId="14" type="noConversion"/>
  </si>
  <si>
    <t>enable key trig at press or press and release
1'b0: key press cause wake up; 
1'b1: kep press and release cause wake up.</t>
    <phoneticPr fontId="2" type="noConversion"/>
  </si>
  <si>
    <t>pressn_release_mode</t>
    <phoneticPr fontId="25" type="noConversion"/>
  </si>
  <si>
    <t>ena_press_irq_in_pr_mode</t>
    <phoneticPr fontId="2" type="noConversion"/>
  </si>
  <si>
    <t>gpio_wakeup_irsr</t>
    <phoneticPr fontId="2" type="noConversion"/>
  </si>
  <si>
    <t>ena_gpio_wakeup_ctrl</t>
    <phoneticPr fontId="25" type="noConversion"/>
  </si>
  <si>
    <t>Write 1 to enable gpio_wakeup_ctrl module</t>
    <phoneticPr fontId="25" type="noConversion"/>
  </si>
  <si>
    <t>msk_release_wakeup_in_pr_mode</t>
    <phoneticPr fontId="2" type="noConversion"/>
  </si>
  <si>
    <t>Set msk_release_wakeup_in_pr_mode=1 to mask the  wakeup signal, when pressn_release_mode==1 &amp; ena_press_irq_in_pr_mode==1 and release the key and debounce cnt pass.</t>
    <phoneticPr fontId="25" type="noConversion"/>
  </si>
  <si>
    <t>0BC</t>
    <phoneticPr fontId="14" type="noConversion"/>
  </si>
  <si>
    <t>tx_chl_src_sel</t>
    <phoneticPr fontId="14" type="noConversion"/>
  </si>
  <si>
    <t>tx data Source select signal:
00: left data and right data are both valid;
01: only left data is valid, right data = 'h0;
10: only right data is valid, left data = 'h0;
others is invalid</t>
    <phoneticPr fontId="14" type="noConversion"/>
  </si>
  <si>
    <t>tx_chr_src_sel</t>
    <phoneticPr fontId="14" type="noConversion"/>
  </si>
  <si>
    <t>tx_ch_l_16b_alone</t>
    <phoneticPr fontId="46" type="noConversion"/>
  </si>
  <si>
    <t>channel mode
0: 16-bit mode, {R1, R0} or {R0,16'd0}
1: 24-bit mode, {8'd0, R0}
2: 32-bit mode, {R0}
3: 24-bit mode, {R0, 8'd0}</t>
    <phoneticPr fontId="46" type="noConversion"/>
  </si>
  <si>
    <t>0: 16-bit splicing mode, {L1,L0}
1: 16-bit saved in 32bit, {L1,16'd0}</t>
    <phoneticPr fontId="46" type="noConversion"/>
  </si>
  <si>
    <t>tx_ch_r_16b_alone</t>
    <phoneticPr fontId="46" type="noConversion"/>
  </si>
  <si>
    <t>0: 16-bit splicing mode, {R1,L0}
1: 16-bit saved in 32bit, {R1,16'd0}</t>
    <phoneticPr fontId="46" type="noConversion"/>
  </si>
  <si>
    <t>APC_RX_CH_CFG0</t>
    <phoneticPr fontId="46" type="noConversion"/>
  </si>
  <si>
    <t>APC_RX_CH_CFG1</t>
    <phoneticPr fontId="46" type="noConversion"/>
  </si>
  <si>
    <t>014</t>
    <phoneticPr fontId="46" type="noConversion"/>
  </si>
  <si>
    <t>018</t>
    <phoneticPr fontId="14" type="noConversion"/>
  </si>
  <si>
    <t>020</t>
    <phoneticPr fontId="46" type="noConversion"/>
  </si>
  <si>
    <t>024</t>
    <phoneticPr fontId="46" type="noConversion"/>
  </si>
  <si>
    <t>028</t>
    <phoneticPr fontId="46" type="noConversion"/>
  </si>
  <si>
    <t>02C</t>
    <phoneticPr fontId="46" type="noConversion"/>
  </si>
  <si>
    <t>030</t>
    <phoneticPr fontId="46" type="noConversion"/>
  </si>
  <si>
    <t>034</t>
    <phoneticPr fontId="14" type="noConversion"/>
  </si>
  <si>
    <t>03C</t>
    <phoneticPr fontId="14" type="noConversion"/>
  </si>
  <si>
    <t>040</t>
    <phoneticPr fontId="14" type="noConversion"/>
  </si>
  <si>
    <t>044</t>
    <phoneticPr fontId="14" type="noConversion"/>
  </si>
  <si>
    <t>048</t>
    <phoneticPr fontId="14" type="noConversion"/>
  </si>
  <si>
    <t>050</t>
    <phoneticPr fontId="14" type="noConversion"/>
  </si>
  <si>
    <t>054</t>
    <phoneticPr fontId="2" type="noConversion"/>
  </si>
  <si>
    <t>058</t>
    <phoneticPr fontId="2" type="noConversion"/>
  </si>
  <si>
    <t>rx_ch_l_16b_alone</t>
    <phoneticPr fontId="46" type="noConversion"/>
  </si>
  <si>
    <t>rx_ch_r_16b_alone</t>
    <phoneticPr fontId="46" type="noConversion"/>
  </si>
  <si>
    <t>select dbg_clk source:
0: A2D_CORE_OSC24M_CLK_24M_DIG_CORE
1: A2D_CORE_XO24M_CLK_DIG_CORE
2: A2D_CORE_SYSPLL_CLK_OUT_AUD
3: rc_xtal_32k_clk output from AON domain
4: gpt_clk_s
5: gpt_clk_t0
6: i2c0_pclk
7: spi0_clk
8: uart0_sclk
9: uart1_sclk
10: ir_clk
11: ir_clk_tx
12: ir_debug_clk
13: flashc_clk
14: gpadc_clk
15: gpio0_pclk
16: apc_pclk
17: aud_debug_clk
18: ap_hclk
19: ap_peri_pclk
20: aon_cfg_pclk
21: mtime_toggle_a
22: mcu_hclk
23: dma_hclk
24: luna_hclk
25: i2s_mclk
26-31: Reserved</t>
    <phoneticPr fontId="2" type="noConversion"/>
  </si>
  <si>
    <t>W1P</t>
    <phoneticPr fontId="32" type="noConversion"/>
  </si>
  <si>
    <t>RW</t>
    <phoneticPr fontId="32" type="noConversion"/>
  </si>
  <si>
    <t>RW</t>
    <phoneticPr fontId="32" type="noConversion"/>
  </si>
  <si>
    <t>RO</t>
    <phoneticPr fontId="32" type="noConversion"/>
  </si>
  <si>
    <t>RO</t>
    <phoneticPr fontId="32" type="noConversion"/>
  </si>
  <si>
    <t>0x0: disable gpio debounce wake up
0x1: enable gpio debounce wake up</t>
    <phoneticPr fontId="25" type="noConversion"/>
  </si>
  <si>
    <t>gpio_wakeup_db_status</t>
    <phoneticPr fontId="25" type="noConversion"/>
  </si>
  <si>
    <t>RO</t>
    <phoneticPr fontId="25" type="noConversion"/>
  </si>
  <si>
    <t>N310_I-M</t>
    <phoneticPr fontId="2" type="noConversion"/>
  </si>
  <si>
    <t>All Access(N310 data access)</t>
    <phoneticPr fontId="14" type="noConversion"/>
  </si>
  <si>
    <t>S2</t>
    <phoneticPr fontId="2" type="noConversion"/>
  </si>
  <si>
    <t>M3</t>
    <phoneticPr fontId="2" type="noConversion"/>
  </si>
  <si>
    <t>M7</t>
    <phoneticPr fontId="14" type="noConversion"/>
  </si>
  <si>
    <t>M3</t>
    <phoneticPr fontId="2" type="noConversion"/>
  </si>
  <si>
    <t>M4</t>
    <phoneticPr fontId="2" type="noConversion"/>
  </si>
  <si>
    <t>M5-0</t>
    <phoneticPr fontId="14" type="noConversion"/>
  </si>
  <si>
    <t>M5-1</t>
    <phoneticPr fontId="2" type="noConversion"/>
  </si>
  <si>
    <t>M6</t>
    <phoneticPr fontId="2" type="noConversion"/>
  </si>
  <si>
    <t>0x3000_0000</t>
    <phoneticPr fontId="14" type="noConversion"/>
  </si>
  <si>
    <t>256MB</t>
    <phoneticPr fontId="14" type="noConversion"/>
  </si>
  <si>
    <t>SRAM region:Flash</t>
    <phoneticPr fontId="2" type="noConversion"/>
  </si>
  <si>
    <t>N310 instruction cache bus</t>
    <phoneticPr fontId="14" type="noConversion"/>
  </si>
  <si>
    <t>N310_S-M</t>
    <phoneticPr fontId="2" type="noConversion"/>
  </si>
  <si>
    <t>AUDIO ADC PGA VCOM Select, 
0:VMID(Default)
1:VMID*0.75</t>
  </si>
  <si>
    <t>RW</t>
    <phoneticPr fontId="14" type="noConversion"/>
  </si>
  <si>
    <t>dly_en</t>
    <phoneticPr fontId="14" type="noConversion"/>
  </si>
  <si>
    <t>enable delayline</t>
    <phoneticPr fontId="14" type="noConversion"/>
  </si>
  <si>
    <t>resync_done</t>
    <phoneticPr fontId="14" type="noConversion"/>
  </si>
  <si>
    <t>flag indicating resync is done after writing 1 to dly_resync</t>
    <phoneticPr fontId="14" type="noConversion"/>
  </si>
  <si>
    <t>dly_updt_en</t>
    <phoneticPr fontId="2" type="noConversion"/>
  </si>
  <si>
    <t>enable delay value update by enabling spi clock and other related logics in DLL. 
1: enable 
0: disable</t>
    <phoneticPr fontId="14" type="noConversion"/>
  </si>
  <si>
    <t>04C</t>
    <phoneticPr fontId="14" type="noConversion"/>
  </si>
  <si>
    <t>050</t>
    <phoneticPr fontId="14" type="noConversion"/>
  </si>
  <si>
    <t>N310 core icache hit count</t>
    <phoneticPr fontId="52" type="noConversion"/>
  </si>
  <si>
    <t>N310 core icache miss count</t>
    <phoneticPr fontId="52" type="noConversion"/>
  </si>
  <si>
    <t>N310 core icache miss count clear</t>
    <phoneticPr fontId="52" type="noConversion"/>
  </si>
  <si>
    <t xml:space="preserve">N310 core icache hit count clear </t>
    <phoneticPr fontId="52" type="noConversion"/>
  </si>
  <si>
    <t>BYP_COUNT</t>
    <phoneticPr fontId="14" type="noConversion"/>
  </si>
  <si>
    <t>e1_byp_cnt</t>
    <phoneticPr fontId="14" type="noConversion"/>
  </si>
  <si>
    <t>N310 core icache miss(bypass) count</t>
    <phoneticPr fontId="52" type="noConversion"/>
  </si>
  <si>
    <t>e1_byp_cnt_clr</t>
    <phoneticPr fontId="14" type="noConversion"/>
  </si>
  <si>
    <t>N310 core icache byp(miss) count clear</t>
    <phoneticPr fontId="52" type="noConversion"/>
  </si>
  <si>
    <t>CACHE_CNT_CLR</t>
    <phoneticPr fontId="14" type="noConversion"/>
  </si>
  <si>
    <t>058</t>
    <phoneticPr fontId="14" type="noConversion"/>
  </si>
  <si>
    <t>05C</t>
    <phoneticPr fontId="2" type="noConversion"/>
  </si>
  <si>
    <t>GPIO_CTRL_POL</t>
    <phoneticPr fontId="14" type="noConversion"/>
  </si>
  <si>
    <t>030</t>
    <phoneticPr fontId="2" type="noConversion"/>
  </si>
  <si>
    <t>GPIO_CTRL_DB_ENA</t>
    <phoneticPr fontId="14" type="noConversion"/>
  </si>
  <si>
    <t>03C</t>
    <phoneticPr fontId="2" type="noConversion"/>
  </si>
  <si>
    <t>044</t>
    <phoneticPr fontId="2" type="noConversion"/>
  </si>
  <si>
    <t>048</t>
    <phoneticPr fontId="2" type="noConversion"/>
  </si>
  <si>
    <t>04C</t>
    <phoneticPr fontId="2" type="noConversion"/>
  </si>
  <si>
    <t>054</t>
    <phoneticPr fontId="2" type="noConversion"/>
  </si>
  <si>
    <t>05C</t>
    <phoneticPr fontId="2" type="noConversion"/>
  </si>
  <si>
    <t>060</t>
    <phoneticPr fontId="2" type="noConversion"/>
  </si>
  <si>
    <t>064</t>
    <phoneticPr fontId="2" type="noConversion"/>
  </si>
  <si>
    <t>068</t>
    <phoneticPr fontId="2" type="noConversion"/>
  </si>
  <si>
    <t>06C</t>
    <phoneticPr fontId="2" type="noConversion"/>
  </si>
  <si>
    <t>070</t>
    <phoneticPr fontId="2" type="noConversion"/>
  </si>
  <si>
    <t>074</t>
    <phoneticPr fontId="2" type="noConversion"/>
  </si>
  <si>
    <t>078</t>
    <phoneticPr fontId="2" type="noConversion"/>
  </si>
  <si>
    <t>07C</t>
    <phoneticPr fontId="2" type="noConversion"/>
  </si>
  <si>
    <t>080</t>
    <phoneticPr fontId="2" type="noConversion"/>
  </si>
  <si>
    <t>Configure the GPIO-B Pad wakeup enable debounce.(n is from 0~12)
bit n = 0: indicate gpiob[n] pad wake up enaable debounce.
bit n = 1: indicate gpiob[n] pad wake up disable debounce.</t>
    <phoneticPr fontId="2" type="noConversion"/>
  </si>
  <si>
    <t xml:space="preserve"> </t>
    <phoneticPr fontId="25" type="noConversion"/>
  </si>
  <si>
    <t>gpio_wakeup_db_dis</t>
    <phoneticPr fontId="2" type="noConversion"/>
  </si>
  <si>
    <t>I2S mclk Source select signal:
00: from RC24MHz;
01: from XO24MHz;
10/11: from PLL24MHz.</t>
    <phoneticPr fontId="14" type="noConversion"/>
  </si>
  <si>
    <t>RW</t>
    <phoneticPr fontId="52" type="noConversion"/>
  </si>
  <si>
    <t>RW</t>
    <phoneticPr fontId="52" type="noConversion"/>
  </si>
  <si>
    <t>RW</t>
    <phoneticPr fontId="52" type="noConversion"/>
  </si>
  <si>
    <t>rom_config</t>
    <phoneticPr fontId="14" type="noConversion"/>
  </si>
  <si>
    <t>ROM_CONFIG</t>
    <phoneticPr fontId="14" type="noConversion"/>
  </si>
  <si>
    <t>SRAM_CONFIG</t>
    <phoneticPr fontId="14" type="noConversion"/>
  </si>
  <si>
    <t>sram_config</t>
    <phoneticPr fontId="14" type="noConversion"/>
  </si>
  <si>
    <t>RF_CONFIG</t>
    <phoneticPr fontId="14" type="noConversion"/>
  </si>
  <si>
    <t>rf_config</t>
    <phoneticPr fontId="14" type="noConversion"/>
  </si>
  <si>
    <t>config data for rom</t>
    <phoneticPr fontId="52" type="noConversion"/>
  </si>
  <si>
    <t>config data for sram</t>
    <phoneticPr fontId="52" type="noConversion"/>
  </si>
  <si>
    <t xml:space="preserve">config data for rf </t>
    <phoneticPr fontId="52" type="noConversion"/>
  </si>
  <si>
    <t>024</t>
    <phoneticPr fontId="14" type="noConversion"/>
  </si>
  <si>
    <t>028</t>
    <phoneticPr fontId="14" type="noConversion"/>
  </si>
  <si>
    <t>02C</t>
    <phoneticPr fontId="14" type="noConversion"/>
  </si>
  <si>
    <t>rx_fifo_lr_splicing</t>
    <phoneticPr fontId="46" type="noConversion"/>
  </si>
  <si>
    <t>for 16-bit splicing mode valid only, in stereo mode
0: l- &amp; r-fifo non-splicing mode {R0,L0}, {R1,L1}
1: l- &amp; r-fifo splicing mode {L1,L0}, {R1,R0}</t>
    <phoneticPr fontId="46" type="noConversion"/>
  </si>
  <si>
    <t>0: 16-bit splicing mode, {R1,R0}
1: 16-bit saved in 32bit, {R1,16'd0}</t>
    <phoneticPr fontId="46" type="noConversion"/>
  </si>
  <si>
    <t>channel bit mode
0: 16-bit mode(splicing or not refer to reg rx_ch_l_16b_alone)
1: 24-bit mode, {8'd0,L0}
2: 32-bit mode, {L0}
3: 24-bit mode, {L0, 8'd0}</t>
    <phoneticPr fontId="46" type="noConversion"/>
  </si>
  <si>
    <t>channel mode
0: 16-bit mode(splicing or not refer to reg rx_ch_l_16b_alone)
1: 24-bit mode, {8'd0, R0}
2: 32-bit mode, {R0}
3: 24-bit mode, {R0, 8'd0}</t>
    <phoneticPr fontId="46" type="noConversion"/>
  </si>
  <si>
    <t xml:space="preserve">Enable generate irq and wake up signal in press release mode .
0: disable generate irq and wake up signal ,when press debounce is end in press release mode 
1: enable generate irq and wake up signal ,when press debounce is end in press release mode </t>
    <phoneticPr fontId="25" type="noConversion"/>
  </si>
  <si>
    <t>清中断后是否要查询状态</t>
    <phoneticPr fontId="19" type="noConversion"/>
  </si>
  <si>
    <t>n</t>
    <phoneticPr fontId="19" type="noConversion"/>
  </si>
  <si>
    <t>n</t>
    <phoneticPr fontId="19" type="noConversion"/>
  </si>
  <si>
    <t>n</t>
    <phoneticPr fontId="19" type="noConversion"/>
  </si>
  <si>
    <t>y</t>
    <phoneticPr fontId="19" type="noConversion"/>
  </si>
  <si>
    <t>n</t>
    <phoneticPr fontId="19" type="noConversion"/>
  </si>
  <si>
    <t>RW</t>
    <phoneticPr fontId="14" type="noConversion"/>
  </si>
  <si>
    <t>RO</t>
    <phoneticPr fontId="14" type="noConversion"/>
  </si>
  <si>
    <t>ATCSPI200_QUADSPI_SUPPORT defined, tied to 1</t>
    <phoneticPr fontId="32" type="noConversion"/>
  </si>
  <si>
    <t>ATCSPI200_QUADSPI_SUPPORT defined, reset value is 1</t>
    <phoneticPr fontId="32" type="noConversion"/>
  </si>
  <si>
    <t>Reset value for PAD_GPIOB_00~03 is 0xa000000 ([18]pull_frc=0, [17]pull_dn=0)</t>
    <phoneticPr fontId="14" type="noConversion"/>
  </si>
  <si>
    <t>Reset value for PAD_GPIOA_00 is 0xa000000 (boot pin, [18]pull_frc=0, [17]pull_up=0)</t>
    <phoneticPr fontId="14" type="noConversion"/>
  </si>
  <si>
    <t>Reset value for PAD_GPIOA_01~12 is 0xa060000 (default pull-up, [18]pull_frc=1, [17]pull_up=1)</t>
    <phoneticPr fontId="14" type="noConversion"/>
  </si>
  <si>
    <t>Reset value for PAD_GPIOB_04~12 is 0xa060000 (default pull-up, [18]pull_frc=1, [17]pull_up=1)</t>
    <phoneticPr fontId="14" type="noConversion"/>
  </si>
  <si>
    <t>Write this register with the following values to
perform the corresponding actions:
0x0: no action
0x1: issue a data transaction (Master only)
0x2: respond with an ACK to the received byte
0x3: respond with a NACK to the received byte
0x4: clear the FIFO
0x5: reset I2C controller (abort current transaction, set SDA/SCL to OD mode, reset status reg and irq enable reg, empty the FIFO)
Only bit 0 can be read.</t>
    <phoneticPr fontId="14" type="noConversion"/>
  </si>
  <si>
    <t>MCU_CFG</t>
    <phoneticPr fontId="2" type="noConversion"/>
  </si>
  <si>
    <t>MCU_RST_ADDR</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</si>
</sst>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54">
    <font>
      <sz val="11"/>
      <color theme="1"/>
      <name val="宋体"/>
      <charset val="134"/>
      <scheme val="minor"/>
    </font>
    <font>
      <sz val="12"/>
      <color indexed="63"/>
      <name val="Calibri"/>
      <family val="2"/>
    </font>
    <font>
      <sz val="9"/>
      <name val="宋体"/>
      <family val="3"/>
      <charset val="134"/>
    </font>
    <font>
      <sz val="12"/>
      <name val="Calibri"/>
      <family val="2"/>
    </font>
    <font>
      <sz val="11"/>
      <color theme="1"/>
      <name val="宋体"/>
      <family val="3"/>
      <charset val="134"/>
      <scheme val="minor"/>
    </font>
    <font>
      <sz val="11"/>
      <color rgb="FF9C0006"/>
      <name val="宋体"/>
      <family val="3"/>
      <charset val="134"/>
      <scheme val="minor"/>
    </font>
    <font>
      <sz val="11"/>
      <color rgb="FF006100"/>
      <name val="宋体"/>
      <family val="3"/>
      <charset val="134"/>
      <scheme val="minor"/>
    </font>
    <font>
      <sz val="11"/>
      <color theme="1"/>
      <name val="Calibri"/>
      <family val="2"/>
    </font>
    <font>
      <b/>
      <sz val="11"/>
      <color theme="1"/>
      <name val="Calibri"/>
      <family val="2"/>
    </font>
    <font>
      <b/>
      <sz val="12"/>
      <color rgb="FF333333"/>
      <name val="Calibri"/>
      <family val="2"/>
    </font>
    <font>
      <sz val="12"/>
      <color rgb="FF333333"/>
      <name val="Calibri"/>
      <family val="2"/>
    </font>
    <font>
      <sz val="11"/>
      <color rgb="FFFF0000"/>
      <name val="Calibri"/>
      <family val="2"/>
    </font>
    <font>
      <sz val="12"/>
      <color rgb="FFFF0000"/>
      <name val="Calibri"/>
      <family val="2"/>
    </font>
    <font>
      <sz val="12"/>
      <color theme="1"/>
      <name val="Calibri"/>
      <family val="2"/>
    </font>
    <font>
      <sz val="9"/>
      <name val="宋体"/>
      <family val="3"/>
      <charset val="134"/>
      <scheme val="minor"/>
    </font>
    <font>
      <b/>
      <sz val="11"/>
      <color theme="1"/>
      <name val="宋体"/>
      <family val="3"/>
      <charset val="134"/>
    </font>
    <font>
      <sz val="10"/>
      <name val="Arial"/>
      <family val="2"/>
    </font>
    <font>
      <sz val="10"/>
      <name val="Arial"/>
      <family val="2"/>
    </font>
    <font>
      <sz val="10"/>
      <name val="Arial"/>
      <family val="2"/>
    </font>
    <font>
      <sz val="9"/>
      <name val="宋体"/>
      <family val="3"/>
      <charset val="134"/>
      <scheme val="minor"/>
    </font>
    <font>
      <b/>
      <sz val="11"/>
      <color rgb="FFFF0000"/>
      <name val="Calibri"/>
      <family val="2"/>
    </font>
    <font>
      <sz val="11"/>
      <color rgb="FFFF0000"/>
      <name val="宋体"/>
      <family val="3"/>
      <charset val="134"/>
    </font>
    <font>
      <b/>
      <sz val="11"/>
      <color theme="0"/>
      <name val="Calibri"/>
      <family val="2"/>
    </font>
    <font>
      <b/>
      <sz val="11"/>
      <color rgb="FFC00000"/>
      <name val="Calibri"/>
      <family val="2"/>
    </font>
    <font>
      <b/>
      <sz val="11"/>
      <name val="宋体"/>
      <family val="3"/>
      <charset val="134"/>
    </font>
    <font>
      <sz val="9"/>
      <name val="宋体"/>
      <family val="3"/>
      <charset val="134"/>
      <scheme val="minor"/>
    </font>
    <font>
      <sz val="11"/>
      <name val="Arial"/>
      <family val="2"/>
    </font>
    <font>
      <sz val="11"/>
      <color rgb="FFFF0000"/>
      <name val="Arial"/>
      <family val="2"/>
    </font>
    <font>
      <sz val="11"/>
      <color theme="1"/>
      <name val="Arial"/>
      <family val="2"/>
    </font>
    <font>
      <b/>
      <sz val="11"/>
      <name val="Calibri"/>
      <family val="2"/>
    </font>
    <font>
      <sz val="11"/>
      <name val="Calibri"/>
      <family val="2"/>
    </font>
    <font>
      <sz val="11"/>
      <color rgb="FF000000"/>
      <name val="Calibri"/>
      <family val="2"/>
    </font>
    <font>
      <sz val="9"/>
      <name val="宋体"/>
      <family val="3"/>
      <charset val="134"/>
      <scheme val="minor"/>
    </font>
    <font>
      <sz val="11"/>
      <name val="宋体"/>
      <family val="3"/>
      <charset val="134"/>
    </font>
    <font>
      <b/>
      <i/>
      <sz val="11"/>
      <color theme="1"/>
      <name val="Arial Unicode MS"/>
      <family val="2"/>
      <charset val="134"/>
    </font>
    <font>
      <sz val="11"/>
      <color indexed="8"/>
      <name val="宋体"/>
      <family val="3"/>
      <charset val="134"/>
    </font>
    <font>
      <sz val="11"/>
      <color theme="1"/>
      <name val="Arial Unicode MS"/>
      <family val="2"/>
      <charset val="134"/>
    </font>
    <font>
      <sz val="11"/>
      <name val="宋体"/>
      <family val="3"/>
      <charset val="134"/>
      <scheme val="minor"/>
    </font>
    <font>
      <sz val="10"/>
      <color rgb="FF000000"/>
      <name val="Georgia"/>
      <family val="1"/>
    </font>
    <font>
      <sz val="9"/>
      <name val="宋体"/>
      <family val="3"/>
      <charset val="134"/>
      <scheme val="minor"/>
    </font>
    <font>
      <sz val="11"/>
      <color theme="1"/>
      <name val="Microsoft YaHei UI"/>
      <family val="2"/>
      <charset val="134"/>
    </font>
    <font>
      <b/>
      <sz val="11"/>
      <color theme="1"/>
      <name val="Microsoft YaHei UI"/>
      <family val="2"/>
      <charset val="134"/>
    </font>
    <font>
      <sz val="10.5"/>
      <name val="Calibri"/>
      <family val="2"/>
    </font>
    <font>
      <sz val="10.5"/>
      <color theme="1"/>
      <name val="Times New Roman"/>
      <family val="1"/>
    </font>
    <font>
      <sz val="11"/>
      <color indexed="10"/>
      <name val="Calibri"/>
      <family val="2"/>
    </font>
    <font>
      <sz val="11"/>
      <color indexed="8"/>
      <name val="Calibri"/>
      <family val="2"/>
    </font>
    <font>
      <sz val="9"/>
      <name val="宋体"/>
      <family val="3"/>
      <charset val="134"/>
      <scheme val="minor"/>
    </font>
    <font>
      <sz val="11"/>
      <color theme="1"/>
      <name val="宋体"/>
      <family val="3"/>
      <charset val="134"/>
    </font>
    <font>
      <sz val="9"/>
      <color theme="1"/>
      <name val="Calibri"/>
      <family val="2"/>
    </font>
    <font>
      <sz val="9"/>
      <color theme="1"/>
      <name val="宋体"/>
      <family val="3"/>
      <charset val="134"/>
    </font>
    <font>
      <sz val="11"/>
      <color theme="2"/>
      <name val="Calibri"/>
      <family val="2"/>
    </font>
    <font>
      <i/>
      <sz val="11"/>
      <name val="Calibri"/>
      <family val="2"/>
    </font>
    <font>
      <sz val="9"/>
      <name val="宋体"/>
      <family val="3"/>
      <charset val="134"/>
      <scheme val="minor"/>
    </font>
    <font>
      <sz val="8"/>
      <color theme="1"/>
      <name val="Calibri"/>
      <family val="2"/>
    </font>
  </fonts>
  <fills count="21">
    <fill>
      <patternFill patternType="none"/>
    </fill>
    <fill>
      <patternFill patternType="gray125"/>
    </fill>
    <fill>
      <patternFill patternType="solid">
        <fgColor rgb="FFFFC7CE"/>
        <bgColor indexed="64"/>
      </patternFill>
    </fill>
    <fill>
      <patternFill patternType="solid">
        <fgColor rgb="FFC6EFCE"/>
        <bgColor indexed="64"/>
      </patternFill>
    </fill>
    <fill>
      <patternFill patternType="solid">
        <fgColor theme="9" tint="0.79995117038483843"/>
        <bgColor indexed="64"/>
      </patternFill>
    </fill>
    <fill>
      <patternFill patternType="solid">
        <fgColor rgb="FFFFFF00"/>
        <bgColor indexed="64"/>
      </patternFill>
    </fill>
    <fill>
      <patternFill patternType="solid">
        <fgColor rgb="FF92D050"/>
        <bgColor indexed="64"/>
      </patternFill>
    </fill>
    <fill>
      <patternFill patternType="solid">
        <fgColor theme="0"/>
        <bgColor indexed="64"/>
      </patternFill>
    </fill>
    <fill>
      <patternFill patternType="solid">
        <fgColor theme="4" tint="0.79995117038483843"/>
        <bgColor indexed="64"/>
      </patternFill>
    </fill>
    <fill>
      <patternFill patternType="solid">
        <fgColor theme="2" tint="-9.9978637043366805E-2"/>
        <bgColor indexed="64"/>
      </patternFill>
    </fill>
    <fill>
      <patternFill patternType="solid">
        <fgColor theme="6" tint="0.79992065187536243"/>
        <bgColor indexed="64"/>
      </patternFill>
    </fill>
    <fill>
      <patternFill patternType="solid">
        <fgColor theme="4" tint="0.79998168889431442"/>
        <bgColor indexed="64"/>
      </patternFill>
    </fill>
    <fill>
      <patternFill patternType="solid">
        <fgColor rgb="FFFFC000"/>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rgb="FF00B050"/>
        <bgColor indexed="64"/>
      </patternFill>
    </fill>
    <fill>
      <patternFill patternType="solid">
        <fgColor rgb="FF00B0F0"/>
        <bgColor indexed="64"/>
      </patternFill>
    </fill>
    <fill>
      <patternFill patternType="solid">
        <fgColor theme="9" tint="0.79998168889431442"/>
        <bgColor indexed="64"/>
      </patternFill>
    </fill>
    <fill>
      <patternFill patternType="solid">
        <fgColor theme="9" tint="0.79992065187536243"/>
        <bgColor indexed="64"/>
      </patternFill>
    </fill>
    <fill>
      <patternFill patternType="solid">
        <fgColor theme="8"/>
        <bgColor indexed="64"/>
      </patternFill>
    </fill>
    <fill>
      <patternFill patternType="solid">
        <fgColor theme="9" tint="0.39997558519241921"/>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s>
  <cellStyleXfs count="14">
    <xf numFmtId="0" fontId="0" fillId="0" borderId="0">
      <alignment vertical="center"/>
    </xf>
    <xf numFmtId="0" fontId="5" fillId="2" borderId="0" applyNumberFormat="0" applyBorder="0" applyAlignment="0" applyProtection="0">
      <alignment vertical="center"/>
    </xf>
    <xf numFmtId="0" fontId="4" fillId="0" borderId="0">
      <alignment vertical="center"/>
    </xf>
    <xf numFmtId="0" fontId="4" fillId="0" borderId="0">
      <alignment vertical="center"/>
    </xf>
    <xf numFmtId="0" fontId="6" fillId="3" borderId="0" applyNumberFormat="0" applyBorder="0" applyAlignment="0" applyProtection="0">
      <alignment vertical="center"/>
    </xf>
    <xf numFmtId="0" fontId="6" fillId="3" borderId="0" applyNumberFormat="0" applyBorder="0" applyAlignment="0" applyProtection="0">
      <alignment vertical="center"/>
    </xf>
    <xf numFmtId="0" fontId="6" fillId="3" borderId="0" applyNumberFormat="0" applyBorder="0" applyAlignment="0" applyProtection="0">
      <alignment vertical="center"/>
    </xf>
    <xf numFmtId="0" fontId="6" fillId="3" borderId="0" applyNumberFormat="0" applyBorder="0" applyAlignment="0" applyProtection="0">
      <alignment vertical="center"/>
    </xf>
    <xf numFmtId="0" fontId="16"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4" fillId="0" borderId="0">
      <alignment vertical="center"/>
    </xf>
    <xf numFmtId="0" fontId="16" fillId="0" borderId="0" applyNumberFormat="0" applyFill="0" applyBorder="0" applyAlignment="0" applyProtection="0"/>
    <xf numFmtId="0" fontId="16" fillId="0" borderId="0" applyNumberFormat="0" applyFill="0" applyBorder="0" applyAlignment="0" applyProtection="0"/>
  </cellStyleXfs>
  <cellXfs count="248">
    <xf numFmtId="0" fontId="0" fillId="0" borderId="0" xfId="0">
      <alignment vertical="center"/>
    </xf>
    <xf numFmtId="0" fontId="7" fillId="0" borderId="0" xfId="0" applyFont="1" applyFill="1" applyBorder="1" applyAlignment="1">
      <alignment vertical="center"/>
    </xf>
    <xf numFmtId="0" fontId="7" fillId="0" borderId="1" xfId="0" applyFont="1" applyFill="1" applyBorder="1" applyAlignment="1">
      <alignment vertical="center"/>
    </xf>
    <xf numFmtId="0" fontId="9" fillId="5" borderId="1" xfId="0" applyFont="1" applyFill="1" applyBorder="1" applyAlignment="1">
      <alignment horizontal="center" vertical="center" wrapText="1"/>
    </xf>
    <xf numFmtId="0" fontId="10" fillId="8" borderId="1" xfId="0" applyFont="1" applyFill="1" applyBorder="1" applyAlignment="1">
      <alignment vertical="center" wrapText="1"/>
    </xf>
    <xf numFmtId="0" fontId="10" fillId="9" borderId="1" xfId="0" applyFont="1" applyFill="1" applyBorder="1" applyAlignment="1">
      <alignment vertical="center" wrapText="1"/>
    </xf>
    <xf numFmtId="0" fontId="9" fillId="0" borderId="1" xfId="0" applyFont="1" applyFill="1" applyBorder="1" applyAlignment="1">
      <alignment horizontal="center" vertical="center" wrapText="1"/>
    </xf>
    <xf numFmtId="0" fontId="10" fillId="0" borderId="1" xfId="0" applyFont="1" applyFill="1" applyBorder="1" applyAlignment="1">
      <alignment vertical="center" wrapText="1"/>
    </xf>
    <xf numFmtId="0" fontId="10" fillId="11" borderId="1" xfId="0" applyFont="1" applyFill="1" applyBorder="1" applyAlignment="1">
      <alignment vertical="center" wrapText="1"/>
    </xf>
    <xf numFmtId="0" fontId="10" fillId="11" borderId="1" xfId="0" applyFont="1" applyFill="1" applyBorder="1" applyAlignment="1">
      <alignment horizontal="center" vertical="center" wrapText="1"/>
    </xf>
    <xf numFmtId="0" fontId="8" fillId="0" borderId="2" xfId="0" applyFont="1" applyFill="1" applyBorder="1" applyAlignment="1">
      <alignment vertical="center"/>
    </xf>
    <xf numFmtId="0" fontId="10" fillId="0" borderId="2" xfId="0" applyFont="1" applyFill="1" applyBorder="1" applyAlignment="1">
      <alignment vertical="center" wrapText="1"/>
    </xf>
    <xf numFmtId="0" fontId="7" fillId="0" borderId="2" xfId="0" applyFont="1" applyFill="1" applyBorder="1" applyAlignment="1">
      <alignment vertical="center"/>
    </xf>
    <xf numFmtId="0" fontId="10" fillId="8" borderId="1" xfId="0" applyFont="1" applyFill="1" applyBorder="1" applyAlignment="1">
      <alignment horizontal="center" vertical="center" wrapText="1"/>
    </xf>
    <xf numFmtId="0" fontId="7" fillId="0" borderId="0" xfId="0" applyFont="1" applyAlignment="1">
      <alignment horizontal="center" vertical="center"/>
    </xf>
    <xf numFmtId="0" fontId="13" fillId="11" borderId="1" xfId="0" applyFont="1" applyFill="1" applyBorder="1" applyAlignment="1">
      <alignment vertical="center" wrapText="1"/>
    </xf>
    <xf numFmtId="0" fontId="10" fillId="9" borderId="1" xfId="0" applyFont="1" applyFill="1" applyBorder="1" applyAlignment="1">
      <alignment horizontal="center" vertical="center" wrapText="1"/>
    </xf>
    <xf numFmtId="0" fontId="0" fillId="0" borderId="0" xfId="0" applyAlignment="1"/>
    <xf numFmtId="0" fontId="8" fillId="0" borderId="1" xfId="0" applyFont="1" applyBorder="1" applyAlignment="1">
      <alignment horizontal="center" vertical="center"/>
    </xf>
    <xf numFmtId="0" fontId="15" fillId="0" borderId="1" xfId="0" applyFont="1" applyBorder="1" applyAlignment="1">
      <alignment horizontal="center" vertical="center"/>
    </xf>
    <xf numFmtId="0" fontId="8" fillId="0" borderId="1" xfId="0" applyFont="1" applyFill="1" applyBorder="1" applyAlignment="1">
      <alignment horizontal="center" vertical="center"/>
    </xf>
    <xf numFmtId="0" fontId="8" fillId="4" borderId="1" xfId="0" applyFont="1" applyFill="1" applyBorder="1" applyAlignment="1">
      <alignment horizontal="center" vertical="center"/>
    </xf>
    <xf numFmtId="0" fontId="8" fillId="10" borderId="1" xfId="3" applyFont="1" applyFill="1" applyBorder="1" applyAlignment="1">
      <alignment horizontal="center" vertical="center"/>
    </xf>
    <xf numFmtId="0" fontId="8" fillId="10" borderId="1" xfId="3" applyFont="1" applyFill="1" applyBorder="1" applyAlignment="1">
      <alignment vertical="center"/>
    </xf>
    <xf numFmtId="0" fontId="7" fillId="0" borderId="1" xfId="3" quotePrefix="1" applyFont="1" applyBorder="1" applyAlignment="1">
      <alignment horizontal="center" vertical="center"/>
    </xf>
    <xf numFmtId="14" fontId="7" fillId="0" borderId="1" xfId="3" applyNumberFormat="1" applyFont="1" applyBorder="1" applyAlignment="1">
      <alignment horizontal="center" vertical="center"/>
    </xf>
    <xf numFmtId="0" fontId="7" fillId="0" borderId="1" xfId="3" applyFont="1" applyBorder="1" applyAlignment="1">
      <alignment horizontal="center" vertical="center"/>
    </xf>
    <xf numFmtId="0" fontId="7" fillId="0" borderId="1" xfId="3" applyFont="1" applyBorder="1" applyAlignment="1">
      <alignment vertical="center"/>
    </xf>
    <xf numFmtId="0" fontId="11" fillId="0" borderId="0" xfId="0" applyFont="1" applyFill="1" applyBorder="1" applyAlignment="1">
      <alignment vertical="center"/>
    </xf>
    <xf numFmtId="0" fontId="13" fillId="8" borderId="1" xfId="0" applyFont="1" applyFill="1" applyBorder="1" applyAlignment="1">
      <alignment vertical="center" wrapText="1"/>
    </xf>
    <xf numFmtId="0" fontId="10" fillId="7" borderId="5" xfId="0" applyFont="1" applyFill="1" applyBorder="1" applyAlignment="1">
      <alignment horizontal="left" vertical="center" wrapText="1"/>
    </xf>
    <xf numFmtId="0" fontId="3" fillId="11" borderId="1" xfId="0" applyFont="1" applyFill="1" applyBorder="1" applyAlignment="1">
      <alignment vertical="center" wrapText="1"/>
    </xf>
    <xf numFmtId="0" fontId="12" fillId="7" borderId="1" xfId="0" applyFont="1" applyFill="1" applyBorder="1" applyAlignment="1">
      <alignment horizontal="left" vertical="center" wrapText="1"/>
    </xf>
    <xf numFmtId="0" fontId="12" fillId="7" borderId="1" xfId="0" applyFont="1" applyFill="1" applyBorder="1" applyAlignment="1">
      <alignment horizontal="center" vertical="center" wrapText="1"/>
    </xf>
    <xf numFmtId="46" fontId="7" fillId="0" borderId="0" xfId="0" applyNumberFormat="1" applyFont="1" applyFill="1" applyBorder="1" applyAlignment="1">
      <alignment horizontal="left" vertical="center"/>
    </xf>
    <xf numFmtId="0" fontId="7" fillId="0" borderId="0" xfId="0" applyFont="1" applyFill="1" applyBorder="1" applyAlignment="1">
      <alignment horizontal="left" vertical="center"/>
    </xf>
    <xf numFmtId="0" fontId="7" fillId="13" borderId="1" xfId="0" applyFont="1" applyFill="1" applyBorder="1" applyAlignment="1">
      <alignment horizontal="center" vertical="center"/>
    </xf>
    <xf numFmtId="0" fontId="20" fillId="0" borderId="1" xfId="0" applyFont="1" applyBorder="1" applyAlignment="1">
      <alignment horizontal="center" vertical="center"/>
    </xf>
    <xf numFmtId="0" fontId="10" fillId="7" borderId="1" xfId="0" applyFont="1" applyFill="1" applyBorder="1" applyAlignment="1">
      <alignment horizontal="center" vertical="center" wrapText="1"/>
    </xf>
    <xf numFmtId="0" fontId="10" fillId="7" borderId="1" xfId="0" applyFont="1" applyFill="1" applyBorder="1" applyAlignment="1">
      <alignment horizontal="left" vertical="center" wrapText="1"/>
    </xf>
    <xf numFmtId="0" fontId="7" fillId="14" borderId="1" xfId="0" applyFont="1" applyFill="1" applyBorder="1" applyAlignment="1">
      <alignment vertical="center"/>
    </xf>
    <xf numFmtId="0" fontId="7" fillId="15" borderId="1" xfId="0" applyFont="1" applyFill="1" applyBorder="1" applyAlignment="1">
      <alignment vertical="center"/>
    </xf>
    <xf numFmtId="0" fontId="7" fillId="12" borderId="1" xfId="0" applyFont="1" applyFill="1" applyBorder="1" applyAlignment="1">
      <alignment vertical="center"/>
    </xf>
    <xf numFmtId="0" fontId="7" fillId="16" borderId="1" xfId="0" applyFont="1" applyFill="1" applyBorder="1" applyAlignment="1">
      <alignment vertical="center"/>
    </xf>
    <xf numFmtId="0" fontId="0" fillId="0" borderId="1" xfId="0" applyFill="1" applyBorder="1" applyAlignment="1"/>
    <xf numFmtId="0" fontId="7" fillId="14" borderId="1" xfId="0" applyFont="1" applyFill="1" applyBorder="1" applyAlignment="1">
      <alignment horizontal="center" vertical="center"/>
    </xf>
    <xf numFmtId="0" fontId="21" fillId="16" borderId="1" xfId="0" applyFont="1" applyFill="1" applyBorder="1" applyAlignment="1">
      <alignment vertical="center"/>
    </xf>
    <xf numFmtId="0" fontId="22" fillId="13" borderId="1" xfId="0" applyFont="1" applyFill="1" applyBorder="1" applyAlignment="1">
      <alignment horizontal="center" vertical="center"/>
    </xf>
    <xf numFmtId="0" fontId="23" fillId="13" borderId="1" xfId="0" applyFont="1" applyFill="1" applyBorder="1" applyAlignment="1">
      <alignment horizontal="center" vertical="center"/>
    </xf>
    <xf numFmtId="0" fontId="24" fillId="0" borderId="1" xfId="0" applyFont="1" applyBorder="1" applyAlignment="1">
      <alignment horizontal="center" vertical="center"/>
    </xf>
    <xf numFmtId="0" fontId="0" fillId="0" borderId="0" xfId="0" applyAlignment="1">
      <alignment vertical="center" wrapText="1"/>
    </xf>
    <xf numFmtId="0" fontId="30" fillId="5" borderId="1" xfId="0" applyFont="1" applyFill="1" applyBorder="1" applyAlignment="1">
      <alignment horizontal="left" vertical="center"/>
    </xf>
    <xf numFmtId="49" fontId="30" fillId="5" borderId="1" xfId="0" applyNumberFormat="1" applyFont="1" applyFill="1" applyBorder="1" applyAlignment="1">
      <alignment horizontal="left" vertical="center"/>
    </xf>
    <xf numFmtId="0" fontId="30" fillId="5" borderId="1" xfId="4" applyFont="1" applyFill="1" applyBorder="1" applyAlignment="1">
      <alignment horizontal="left" vertical="center"/>
    </xf>
    <xf numFmtId="0" fontId="31" fillId="5" borderId="1" xfId="0" applyFont="1" applyFill="1" applyBorder="1" applyAlignment="1">
      <alignment horizontal="left" vertical="center" wrapText="1"/>
    </xf>
    <xf numFmtId="0" fontId="30" fillId="0" borderId="1" xfId="0" applyFont="1" applyBorder="1" applyAlignment="1">
      <alignment horizontal="left" vertical="center"/>
    </xf>
    <xf numFmtId="0" fontId="7" fillId="0" borderId="1" xfId="0" applyFont="1" applyBorder="1" applyAlignment="1">
      <alignment horizontal="center" vertical="center"/>
    </xf>
    <xf numFmtId="0" fontId="28" fillId="0" borderId="1" xfId="0" applyFont="1" applyBorder="1">
      <alignment vertical="center"/>
    </xf>
    <xf numFmtId="0" fontId="7" fillId="0" borderId="1" xfId="0" applyFont="1" applyBorder="1" applyAlignment="1">
      <alignment horizontal="left" vertical="center"/>
    </xf>
    <xf numFmtId="0" fontId="7" fillId="0" borderId="1" xfId="0" applyFont="1" applyBorder="1">
      <alignment vertical="center"/>
    </xf>
    <xf numFmtId="0" fontId="0" fillId="6" borderId="1" xfId="0" applyFill="1" applyBorder="1">
      <alignment vertical="center"/>
    </xf>
    <xf numFmtId="0" fontId="30" fillId="6" borderId="1" xfId="0" applyFont="1" applyFill="1" applyBorder="1" applyAlignment="1">
      <alignment horizontal="left" vertical="center"/>
    </xf>
    <xf numFmtId="0" fontId="7" fillId="6" borderId="1" xfId="0" applyFont="1" applyFill="1" applyBorder="1" applyAlignment="1">
      <alignment vertical="center" wrapText="1"/>
    </xf>
    <xf numFmtId="0" fontId="31" fillId="6" borderId="1" xfId="0" applyFont="1" applyFill="1" applyBorder="1" applyAlignment="1">
      <alignment horizontal="left" vertical="center" wrapText="1"/>
    </xf>
    <xf numFmtId="49" fontId="7" fillId="6" borderId="1" xfId="0" applyNumberFormat="1" applyFont="1" applyFill="1" applyBorder="1" applyAlignment="1">
      <alignment horizontal="left" vertical="center"/>
    </xf>
    <xf numFmtId="0" fontId="7" fillId="6" borderId="1" xfId="0" applyFont="1" applyFill="1" applyBorder="1" applyAlignment="1">
      <alignment horizontal="left" vertical="center"/>
    </xf>
    <xf numFmtId="0" fontId="31" fillId="6" borderId="1" xfId="0" applyFont="1" applyFill="1" applyBorder="1">
      <alignment vertical="center"/>
    </xf>
    <xf numFmtId="0" fontId="30" fillId="6" borderId="1" xfId="0" applyFont="1" applyFill="1" applyBorder="1" applyAlignment="1">
      <alignment horizontal="left" vertical="center" wrapText="1"/>
    </xf>
    <xf numFmtId="0" fontId="0" fillId="0" borderId="1" xfId="0" applyBorder="1">
      <alignment vertical="center"/>
    </xf>
    <xf numFmtId="0" fontId="7" fillId="0" borderId="1" xfId="0" applyFont="1" applyBorder="1" applyAlignment="1">
      <alignment vertical="center" wrapText="1"/>
    </xf>
    <xf numFmtId="0" fontId="31" fillId="0" borderId="1" xfId="0" applyFont="1" applyBorder="1" applyAlignment="1">
      <alignment horizontal="left" vertical="center" wrapText="1"/>
    </xf>
    <xf numFmtId="49" fontId="7" fillId="0" borderId="1" xfId="0" applyNumberFormat="1" applyFont="1" applyBorder="1" applyAlignment="1">
      <alignment horizontal="left" vertical="center"/>
    </xf>
    <xf numFmtId="0" fontId="31" fillId="0" borderId="1" xfId="0" applyFont="1" applyBorder="1">
      <alignment vertical="center"/>
    </xf>
    <xf numFmtId="0" fontId="30" fillId="0" borderId="1" xfId="0" applyFont="1" applyBorder="1" applyAlignment="1">
      <alignment vertical="center" wrapText="1"/>
    </xf>
    <xf numFmtId="0" fontId="30" fillId="6" borderId="1" xfId="0" applyFont="1" applyFill="1" applyBorder="1" applyAlignment="1">
      <alignment vertical="center" wrapText="1"/>
    </xf>
    <xf numFmtId="0" fontId="30" fillId="18" borderId="1" xfId="0" applyFont="1" applyFill="1" applyBorder="1" applyAlignment="1">
      <alignment horizontal="center" vertical="center" wrapText="1"/>
    </xf>
    <xf numFmtId="49" fontId="30" fillId="18" borderId="1" xfId="0" applyNumberFormat="1" applyFont="1" applyFill="1" applyBorder="1" applyAlignment="1">
      <alignment horizontal="center" vertical="center" wrapText="1"/>
    </xf>
    <xf numFmtId="0" fontId="30" fillId="18" borderId="1" xfId="2" applyFont="1" applyFill="1" applyBorder="1" applyAlignment="1">
      <alignment horizontal="center" vertical="center" wrapText="1"/>
    </xf>
    <xf numFmtId="49" fontId="30" fillId="18" borderId="1" xfId="2" applyNumberFormat="1" applyFont="1" applyFill="1" applyBorder="1" applyAlignment="1">
      <alignment horizontal="center" vertical="center" wrapText="1"/>
    </xf>
    <xf numFmtId="0" fontId="4" fillId="0" borderId="0" xfId="2">
      <alignment vertical="center"/>
    </xf>
    <xf numFmtId="0" fontId="30" fillId="5" borderId="1" xfId="2" applyFont="1" applyFill="1" applyBorder="1" applyAlignment="1">
      <alignment horizontal="left" vertical="center"/>
    </xf>
    <xf numFmtId="49" fontId="30" fillId="5" borderId="1" xfId="2" applyNumberFormat="1" applyFont="1" applyFill="1" applyBorder="1" applyAlignment="1">
      <alignment horizontal="left" vertical="center"/>
    </xf>
    <xf numFmtId="0" fontId="34" fillId="19" borderId="1" xfId="2" applyFont="1" applyFill="1" applyBorder="1" applyAlignment="1">
      <alignment horizontal="left" vertical="top" wrapText="1"/>
    </xf>
    <xf numFmtId="0" fontId="31" fillId="5" borderId="1" xfId="2" applyFont="1" applyFill="1" applyBorder="1" applyAlignment="1">
      <alignment horizontal="left" vertical="center" wrapText="1"/>
    </xf>
    <xf numFmtId="0" fontId="4" fillId="0" borderId="1" xfId="2" applyBorder="1">
      <alignment vertical="center"/>
    </xf>
    <xf numFmtId="0" fontId="7" fillId="0" borderId="1" xfId="2" applyFont="1" applyBorder="1" applyAlignment="1">
      <alignment horizontal="left" vertical="center"/>
    </xf>
    <xf numFmtId="0" fontId="30" fillId="0" borderId="1" xfId="2" applyFont="1" applyBorder="1" applyAlignment="1">
      <alignment horizontal="left" vertical="center"/>
    </xf>
    <xf numFmtId="0" fontId="36" fillId="0" borderId="1" xfId="2" applyFont="1" applyBorder="1" applyAlignment="1">
      <alignment horizontal="left" vertical="top" wrapText="1"/>
    </xf>
    <xf numFmtId="0" fontId="36" fillId="0" borderId="1" xfId="2" applyFont="1" applyBorder="1" applyAlignment="1">
      <alignment horizontal="left" vertical="center" wrapText="1"/>
    </xf>
    <xf numFmtId="49" fontId="7" fillId="0" borderId="1" xfId="2" applyNumberFormat="1" applyFont="1" applyBorder="1" applyAlignment="1">
      <alignment horizontal="left" vertical="center"/>
    </xf>
    <xf numFmtId="0" fontId="31" fillId="0" borderId="1" xfId="2" applyFont="1" applyBorder="1">
      <alignment vertical="center"/>
    </xf>
    <xf numFmtId="0" fontId="7" fillId="0" borderId="1" xfId="2" applyFont="1" applyBorder="1">
      <alignment vertical="center"/>
    </xf>
    <xf numFmtId="0" fontId="30" fillId="0" borderId="1" xfId="2" applyFont="1" applyBorder="1" applyAlignment="1">
      <alignment vertical="center" wrapText="1"/>
    </xf>
    <xf numFmtId="0" fontId="4" fillId="0" borderId="0" xfId="2" applyAlignment="1">
      <alignment vertical="center" wrapText="1"/>
    </xf>
    <xf numFmtId="0" fontId="4" fillId="0" borderId="0" xfId="2" applyAlignment="1">
      <alignment vertical="center"/>
    </xf>
    <xf numFmtId="0" fontId="30" fillId="0" borderId="1" xfId="2" applyFont="1" applyFill="1" applyBorder="1" applyAlignment="1">
      <alignment horizontal="left" vertical="center"/>
    </xf>
    <xf numFmtId="0" fontId="4" fillId="0" borderId="1" xfId="2" applyFont="1" applyBorder="1">
      <alignment vertical="center"/>
    </xf>
    <xf numFmtId="0" fontId="30" fillId="7" borderId="1" xfId="2" applyFont="1" applyFill="1" applyBorder="1" applyAlignment="1">
      <alignment horizontal="left" vertical="center"/>
    </xf>
    <xf numFmtId="0" fontId="7" fillId="7" borderId="1" xfId="2" applyFont="1" applyFill="1" applyBorder="1" applyAlignment="1">
      <alignment horizontal="left" vertical="center"/>
    </xf>
    <xf numFmtId="0" fontId="7" fillId="0" borderId="1" xfId="2" applyFont="1" applyBorder="1" applyAlignment="1">
      <alignment vertical="center" wrapText="1"/>
    </xf>
    <xf numFmtId="0" fontId="30" fillId="0" borderId="1" xfId="2" applyFont="1" applyBorder="1" applyAlignment="1">
      <alignment horizontal="left" vertical="center" wrapText="1"/>
    </xf>
    <xf numFmtId="0" fontId="4" fillId="0" borderId="3" xfId="2" applyFont="1" applyBorder="1">
      <alignment vertical="center"/>
    </xf>
    <xf numFmtId="0" fontId="4" fillId="0" borderId="0" xfId="2" applyAlignment="1"/>
    <xf numFmtId="0" fontId="31" fillId="0" borderId="1" xfId="2" applyFont="1" applyBorder="1" applyAlignment="1">
      <alignment vertical="center"/>
    </xf>
    <xf numFmtId="0" fontId="4" fillId="0" borderId="1" xfId="2" applyFont="1" applyBorder="1" applyAlignment="1">
      <alignment vertical="center"/>
    </xf>
    <xf numFmtId="0" fontId="31" fillId="0" borderId="1" xfId="2" applyFont="1" applyBorder="1" applyAlignment="1">
      <alignment horizontal="left" vertical="center" wrapText="1"/>
    </xf>
    <xf numFmtId="0" fontId="31" fillId="0" borderId="1" xfId="2" applyFont="1" applyFill="1" applyBorder="1" applyAlignment="1">
      <alignment horizontal="left" vertical="center" wrapText="1"/>
    </xf>
    <xf numFmtId="3" fontId="30" fillId="0" borderId="1" xfId="2" applyNumberFormat="1" applyFont="1" applyFill="1" applyBorder="1" applyAlignment="1">
      <alignment horizontal="left" vertical="center"/>
    </xf>
    <xf numFmtId="0" fontId="29" fillId="4" borderId="1" xfId="2" applyFont="1" applyFill="1" applyBorder="1" applyAlignment="1">
      <alignment horizontal="center" vertical="center" wrapText="1"/>
    </xf>
    <xf numFmtId="49" fontId="29" fillId="4" borderId="1" xfId="2" applyNumberFormat="1" applyFont="1" applyFill="1" applyBorder="1" applyAlignment="1">
      <alignment horizontal="center" vertical="center" wrapText="1"/>
    </xf>
    <xf numFmtId="0" fontId="30" fillId="5" borderId="1" xfId="2" applyFont="1" applyFill="1" applyBorder="1" applyAlignment="1">
      <alignment horizontal="left" vertical="center" wrapText="1"/>
    </xf>
    <xf numFmtId="0" fontId="30" fillId="0" borderId="1" xfId="2" applyFont="1" applyBorder="1">
      <alignment vertical="center"/>
    </xf>
    <xf numFmtId="0" fontId="37" fillId="0" borderId="1" xfId="2" applyFont="1" applyBorder="1">
      <alignment vertical="center"/>
    </xf>
    <xf numFmtId="0" fontId="7" fillId="0" borderId="1" xfId="2" applyFont="1" applyBorder="1" applyAlignment="1">
      <alignment vertical="center"/>
    </xf>
    <xf numFmtId="0" fontId="7" fillId="0" borderId="1" xfId="2" applyFont="1" applyBorder="1" applyAlignment="1">
      <alignment horizontal="center" vertical="center"/>
    </xf>
    <xf numFmtId="0" fontId="29" fillId="18" borderId="1" xfId="2" applyFont="1" applyFill="1" applyBorder="1" applyAlignment="1">
      <alignment horizontal="center" vertical="center" wrapText="1"/>
    </xf>
    <xf numFmtId="49" fontId="29" fillId="18" borderId="1" xfId="2" applyNumberFormat="1" applyFont="1" applyFill="1" applyBorder="1" applyAlignment="1">
      <alignment horizontal="center" vertical="center" wrapText="1"/>
    </xf>
    <xf numFmtId="0" fontId="29" fillId="18" borderId="1" xfId="2" applyFont="1" applyFill="1" applyBorder="1" applyAlignment="1">
      <alignment horizontal="center" vertical="center"/>
    </xf>
    <xf numFmtId="49" fontId="7" fillId="0" borderId="1" xfId="2" applyNumberFormat="1" applyFont="1" applyBorder="1" applyAlignment="1">
      <alignment vertical="center"/>
    </xf>
    <xf numFmtId="3" fontId="30" fillId="0" borderId="1" xfId="0" applyNumberFormat="1" applyFont="1" applyBorder="1" applyAlignment="1">
      <alignment horizontal="left" vertical="center"/>
    </xf>
    <xf numFmtId="0" fontId="30" fillId="7" borderId="1" xfId="0" applyFont="1" applyFill="1" applyBorder="1" applyAlignment="1">
      <alignment horizontal="left" vertical="center"/>
    </xf>
    <xf numFmtId="0" fontId="7" fillId="7" borderId="1" xfId="0" applyFont="1" applyFill="1" applyBorder="1" applyAlignment="1">
      <alignment horizontal="left" vertical="center"/>
    </xf>
    <xf numFmtId="0" fontId="30" fillId="0" borderId="1" xfId="0" applyFont="1" applyBorder="1" applyAlignment="1">
      <alignment horizontal="left" vertical="center" wrapText="1"/>
    </xf>
    <xf numFmtId="0" fontId="0" fillId="0" borderId="3" xfId="0" applyBorder="1">
      <alignment vertical="center"/>
    </xf>
    <xf numFmtId="0" fontId="38" fillId="0" borderId="0" xfId="2" applyFont="1">
      <alignment vertical="center"/>
    </xf>
    <xf numFmtId="0" fontId="30" fillId="0" borderId="1" xfId="2" applyFont="1" applyBorder="1" applyAlignment="1">
      <alignment horizontal="justify" vertical="center" wrapText="1"/>
    </xf>
    <xf numFmtId="0" fontId="7" fillId="0" borderId="0" xfId="2" applyFont="1" applyAlignment="1">
      <alignment vertical="center" wrapText="1"/>
    </xf>
    <xf numFmtId="0" fontId="28" fillId="0" borderId="1" xfId="2" applyFont="1" applyBorder="1">
      <alignment vertical="center"/>
    </xf>
    <xf numFmtId="0" fontId="28" fillId="0" borderId="1" xfId="2" applyFont="1" applyBorder="1" applyAlignment="1">
      <alignment vertical="center" wrapText="1"/>
    </xf>
    <xf numFmtId="0" fontId="30" fillId="0" borderId="4" xfId="2" applyFont="1" applyBorder="1" applyAlignment="1">
      <alignment horizontal="left" vertical="center"/>
    </xf>
    <xf numFmtId="0" fontId="28" fillId="0" borderId="0" xfId="2" applyFont="1">
      <alignment vertical="center"/>
    </xf>
    <xf numFmtId="0" fontId="7" fillId="0" borderId="4" xfId="2" applyFont="1" applyBorder="1" applyAlignment="1">
      <alignment horizontal="left" vertical="center"/>
    </xf>
    <xf numFmtId="0" fontId="30" fillId="0" borderId="4" xfId="2" applyFont="1" applyFill="1" applyBorder="1" applyAlignment="1">
      <alignment horizontal="left" vertical="center"/>
    </xf>
    <xf numFmtId="0" fontId="7" fillId="0" borderId="4" xfId="2" applyFont="1" applyBorder="1" applyAlignment="1">
      <alignment vertical="center"/>
    </xf>
    <xf numFmtId="0" fontId="7" fillId="0" borderId="1" xfId="2" applyFont="1" applyBorder="1" applyAlignment="1">
      <alignment horizontal="left" vertical="center" wrapText="1"/>
    </xf>
    <xf numFmtId="0" fontId="7" fillId="0" borderId="1" xfId="2" applyFont="1" applyFill="1" applyBorder="1" applyAlignment="1">
      <alignment vertical="center"/>
    </xf>
    <xf numFmtId="3" fontId="7" fillId="0" borderId="1" xfId="2" applyNumberFormat="1" applyFont="1" applyBorder="1" applyAlignment="1">
      <alignment horizontal="left" vertical="center"/>
    </xf>
    <xf numFmtId="0" fontId="30" fillId="17" borderId="1" xfId="3" applyFont="1" applyFill="1" applyBorder="1" applyAlignment="1">
      <alignment horizontal="center" vertical="center" wrapText="1"/>
    </xf>
    <xf numFmtId="49" fontId="30" fillId="17" borderId="1" xfId="3" applyNumberFormat="1" applyFont="1" applyFill="1" applyBorder="1" applyAlignment="1">
      <alignment horizontal="center" vertical="center" wrapText="1"/>
    </xf>
    <xf numFmtId="0" fontId="4" fillId="0" borderId="0" xfId="3">
      <alignment vertical="center"/>
    </xf>
    <xf numFmtId="0" fontId="30" fillId="5" borderId="1" xfId="3" applyFont="1" applyFill="1" applyBorder="1" applyAlignment="1">
      <alignment horizontal="left" vertical="center"/>
    </xf>
    <xf numFmtId="49" fontId="30" fillId="5" borderId="1" xfId="3" applyNumberFormat="1" applyFont="1" applyFill="1" applyBorder="1" applyAlignment="1">
      <alignment horizontal="left" vertical="center"/>
    </xf>
    <xf numFmtId="0" fontId="30" fillId="5" borderId="1" xfId="5" applyFont="1" applyFill="1" applyBorder="1" applyAlignment="1">
      <alignment horizontal="left" vertical="center"/>
    </xf>
    <xf numFmtId="0" fontId="30" fillId="0" borderId="1" xfId="3" applyFont="1" applyBorder="1" applyAlignment="1">
      <alignment horizontal="left" vertical="center"/>
    </xf>
    <xf numFmtId="0" fontId="30" fillId="7" borderId="1" xfId="3" applyFont="1" applyFill="1" applyBorder="1" applyAlignment="1">
      <alignment horizontal="left" vertical="center"/>
    </xf>
    <xf numFmtId="0" fontId="30" fillId="0" borderId="1" xfId="3" applyFont="1" applyBorder="1" applyAlignment="1">
      <alignment horizontal="center" vertical="center"/>
    </xf>
    <xf numFmtId="0" fontId="4" fillId="0" borderId="0" xfId="3" applyAlignment="1">
      <alignment vertical="center" wrapText="1"/>
    </xf>
    <xf numFmtId="0" fontId="30" fillId="7" borderId="1" xfId="12" applyFont="1" applyFill="1" applyBorder="1" applyAlignment="1">
      <alignment horizontal="left" vertical="center"/>
    </xf>
    <xf numFmtId="0" fontId="16" fillId="0" borderId="0" xfId="12" applyAlignment="1">
      <alignment vertical="center"/>
    </xf>
    <xf numFmtId="0" fontId="7" fillId="0" borderId="1" xfId="12" applyFont="1" applyBorder="1" applyAlignment="1">
      <alignment vertical="center" wrapText="1"/>
    </xf>
    <xf numFmtId="0" fontId="31" fillId="0" borderId="1" xfId="12" applyFont="1" applyBorder="1" applyAlignment="1">
      <alignment vertical="center"/>
    </xf>
    <xf numFmtId="0" fontId="7" fillId="7" borderId="1" xfId="12" applyFont="1" applyFill="1" applyBorder="1" applyAlignment="1">
      <alignment horizontal="left" vertical="center"/>
    </xf>
    <xf numFmtId="0" fontId="30" fillId="5" borderId="1" xfId="12" applyFont="1" applyFill="1" applyBorder="1" applyAlignment="1">
      <alignment horizontal="left" vertical="center"/>
    </xf>
    <xf numFmtId="0" fontId="31" fillId="5" borderId="1" xfId="12" applyFont="1" applyFill="1" applyBorder="1" applyAlignment="1">
      <alignment horizontal="left" vertical="center" wrapText="1"/>
    </xf>
    <xf numFmtId="0" fontId="30" fillId="0" borderId="1" xfId="12" applyFont="1" applyFill="1" applyBorder="1" applyAlignment="1">
      <alignment horizontal="left" vertical="center"/>
    </xf>
    <xf numFmtId="0" fontId="30" fillId="0" borderId="1" xfId="12" applyFont="1" applyFill="1" applyBorder="1" applyAlignment="1">
      <alignment horizontal="left" vertical="center" wrapText="1"/>
    </xf>
    <xf numFmtId="0" fontId="30" fillId="0" borderId="1" xfId="12" applyFont="1" applyBorder="1" applyAlignment="1">
      <alignment horizontal="left" vertical="center"/>
    </xf>
    <xf numFmtId="0" fontId="29" fillId="17" borderId="1" xfId="2" applyFont="1" applyFill="1" applyBorder="1" applyAlignment="1">
      <alignment horizontal="center" vertical="center" wrapText="1"/>
    </xf>
    <xf numFmtId="49" fontId="29" fillId="17" borderId="1" xfId="2" applyNumberFormat="1" applyFont="1" applyFill="1" applyBorder="1" applyAlignment="1">
      <alignment horizontal="center" vertical="center" wrapText="1"/>
    </xf>
    <xf numFmtId="0" fontId="30" fillId="5" borderId="1" xfId="0" applyFont="1" applyFill="1" applyBorder="1" applyAlignment="1">
      <alignment horizontal="left" vertical="center" wrapText="1"/>
    </xf>
    <xf numFmtId="0" fontId="30" fillId="0" borderId="6" xfId="0" applyFont="1" applyBorder="1" applyAlignment="1">
      <alignment horizontal="left" vertical="center"/>
    </xf>
    <xf numFmtId="0" fontId="30" fillId="0" borderId="1" xfId="0" applyFont="1" applyBorder="1" applyAlignment="1">
      <alignment vertical="center"/>
    </xf>
    <xf numFmtId="0" fontId="30" fillId="7" borderId="1" xfId="0" applyFont="1" applyFill="1" applyBorder="1" applyAlignment="1">
      <alignment horizontal="left" vertical="center" wrapText="1"/>
    </xf>
    <xf numFmtId="0" fontId="30" fillId="7" borderId="1" xfId="0" applyFont="1" applyFill="1" applyBorder="1" applyAlignment="1">
      <alignment vertical="center"/>
    </xf>
    <xf numFmtId="0" fontId="7" fillId="5" borderId="1" xfId="2" applyFont="1" applyFill="1" applyBorder="1">
      <alignment vertical="center"/>
    </xf>
    <xf numFmtId="0" fontId="30" fillId="17" borderId="1" xfId="2" applyFont="1" applyFill="1" applyBorder="1" applyAlignment="1">
      <alignment horizontal="center" vertical="center" wrapText="1"/>
    </xf>
    <xf numFmtId="49" fontId="30" fillId="17" borderId="1" xfId="2" applyNumberFormat="1" applyFont="1" applyFill="1" applyBorder="1" applyAlignment="1">
      <alignment horizontal="center" vertical="center" wrapText="1"/>
    </xf>
    <xf numFmtId="0" fontId="27" fillId="0" borderId="1" xfId="2" applyFont="1" applyBorder="1">
      <alignment vertical="center"/>
    </xf>
    <xf numFmtId="0" fontId="11" fillId="0" borderId="1" xfId="2" applyFont="1" applyBorder="1" applyAlignment="1">
      <alignment horizontal="left" vertical="center" wrapText="1"/>
    </xf>
    <xf numFmtId="0" fontId="26" fillId="0" borderId="1" xfId="2" applyFont="1" applyBorder="1">
      <alignment vertical="center"/>
    </xf>
    <xf numFmtId="0" fontId="40" fillId="0" borderId="0" xfId="0" applyFont="1">
      <alignment vertical="center"/>
    </xf>
    <xf numFmtId="0" fontId="40" fillId="0" borderId="0" xfId="0" applyFont="1" applyAlignment="1">
      <alignment horizontal="center" vertical="center"/>
    </xf>
    <xf numFmtId="0" fontId="40" fillId="0" borderId="1" xfId="0" applyFont="1" applyBorder="1" applyAlignment="1">
      <alignment horizontal="center" vertical="center"/>
    </xf>
    <xf numFmtId="0" fontId="40" fillId="0" borderId="1" xfId="0" quotePrefix="1" applyFont="1" applyBorder="1" applyAlignment="1">
      <alignment horizontal="center" vertical="center"/>
    </xf>
    <xf numFmtId="0" fontId="41" fillId="0" borderId="1" xfId="0" applyFont="1" applyBorder="1" applyAlignment="1">
      <alignment horizontal="center" vertical="center"/>
    </xf>
    <xf numFmtId="0" fontId="30" fillId="5" borderId="1" xfId="3" applyFont="1" applyFill="1" applyBorder="1" applyAlignment="1">
      <alignment horizontal="left" vertical="center" wrapText="1"/>
    </xf>
    <xf numFmtId="49" fontId="30" fillId="0" borderId="1" xfId="3" applyNumberFormat="1" applyFont="1" applyBorder="1" applyAlignment="1">
      <alignment horizontal="left" vertical="center"/>
    </xf>
    <xf numFmtId="0" fontId="30" fillId="0" borderId="1" xfId="3" applyFont="1" applyBorder="1" applyAlignment="1">
      <alignment wrapText="1"/>
    </xf>
    <xf numFmtId="0" fontId="37" fillId="0" borderId="1" xfId="3" applyFont="1" applyBorder="1">
      <alignment vertical="center"/>
    </xf>
    <xf numFmtId="0" fontId="30" fillId="0" borderId="1" xfId="3" applyFont="1" applyFill="1" applyBorder="1" applyAlignment="1">
      <alignment horizontal="left" vertical="center"/>
    </xf>
    <xf numFmtId="0" fontId="30" fillId="0" borderId="1" xfId="3" applyFont="1" applyBorder="1" applyAlignment="1">
      <alignment horizontal="left" vertical="center" wrapText="1"/>
    </xf>
    <xf numFmtId="49" fontId="30" fillId="7" borderId="1" xfId="3" applyNumberFormat="1" applyFont="1" applyFill="1" applyBorder="1" applyAlignment="1">
      <alignment horizontal="left" vertical="center"/>
    </xf>
    <xf numFmtId="0" fontId="30" fillId="0" borderId="1" xfId="3" applyFont="1" applyBorder="1" applyAlignment="1">
      <alignment horizontal="justify" vertical="center" wrapText="1"/>
    </xf>
    <xf numFmtId="0" fontId="30" fillId="0" borderId="1" xfId="3" applyFont="1" applyBorder="1">
      <alignment vertical="center"/>
    </xf>
    <xf numFmtId="0" fontId="30" fillId="0" borderId="1" xfId="3" applyFont="1" applyBorder="1" applyAlignment="1">
      <alignment vertical="center" wrapText="1"/>
    </xf>
    <xf numFmtId="0" fontId="42" fillId="0" borderId="1" xfId="3" applyFont="1" applyBorder="1" applyAlignment="1">
      <alignment horizontal="justify" vertical="center" wrapText="1"/>
    </xf>
    <xf numFmtId="0" fontId="30" fillId="5" borderId="1" xfId="2" applyFont="1" applyFill="1" applyBorder="1" applyAlignment="1">
      <alignment horizontal="center" vertical="center"/>
    </xf>
    <xf numFmtId="0" fontId="30" fillId="0" borderId="1" xfId="2" applyFont="1" applyFill="1" applyBorder="1" applyAlignment="1">
      <alignment horizontal="center" vertical="center"/>
    </xf>
    <xf numFmtId="0" fontId="43" fillId="0" borderId="7" xfId="2" applyFont="1" applyBorder="1" applyAlignment="1">
      <alignment horizontal="justify" vertical="center" wrapText="1"/>
    </xf>
    <xf numFmtId="0" fontId="43" fillId="0" borderId="8" xfId="2" applyFont="1" applyBorder="1" applyAlignment="1">
      <alignment horizontal="justify" vertical="center" wrapText="1"/>
    </xf>
    <xf numFmtId="0" fontId="7" fillId="0" borderId="1" xfId="2" applyFont="1" applyBorder="1" applyAlignment="1">
      <alignment vertical="top" wrapText="1"/>
    </xf>
    <xf numFmtId="0" fontId="7" fillId="20" borderId="1" xfId="0" applyFont="1" applyFill="1" applyBorder="1" applyAlignment="1">
      <alignment horizontal="left" vertical="center"/>
    </xf>
    <xf numFmtId="0" fontId="30" fillId="20" borderId="1" xfId="0" applyFont="1" applyFill="1" applyBorder="1" applyAlignment="1">
      <alignment horizontal="left" vertical="center"/>
    </xf>
    <xf numFmtId="0" fontId="31" fillId="20" borderId="1" xfId="0" applyFont="1" applyFill="1" applyBorder="1">
      <alignment vertical="center"/>
    </xf>
    <xf numFmtId="0" fontId="7" fillId="20" borderId="1" xfId="0" applyFont="1" applyFill="1" applyBorder="1" applyAlignment="1">
      <alignment vertical="center" wrapText="1"/>
    </xf>
    <xf numFmtId="0" fontId="0" fillId="20" borderId="1" xfId="0" applyFill="1" applyBorder="1">
      <alignment vertical="center"/>
    </xf>
    <xf numFmtId="0" fontId="7" fillId="0" borderId="0" xfId="0" applyFont="1">
      <alignment vertical="center"/>
    </xf>
    <xf numFmtId="0" fontId="48" fillId="0" borderId="0" xfId="0" applyFont="1">
      <alignment vertical="center"/>
    </xf>
    <xf numFmtId="0" fontId="50" fillId="0" borderId="0" xfId="0" applyFont="1" applyAlignment="1">
      <alignment horizontal="left" vertical="center"/>
    </xf>
    <xf numFmtId="49" fontId="30" fillId="7" borderId="1" xfId="0" applyNumberFormat="1" applyFont="1" applyFill="1" applyBorder="1" applyAlignment="1">
      <alignment horizontal="left" vertical="center"/>
    </xf>
    <xf numFmtId="0" fontId="29" fillId="17" borderId="1" xfId="0" applyFont="1" applyFill="1" applyBorder="1" applyAlignment="1">
      <alignment horizontal="center" vertical="center" wrapText="1"/>
    </xf>
    <xf numFmtId="49" fontId="29" fillId="17" borderId="1" xfId="0" applyNumberFormat="1" applyFont="1" applyFill="1" applyBorder="1" applyAlignment="1">
      <alignment horizontal="center" vertical="center" wrapText="1"/>
    </xf>
    <xf numFmtId="0" fontId="7" fillId="0" borderId="0" xfId="0" applyFont="1" applyAlignment="1">
      <alignment vertical="center"/>
    </xf>
    <xf numFmtId="49" fontId="30" fillId="0" borderId="1" xfId="0" applyNumberFormat="1" applyFont="1" applyBorder="1" applyAlignment="1">
      <alignment horizontal="left" vertical="center"/>
    </xf>
    <xf numFmtId="0" fontId="30" fillId="0" borderId="1" xfId="0" applyFont="1" applyFill="1" applyBorder="1" applyAlignment="1">
      <alignment horizontal="left" vertical="center"/>
    </xf>
    <xf numFmtId="3" fontId="30" fillId="0" borderId="1" xfId="0" applyNumberFormat="1" applyFont="1" applyFill="1" applyBorder="1" applyAlignment="1">
      <alignment horizontal="left" vertical="center"/>
    </xf>
    <xf numFmtId="0" fontId="30" fillId="0" borderId="1" xfId="0" applyFont="1" applyBorder="1">
      <alignment vertical="center"/>
    </xf>
    <xf numFmtId="0" fontId="30" fillId="0" borderId="1" xfId="0" applyFont="1" applyFill="1" applyBorder="1" applyAlignment="1">
      <alignment horizontal="left" vertical="center" wrapText="1"/>
    </xf>
    <xf numFmtId="0" fontId="7" fillId="0" borderId="0" xfId="0" applyFont="1" applyBorder="1">
      <alignment vertical="center"/>
    </xf>
    <xf numFmtId="0" fontId="7" fillId="5" borderId="0" xfId="0" applyFont="1" applyFill="1">
      <alignment vertical="center"/>
    </xf>
    <xf numFmtId="0" fontId="30" fillId="0" borderId="0" xfId="0" applyFont="1" applyBorder="1" applyAlignment="1">
      <alignment horizontal="left" vertical="center"/>
    </xf>
    <xf numFmtId="0" fontId="7" fillId="7" borderId="0" xfId="0" applyFont="1" applyFill="1">
      <alignment vertical="center"/>
    </xf>
    <xf numFmtId="0" fontId="30" fillId="7" borderId="0" xfId="0" applyFont="1" applyFill="1" applyBorder="1" applyAlignment="1">
      <alignment horizontal="left" vertical="center"/>
    </xf>
    <xf numFmtId="0" fontId="7" fillId="0" borderId="0" xfId="0" applyFont="1" applyAlignment="1">
      <alignment vertical="center" wrapText="1"/>
    </xf>
    <xf numFmtId="0" fontId="16" fillId="0" borderId="1" xfId="12" applyBorder="1" applyAlignment="1">
      <alignment vertical="center"/>
    </xf>
    <xf numFmtId="0" fontId="7" fillId="0" borderId="1" xfId="12" applyFont="1" applyBorder="1" applyAlignment="1">
      <alignment vertical="center"/>
    </xf>
    <xf numFmtId="49" fontId="30" fillId="5" borderId="1" xfId="12" applyNumberFormat="1" applyFont="1" applyFill="1" applyBorder="1" applyAlignment="1">
      <alignment horizontal="left" vertical="center"/>
    </xf>
    <xf numFmtId="0" fontId="7" fillId="0" borderId="1" xfId="12" applyFont="1" applyBorder="1" applyAlignment="1">
      <alignment horizontal="left" vertical="center"/>
    </xf>
    <xf numFmtId="49" fontId="7" fillId="0" borderId="1" xfId="12" applyNumberFormat="1" applyFont="1" applyBorder="1" applyAlignment="1">
      <alignment horizontal="left" vertical="center"/>
    </xf>
    <xf numFmtId="0" fontId="16" fillId="0" borderId="3" xfId="12" applyBorder="1" applyAlignment="1">
      <alignment vertical="center"/>
    </xf>
    <xf numFmtId="0" fontId="30" fillId="0" borderId="1" xfId="12" applyFont="1" applyBorder="1" applyAlignment="1">
      <alignment horizontal="left" vertical="center" wrapText="1"/>
    </xf>
    <xf numFmtId="3" fontId="30" fillId="0" borderId="1" xfId="12" applyNumberFormat="1" applyFont="1" applyBorder="1" applyAlignment="1">
      <alignment horizontal="left" vertical="center"/>
    </xf>
    <xf numFmtId="0" fontId="30" fillId="17" borderId="1" xfId="12" applyFont="1" applyFill="1" applyBorder="1" applyAlignment="1">
      <alignment horizontal="center" vertical="center" wrapText="1"/>
    </xf>
    <xf numFmtId="49" fontId="30" fillId="17" borderId="1" xfId="12" applyNumberFormat="1" applyFont="1" applyFill="1" applyBorder="1" applyAlignment="1">
      <alignment horizontal="center" vertical="center" wrapText="1"/>
    </xf>
    <xf numFmtId="0" fontId="51" fillId="0" borderId="1" xfId="2" applyFont="1" applyBorder="1" applyAlignment="1">
      <alignment horizontal="left" vertical="center" wrapText="1"/>
    </xf>
    <xf numFmtId="20" fontId="7" fillId="0" borderId="1" xfId="2" applyNumberFormat="1" applyFont="1" applyBorder="1" applyAlignment="1">
      <alignment vertical="center" wrapText="1"/>
    </xf>
    <xf numFmtId="0" fontId="47" fillId="0" borderId="0" xfId="0" applyFont="1" applyAlignment="1">
      <alignment vertical="center" wrapText="1"/>
    </xf>
    <xf numFmtId="0" fontId="53" fillId="0" borderId="0" xfId="0" applyFont="1">
      <alignment vertical="center"/>
    </xf>
    <xf numFmtId="0" fontId="7" fillId="0" borderId="0" xfId="2" applyFont="1" applyAlignment="1">
      <alignment vertical="center"/>
    </xf>
    <xf numFmtId="0" fontId="10" fillId="7" borderId="3" xfId="0" applyFont="1" applyFill="1" applyBorder="1" applyAlignment="1">
      <alignment horizontal="left" vertical="center" wrapText="1"/>
    </xf>
    <xf numFmtId="0" fontId="10" fillId="7" borderId="5" xfId="0" applyFont="1" applyFill="1" applyBorder="1" applyAlignment="1">
      <alignment horizontal="left" vertical="center" wrapText="1"/>
    </xf>
    <xf numFmtId="0" fontId="10" fillId="7" borderId="4" xfId="0" applyFont="1" applyFill="1" applyBorder="1" applyAlignment="1">
      <alignment horizontal="left" vertical="center" wrapText="1"/>
    </xf>
    <xf numFmtId="0" fontId="10" fillId="7" borderId="1" xfId="0" applyFont="1" applyFill="1" applyBorder="1" applyAlignment="1">
      <alignment horizontal="center" vertical="center" wrapText="1"/>
    </xf>
    <xf numFmtId="0" fontId="10" fillId="7" borderId="3" xfId="0" applyFont="1" applyFill="1" applyBorder="1" applyAlignment="1">
      <alignment horizontal="center" vertical="center" wrapText="1"/>
    </xf>
    <xf numFmtId="0" fontId="10" fillId="7" borderId="5" xfId="0" applyFont="1" applyFill="1" applyBorder="1" applyAlignment="1">
      <alignment horizontal="center" vertical="center" wrapText="1"/>
    </xf>
    <xf numFmtId="0" fontId="10" fillId="7" borderId="4" xfId="0" applyFont="1" applyFill="1" applyBorder="1" applyAlignment="1">
      <alignment horizontal="center" vertical="center" wrapText="1"/>
    </xf>
    <xf numFmtId="0" fontId="7" fillId="16" borderId="1" xfId="0" applyFont="1" applyFill="1" applyBorder="1" applyAlignment="1">
      <alignment horizontal="center" vertical="center"/>
    </xf>
    <xf numFmtId="0" fontId="7" fillId="15" borderId="1" xfId="0" applyFont="1" applyFill="1" applyBorder="1" applyAlignment="1">
      <alignment horizontal="center" vertical="center"/>
    </xf>
    <xf numFmtId="0" fontId="7" fillId="12" borderId="1" xfId="0" applyFont="1" applyFill="1" applyBorder="1" applyAlignment="1">
      <alignment horizontal="center" vertical="center"/>
    </xf>
    <xf numFmtId="0" fontId="7" fillId="6" borderId="1" xfId="0" applyFont="1" applyFill="1" applyBorder="1" applyAlignment="1">
      <alignment horizontal="center" vertical="center"/>
    </xf>
    <xf numFmtId="0" fontId="20" fillId="0" borderId="1" xfId="0" applyFont="1" applyBorder="1" applyAlignment="1">
      <alignment horizontal="left" vertical="center"/>
    </xf>
    <xf numFmtId="0" fontId="7" fillId="13" borderId="3" xfId="0" applyFont="1" applyFill="1" applyBorder="1" applyAlignment="1">
      <alignment horizontal="center" vertical="center"/>
    </xf>
    <xf numFmtId="0" fontId="7" fillId="13" borderId="5" xfId="0" applyFont="1" applyFill="1" applyBorder="1" applyAlignment="1">
      <alignment horizontal="center" vertical="center"/>
    </xf>
    <xf numFmtId="0" fontId="7" fillId="13" borderId="4" xfId="0" applyFont="1" applyFill="1" applyBorder="1" applyAlignment="1">
      <alignment horizontal="center" vertical="center"/>
    </xf>
    <xf numFmtId="0" fontId="40" fillId="0" borderId="1" xfId="0" applyFont="1" applyBorder="1" applyAlignment="1">
      <alignment horizontal="center" vertical="center"/>
    </xf>
    <xf numFmtId="0" fontId="30" fillId="0" borderId="3" xfId="2" applyFont="1" applyBorder="1" applyAlignment="1">
      <alignment horizontal="center" vertical="center" wrapText="1"/>
    </xf>
    <xf numFmtId="0" fontId="30" fillId="0" borderId="5" xfId="2" applyFont="1" applyBorder="1" applyAlignment="1">
      <alignment horizontal="center" vertical="center" wrapText="1"/>
    </xf>
    <xf numFmtId="0" fontId="30" fillId="0" borderId="4" xfId="2" applyFont="1" applyBorder="1" applyAlignment="1">
      <alignment horizontal="center" vertical="center" wrapText="1"/>
    </xf>
  </cellXfs>
  <cellStyles count="14">
    <cellStyle name="差 2" xfId="1"/>
    <cellStyle name="常规" xfId="0" builtinId="0"/>
    <cellStyle name="常规 2" xfId="2"/>
    <cellStyle name="常规 3" xfId="3"/>
    <cellStyle name="常规 4" xfId="9"/>
    <cellStyle name="常规 4 2" xfId="12"/>
    <cellStyle name="常规 5" xfId="10"/>
    <cellStyle name="常规 5 2" xfId="13"/>
    <cellStyle name="常规 6" xfId="8"/>
    <cellStyle name="常规 8 2" xfId="11"/>
    <cellStyle name="好 2" xfId="4"/>
    <cellStyle name="好 3" xfId="5"/>
    <cellStyle name="好 3 2" xfId="6"/>
    <cellStyle name="好 4" xfId="7"/>
  </cellStyles>
  <dxfs count="13">
    <dxf>
      <font>
        <b/>
        <strike val="0"/>
      </font>
      <fill>
        <patternFill patternType="solid">
          <bgColor rgb="FFFFFF00"/>
        </patternFill>
      </fill>
      <border>
        <left style="thin">
          <color auto="1"/>
        </left>
        <right style="thin">
          <color auto="1"/>
        </right>
        <top style="thin">
          <color auto="1"/>
        </top>
        <bottom style="thin">
          <color auto="1"/>
        </bottom>
      </border>
    </dxf>
    <dxf>
      <font>
        <b/>
        <strike val="0"/>
      </font>
      <fill>
        <patternFill patternType="solid">
          <bgColor rgb="FFFFFF00"/>
        </patternFill>
      </fill>
      <border>
        <left style="thin">
          <color auto="1"/>
        </left>
        <right style="thin">
          <color auto="1"/>
        </right>
        <top style="thin">
          <color auto="1"/>
        </top>
        <bottom style="thin">
          <color auto="1"/>
        </bottom>
      </border>
    </dxf>
    <dxf>
      <font>
        <color rgb="FF9C0006"/>
      </font>
      <fill>
        <patternFill>
          <bgColor rgb="FFFFC7CE"/>
        </patternFill>
      </fill>
    </dxf>
    <dxf>
      <font>
        <b/>
        <strike val="0"/>
      </font>
      <fill>
        <patternFill patternType="solid">
          <bgColor rgb="FFFFFF00"/>
        </patternFill>
      </fill>
      <border>
        <left style="thin">
          <color auto="1"/>
        </left>
        <right style="thin">
          <color auto="1"/>
        </right>
        <top style="thin">
          <color auto="1"/>
        </top>
        <bottom style="thin">
          <color auto="1"/>
        </bottom>
      </border>
    </dxf>
    <dxf>
      <font>
        <b/>
        <strike val="0"/>
      </font>
      <fill>
        <patternFill patternType="solid">
          <bgColor rgb="FFFFFF00"/>
        </patternFill>
      </fill>
      <border>
        <left style="thin">
          <color auto="1"/>
        </left>
        <right style="thin">
          <color auto="1"/>
        </right>
        <top style="thin">
          <color auto="1"/>
        </top>
        <bottom style="thin">
          <color auto="1"/>
        </bottom>
      </border>
    </dxf>
    <dxf>
      <font>
        <b/>
        <strike val="0"/>
      </font>
      <fill>
        <patternFill patternType="solid">
          <bgColor rgb="FFFFFF00"/>
        </patternFill>
      </fill>
      <border>
        <left style="thin">
          <color auto="1"/>
        </left>
        <right style="thin">
          <color auto="1"/>
        </right>
        <top style="thin">
          <color auto="1"/>
        </top>
        <bottom style="thin">
          <color auto="1"/>
        </bottom>
      </border>
    </dxf>
    <dxf>
      <font>
        <b/>
        <strike val="0"/>
      </font>
      <fill>
        <patternFill patternType="solid">
          <bgColor rgb="FFFFFF00"/>
        </patternFill>
      </fill>
      <border>
        <left style="thin">
          <color auto="1"/>
        </left>
        <right style="thin">
          <color auto="1"/>
        </right>
        <top style="thin">
          <color auto="1"/>
        </top>
        <bottom style="thin">
          <color auto="1"/>
        </bottom>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1"/>
  <sheetViews>
    <sheetView workbookViewId="0">
      <selection activeCell="G15" sqref="G15"/>
    </sheetView>
  </sheetViews>
  <sheetFormatPr defaultColWidth="9" defaultRowHeight="13.5"/>
  <cols>
    <col min="1" max="1" width="7.5" bestFit="1" customWidth="1"/>
    <col min="2" max="2" width="10" bestFit="1" customWidth="1"/>
    <col min="3" max="3" width="11.125" customWidth="1"/>
    <col min="4" max="4" width="42.5" customWidth="1"/>
  </cols>
  <sheetData>
    <row r="1" spans="1:4" ht="15">
      <c r="A1" s="22" t="s">
        <v>0</v>
      </c>
      <c r="B1" s="22" t="s">
        <v>1</v>
      </c>
      <c r="C1" s="22" t="s">
        <v>2</v>
      </c>
      <c r="D1" s="23" t="s">
        <v>3</v>
      </c>
    </row>
    <row r="2" spans="1:4" ht="15">
      <c r="A2" s="24">
        <v>0.1</v>
      </c>
      <c r="B2" s="25">
        <v>45253</v>
      </c>
      <c r="C2" s="26" t="s">
        <v>270</v>
      </c>
      <c r="D2" s="27" t="s">
        <v>271</v>
      </c>
    </row>
    <row r="3" spans="1:4" ht="15">
      <c r="A3" s="24"/>
      <c r="B3" s="25"/>
      <c r="C3" s="26"/>
      <c r="D3" s="27"/>
    </row>
    <row r="4" spans="1:4" ht="15">
      <c r="A4" s="24"/>
      <c r="B4" s="25"/>
      <c r="C4" s="26"/>
      <c r="D4" s="27"/>
    </row>
    <row r="5" spans="1:4" ht="15">
      <c r="A5" s="24"/>
      <c r="B5" s="25"/>
      <c r="C5" s="26"/>
      <c r="D5" s="27"/>
    </row>
    <row r="6" spans="1:4" ht="15">
      <c r="A6" s="24"/>
      <c r="B6" s="25"/>
      <c r="C6" s="26"/>
      <c r="D6" s="27"/>
    </row>
    <row r="7" spans="1:4" ht="15">
      <c r="A7" s="24"/>
      <c r="B7" s="25"/>
      <c r="C7" s="26"/>
      <c r="D7" s="27"/>
    </row>
    <row r="8" spans="1:4" ht="15">
      <c r="A8" s="24"/>
      <c r="B8" s="25"/>
      <c r="C8" s="26"/>
      <c r="D8" s="27"/>
    </row>
    <row r="9" spans="1:4" ht="15">
      <c r="A9" s="24"/>
      <c r="B9" s="25"/>
      <c r="C9" s="26"/>
      <c r="D9" s="27"/>
    </row>
    <row r="10" spans="1:4" ht="15">
      <c r="A10" s="24"/>
      <c r="B10" s="25"/>
      <c r="C10" s="26"/>
      <c r="D10" s="27"/>
    </row>
    <row r="11" spans="1:4" ht="15">
      <c r="A11" s="24"/>
      <c r="B11" s="25"/>
      <c r="C11" s="26"/>
      <c r="D11" s="27"/>
    </row>
    <row r="12" spans="1:4" ht="15">
      <c r="A12" s="24"/>
      <c r="B12" s="25"/>
      <c r="C12" s="26"/>
      <c r="D12" s="27"/>
    </row>
    <row r="13" spans="1:4" ht="15">
      <c r="A13" s="24"/>
      <c r="B13" s="25"/>
      <c r="C13" s="26"/>
      <c r="D13" s="27"/>
    </row>
    <row r="14" spans="1:4" ht="15">
      <c r="A14" s="24"/>
      <c r="B14" s="25"/>
      <c r="C14" s="26"/>
      <c r="D14" s="27"/>
    </row>
    <row r="15" spans="1:4" ht="15">
      <c r="A15" s="24"/>
      <c r="B15" s="25"/>
      <c r="C15" s="26"/>
      <c r="D15" s="27"/>
    </row>
    <row r="16" spans="1:4" ht="15">
      <c r="A16" s="24"/>
      <c r="B16" s="25"/>
      <c r="C16" s="26"/>
      <c r="D16" s="27"/>
    </row>
    <row r="17" spans="1:4" ht="15">
      <c r="A17" s="24"/>
      <c r="B17" s="25"/>
      <c r="C17" s="26"/>
      <c r="D17" s="27"/>
    </row>
    <row r="18" spans="1:4" ht="15">
      <c r="A18" s="24"/>
      <c r="B18" s="25"/>
      <c r="C18" s="26"/>
      <c r="D18" s="27"/>
    </row>
    <row r="19" spans="1:4" ht="15">
      <c r="A19" s="24"/>
      <c r="B19" s="25"/>
      <c r="C19" s="26"/>
      <c r="D19" s="27"/>
    </row>
    <row r="20" spans="1:4" ht="15">
      <c r="A20" s="24"/>
      <c r="B20" s="25"/>
      <c r="C20" s="26"/>
      <c r="D20" s="27"/>
    </row>
    <row r="21" spans="1:4" ht="15">
      <c r="A21" s="24"/>
      <c r="B21" s="25"/>
      <c r="C21" s="26"/>
      <c r="D21" s="27"/>
    </row>
    <row r="22" spans="1:4" ht="15">
      <c r="A22" s="24"/>
      <c r="B22" s="25"/>
      <c r="C22" s="26"/>
      <c r="D22" s="27"/>
    </row>
    <row r="23" spans="1:4" ht="15">
      <c r="A23" s="24"/>
      <c r="B23" s="25"/>
      <c r="C23" s="26"/>
      <c r="D23" s="27"/>
    </row>
    <row r="24" spans="1:4" ht="15">
      <c r="A24" s="24"/>
      <c r="B24" s="25"/>
      <c r="C24" s="26"/>
      <c r="D24" s="27"/>
    </row>
    <row r="25" spans="1:4" ht="15">
      <c r="A25" s="24"/>
      <c r="B25" s="25"/>
      <c r="C25" s="26"/>
      <c r="D25" s="27"/>
    </row>
    <row r="26" spans="1:4" ht="15">
      <c r="A26" s="24"/>
      <c r="B26" s="25"/>
      <c r="C26" s="26"/>
      <c r="D26" s="27"/>
    </row>
    <row r="27" spans="1:4" ht="15">
      <c r="A27" s="24"/>
      <c r="B27" s="25"/>
      <c r="C27" s="26"/>
      <c r="D27" s="27"/>
    </row>
    <row r="28" spans="1:4" ht="15">
      <c r="A28" s="24"/>
      <c r="B28" s="25"/>
      <c r="C28" s="26"/>
      <c r="D28" s="27"/>
    </row>
    <row r="29" spans="1:4" ht="15">
      <c r="A29" s="24"/>
      <c r="B29" s="25"/>
      <c r="C29" s="26"/>
      <c r="D29" s="27"/>
    </row>
    <row r="30" spans="1:4" ht="15">
      <c r="A30" s="24"/>
      <c r="B30" s="25"/>
      <c r="C30" s="26"/>
      <c r="D30" s="27"/>
    </row>
    <row r="31" spans="1:4" ht="15">
      <c r="A31" s="24"/>
      <c r="B31" s="25"/>
      <c r="C31" s="26"/>
      <c r="D31" s="27"/>
    </row>
    <row r="32" spans="1:4" ht="15">
      <c r="A32" s="24"/>
      <c r="B32" s="25"/>
      <c r="C32" s="26"/>
      <c r="D32" s="27"/>
    </row>
    <row r="33" spans="1:4" ht="15">
      <c r="A33" s="24"/>
      <c r="B33" s="25"/>
      <c r="C33" s="26"/>
      <c r="D33" s="27"/>
    </row>
    <row r="34" spans="1:4" ht="15">
      <c r="A34" s="24"/>
      <c r="B34" s="25"/>
      <c r="C34" s="26"/>
      <c r="D34" s="27"/>
    </row>
    <row r="35" spans="1:4" ht="15">
      <c r="A35" s="24"/>
      <c r="B35" s="25"/>
      <c r="C35" s="26"/>
      <c r="D35" s="27"/>
    </row>
    <row r="36" spans="1:4" ht="15">
      <c r="A36" s="24"/>
      <c r="B36" s="25"/>
      <c r="C36" s="26"/>
      <c r="D36" s="27"/>
    </row>
    <row r="37" spans="1:4" ht="15">
      <c r="A37" s="24"/>
      <c r="B37" s="25"/>
      <c r="C37" s="26"/>
      <c r="D37" s="27"/>
    </row>
    <row r="38" spans="1:4" ht="15">
      <c r="A38" s="24"/>
      <c r="B38" s="25"/>
      <c r="C38" s="26"/>
      <c r="D38" s="27"/>
    </row>
    <row r="39" spans="1:4" ht="15">
      <c r="A39" s="24"/>
      <c r="B39" s="25"/>
      <c r="C39" s="26"/>
      <c r="D39" s="27"/>
    </row>
    <row r="40" spans="1:4" ht="15">
      <c r="A40" s="24"/>
      <c r="B40" s="25"/>
      <c r="C40" s="26"/>
      <c r="D40" s="27"/>
    </row>
    <row r="41" spans="1:4" ht="15">
      <c r="A41" s="24"/>
      <c r="B41" s="25"/>
      <c r="C41" s="26"/>
      <c r="D41" s="27"/>
    </row>
  </sheetData>
  <phoneticPr fontId="2"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7"/>
  <sheetViews>
    <sheetView topLeftCell="I37" zoomScaleNormal="100" workbookViewId="0">
      <selection activeCell="N50" sqref="N50"/>
    </sheetView>
  </sheetViews>
  <sheetFormatPr defaultColWidth="9" defaultRowHeight="13.5"/>
  <cols>
    <col min="1" max="1" width="8.75" style="94" customWidth="1"/>
    <col min="2" max="5" width="9" style="94"/>
    <col min="6" max="6" width="11.625" style="94" customWidth="1"/>
    <col min="7" max="7" width="8.25" style="94" customWidth="1"/>
    <col min="8" max="8" width="32" style="94" customWidth="1"/>
    <col min="9" max="9" width="71.25" style="93" customWidth="1"/>
    <col min="10" max="10" width="10.5" style="94" customWidth="1"/>
    <col min="11" max="11" width="10.625" style="94" customWidth="1"/>
    <col min="12" max="12" width="11.25" style="94" customWidth="1"/>
    <col min="13" max="13" width="11.375" style="94" customWidth="1"/>
    <col min="14" max="14" width="10.625" style="94" customWidth="1"/>
    <col min="15" max="16384" width="9" style="94"/>
  </cols>
  <sheetData>
    <row r="1" spans="1:15" ht="30">
      <c r="A1" s="77" t="s">
        <v>20</v>
      </c>
      <c r="B1" s="78" t="s">
        <v>301</v>
      </c>
      <c r="C1" s="77" t="s">
        <v>302</v>
      </c>
      <c r="D1" s="77" t="s">
        <v>303</v>
      </c>
      <c r="E1" s="77" t="s">
        <v>304</v>
      </c>
      <c r="F1" s="77" t="s">
        <v>305</v>
      </c>
      <c r="G1" s="77" t="s">
        <v>306</v>
      </c>
      <c r="H1" s="77" t="s">
        <v>307</v>
      </c>
      <c r="I1" s="77" t="s">
        <v>308</v>
      </c>
      <c r="J1" s="77" t="s">
        <v>309</v>
      </c>
      <c r="K1" s="77" t="s">
        <v>310</v>
      </c>
      <c r="L1" s="77" t="s">
        <v>311</v>
      </c>
      <c r="M1" s="77" t="s">
        <v>312</v>
      </c>
      <c r="N1" s="77" t="s">
        <v>313</v>
      </c>
    </row>
    <row r="2" spans="1:15" ht="15">
      <c r="A2" s="80"/>
      <c r="B2" s="81" t="s">
        <v>314</v>
      </c>
      <c r="C2" s="80"/>
      <c r="D2" s="80"/>
      <c r="E2" s="80">
        <f>SUM(E3:E19)</f>
        <v>32</v>
      </c>
      <c r="F2" s="53" t="str">
        <f>CONCATENATE("32'h",K2)</f>
        <v>32'h0a060000</v>
      </c>
      <c r="G2" s="53"/>
      <c r="H2" s="83" t="s">
        <v>2137</v>
      </c>
      <c r="I2" s="83"/>
      <c r="J2" s="80"/>
      <c r="K2" s="80" t="str">
        <f>LOWER(DEC2HEX(L2,8))</f>
        <v>0a060000</v>
      </c>
      <c r="L2" s="80">
        <f>SUM(L3:L19)</f>
        <v>168165376</v>
      </c>
      <c r="M2" s="104"/>
      <c r="O2" s="228" t="s">
        <v>3977</v>
      </c>
    </row>
    <row r="3" spans="1:15" ht="15">
      <c r="A3" s="85"/>
      <c r="B3" s="85"/>
      <c r="C3" s="95">
        <v>29</v>
      </c>
      <c r="D3" s="95">
        <v>31</v>
      </c>
      <c r="E3" s="86">
        <f t="shared" ref="E3:E19" si="0">D3+1-C3</f>
        <v>3</v>
      </c>
      <c r="F3" s="86" t="str">
        <f t="shared" ref="F3:F19" si="1">CONCATENATE(E3,"'h",K3)</f>
        <v>3'h0</v>
      </c>
      <c r="G3" s="86" t="s">
        <v>317</v>
      </c>
      <c r="H3" s="103" t="s">
        <v>20</v>
      </c>
      <c r="I3" s="113" t="s">
        <v>318</v>
      </c>
      <c r="J3" s="95">
        <v>0</v>
      </c>
      <c r="K3" s="95" t="str">
        <f t="shared" ref="K3:K19" si="2">LOWER(DEC2HEX((J3)))</f>
        <v>0</v>
      </c>
      <c r="L3" s="95">
        <f t="shared" ref="L3:L19" si="3">J3*(2^C3)</f>
        <v>0</v>
      </c>
      <c r="M3" s="104"/>
      <c r="O3" s="228" t="s">
        <v>3978</v>
      </c>
    </row>
    <row r="4" spans="1:15" ht="45">
      <c r="A4" s="85"/>
      <c r="B4" s="85"/>
      <c r="C4" s="95">
        <v>28</v>
      </c>
      <c r="D4" s="95">
        <v>28</v>
      </c>
      <c r="E4" s="86">
        <f t="shared" si="0"/>
        <v>1</v>
      </c>
      <c r="F4" s="86" t="str">
        <f t="shared" si="1"/>
        <v>1'h0</v>
      </c>
      <c r="G4" s="86" t="s">
        <v>2135</v>
      </c>
      <c r="H4" s="103" t="s">
        <v>2134</v>
      </c>
      <c r="I4" s="99" t="s">
        <v>2143</v>
      </c>
      <c r="J4" s="95">
        <v>0</v>
      </c>
      <c r="K4" s="95" t="str">
        <f t="shared" si="2"/>
        <v>0</v>
      </c>
      <c r="L4" s="95">
        <f t="shared" si="3"/>
        <v>0</v>
      </c>
      <c r="M4" s="104"/>
      <c r="O4" s="228"/>
    </row>
    <row r="5" spans="1:15" ht="45">
      <c r="A5" s="85"/>
      <c r="B5" s="85"/>
      <c r="C5" s="95">
        <v>27</v>
      </c>
      <c r="D5" s="95">
        <v>27</v>
      </c>
      <c r="E5" s="86">
        <f t="shared" si="0"/>
        <v>1</v>
      </c>
      <c r="F5" s="86" t="str">
        <f t="shared" si="1"/>
        <v>1'h1</v>
      </c>
      <c r="G5" s="86" t="s">
        <v>2136</v>
      </c>
      <c r="H5" s="103" t="s">
        <v>2133</v>
      </c>
      <c r="I5" s="99" t="s">
        <v>2144</v>
      </c>
      <c r="J5" s="95">
        <v>1</v>
      </c>
      <c r="K5" s="95" t="str">
        <f t="shared" si="2"/>
        <v>1</v>
      </c>
      <c r="L5" s="95">
        <f t="shared" si="3"/>
        <v>134217728</v>
      </c>
      <c r="M5" s="104"/>
      <c r="O5" s="228"/>
    </row>
    <row r="6" spans="1:15" ht="15">
      <c r="A6" s="85"/>
      <c r="B6" s="85"/>
      <c r="C6" s="95">
        <v>25</v>
      </c>
      <c r="D6" s="95">
        <v>26</v>
      </c>
      <c r="E6" s="86">
        <f t="shared" si="0"/>
        <v>2</v>
      </c>
      <c r="F6" s="86" t="str">
        <f t="shared" si="1"/>
        <v>2'h1</v>
      </c>
      <c r="G6" s="86" t="s">
        <v>320</v>
      </c>
      <c r="H6" s="103" t="s">
        <v>2123</v>
      </c>
      <c r="I6" s="113" t="s">
        <v>2091</v>
      </c>
      <c r="J6" s="95">
        <v>1</v>
      </c>
      <c r="K6" s="95" t="str">
        <f t="shared" si="2"/>
        <v>1</v>
      </c>
      <c r="L6" s="95">
        <f t="shared" si="3"/>
        <v>33554432</v>
      </c>
      <c r="M6" s="104"/>
      <c r="O6" s="228"/>
    </row>
    <row r="7" spans="1:15" ht="45">
      <c r="A7" s="85"/>
      <c r="B7" s="85"/>
      <c r="C7" s="95">
        <v>24</v>
      </c>
      <c r="D7" s="95">
        <v>24</v>
      </c>
      <c r="E7" s="86">
        <f t="shared" si="0"/>
        <v>1</v>
      </c>
      <c r="F7" s="86" t="str">
        <f t="shared" si="1"/>
        <v>1'h0</v>
      </c>
      <c r="G7" s="86" t="s">
        <v>320</v>
      </c>
      <c r="H7" s="103" t="s">
        <v>2122</v>
      </c>
      <c r="I7" s="99" t="s">
        <v>2089</v>
      </c>
      <c r="J7" s="95">
        <v>0</v>
      </c>
      <c r="K7" s="95" t="str">
        <f t="shared" si="2"/>
        <v>0</v>
      </c>
      <c r="L7" s="95">
        <f t="shared" si="3"/>
        <v>0</v>
      </c>
      <c r="M7" s="104"/>
      <c r="O7" s="228"/>
    </row>
    <row r="8" spans="1:15" ht="15">
      <c r="A8" s="85"/>
      <c r="B8" s="85"/>
      <c r="C8" s="95">
        <v>23</v>
      </c>
      <c r="D8" s="95">
        <v>23</v>
      </c>
      <c r="E8" s="86">
        <f t="shared" si="0"/>
        <v>1</v>
      </c>
      <c r="F8" s="86" t="str">
        <f t="shared" si="1"/>
        <v>1'h0</v>
      </c>
      <c r="G8" s="86" t="s">
        <v>320</v>
      </c>
      <c r="H8" s="103" t="s">
        <v>2121</v>
      </c>
      <c r="I8" s="113" t="s">
        <v>2087</v>
      </c>
      <c r="J8" s="95">
        <v>0</v>
      </c>
      <c r="K8" s="95" t="str">
        <f t="shared" si="2"/>
        <v>0</v>
      </c>
      <c r="L8" s="95">
        <f t="shared" si="3"/>
        <v>0</v>
      </c>
      <c r="M8" s="104"/>
      <c r="O8" s="228"/>
    </row>
    <row r="9" spans="1:15" ht="45">
      <c r="A9" s="85"/>
      <c r="B9" s="85"/>
      <c r="C9" s="95">
        <v>22</v>
      </c>
      <c r="D9" s="95">
        <v>22</v>
      </c>
      <c r="E9" s="86">
        <f t="shared" si="0"/>
        <v>1</v>
      </c>
      <c r="F9" s="86" t="str">
        <f t="shared" si="1"/>
        <v>1'h0</v>
      </c>
      <c r="G9" s="86" t="s">
        <v>320</v>
      </c>
      <c r="H9" s="103" t="s">
        <v>2120</v>
      </c>
      <c r="I9" s="99" t="s">
        <v>2085</v>
      </c>
      <c r="J9" s="95">
        <v>0</v>
      </c>
      <c r="K9" s="95" t="str">
        <f t="shared" si="2"/>
        <v>0</v>
      </c>
      <c r="L9" s="95">
        <f t="shared" si="3"/>
        <v>0</v>
      </c>
      <c r="M9" s="104"/>
      <c r="O9" s="228"/>
    </row>
    <row r="10" spans="1:15" ht="15">
      <c r="A10" s="85"/>
      <c r="B10" s="85"/>
      <c r="C10" s="95">
        <v>21</v>
      </c>
      <c r="D10" s="95">
        <v>21</v>
      </c>
      <c r="E10" s="86">
        <f t="shared" si="0"/>
        <v>1</v>
      </c>
      <c r="F10" s="86" t="str">
        <f t="shared" si="1"/>
        <v>1'h0</v>
      </c>
      <c r="G10" s="86" t="s">
        <v>320</v>
      </c>
      <c r="H10" s="103" t="s">
        <v>2119</v>
      </c>
      <c r="I10" s="113" t="s">
        <v>2083</v>
      </c>
      <c r="J10" s="95">
        <v>0</v>
      </c>
      <c r="K10" s="95" t="str">
        <f t="shared" si="2"/>
        <v>0</v>
      </c>
      <c r="L10" s="95">
        <f t="shared" si="3"/>
        <v>0</v>
      </c>
      <c r="M10" s="104"/>
      <c r="O10" s="228"/>
    </row>
    <row r="11" spans="1:15" ht="45">
      <c r="A11" s="85"/>
      <c r="B11" s="85"/>
      <c r="C11" s="95">
        <v>20</v>
      </c>
      <c r="D11" s="95">
        <v>20</v>
      </c>
      <c r="E11" s="86">
        <f t="shared" si="0"/>
        <v>1</v>
      </c>
      <c r="F11" s="86" t="str">
        <f t="shared" si="1"/>
        <v>1'h0</v>
      </c>
      <c r="G11" s="86" t="s">
        <v>320</v>
      </c>
      <c r="H11" s="103" t="s">
        <v>2118</v>
      </c>
      <c r="I11" s="99" t="s">
        <v>2102</v>
      </c>
      <c r="J11" s="95">
        <v>0</v>
      </c>
      <c r="K11" s="95" t="str">
        <f t="shared" si="2"/>
        <v>0</v>
      </c>
      <c r="L11" s="95">
        <f t="shared" si="3"/>
        <v>0</v>
      </c>
      <c r="M11" s="104"/>
      <c r="O11" s="228"/>
    </row>
    <row r="12" spans="1:15" ht="15">
      <c r="A12" s="85"/>
      <c r="B12" s="85"/>
      <c r="C12" s="95">
        <v>19</v>
      </c>
      <c r="D12" s="95">
        <v>19</v>
      </c>
      <c r="E12" s="86">
        <f t="shared" si="0"/>
        <v>1</v>
      </c>
      <c r="F12" s="86" t="str">
        <f t="shared" si="1"/>
        <v>1'h0</v>
      </c>
      <c r="G12" s="86" t="s">
        <v>320</v>
      </c>
      <c r="H12" s="103" t="s">
        <v>2117</v>
      </c>
      <c r="I12" s="113" t="s">
        <v>2116</v>
      </c>
      <c r="J12" s="95">
        <v>0</v>
      </c>
      <c r="K12" s="95" t="str">
        <f t="shared" si="2"/>
        <v>0</v>
      </c>
      <c r="L12" s="95">
        <f t="shared" si="3"/>
        <v>0</v>
      </c>
      <c r="M12" s="104"/>
      <c r="O12" s="228"/>
    </row>
    <row r="13" spans="1:15" ht="45">
      <c r="A13" s="85"/>
      <c r="B13" s="85"/>
      <c r="C13" s="95">
        <v>18</v>
      </c>
      <c r="D13" s="95">
        <v>18</v>
      </c>
      <c r="E13" s="86">
        <f t="shared" si="0"/>
        <v>1</v>
      </c>
      <c r="F13" s="86" t="str">
        <f t="shared" si="1"/>
        <v>1'h1</v>
      </c>
      <c r="G13" s="86" t="s">
        <v>320</v>
      </c>
      <c r="H13" s="103" t="s">
        <v>2115</v>
      </c>
      <c r="I13" s="99" t="s">
        <v>2077</v>
      </c>
      <c r="J13" s="95">
        <v>1</v>
      </c>
      <c r="K13" s="95" t="str">
        <f t="shared" si="2"/>
        <v>1</v>
      </c>
      <c r="L13" s="95">
        <f t="shared" si="3"/>
        <v>262144</v>
      </c>
      <c r="M13" s="104"/>
      <c r="O13" s="228"/>
    </row>
    <row r="14" spans="1:15" ht="45">
      <c r="A14" s="85"/>
      <c r="B14" s="85"/>
      <c r="C14" s="95">
        <v>17</v>
      </c>
      <c r="D14" s="95">
        <v>17</v>
      </c>
      <c r="E14" s="86">
        <f t="shared" si="0"/>
        <v>1</v>
      </c>
      <c r="F14" s="86" t="str">
        <f t="shared" si="1"/>
        <v>1'h1</v>
      </c>
      <c r="G14" s="86" t="s">
        <v>320</v>
      </c>
      <c r="H14" s="103" t="s">
        <v>2114</v>
      </c>
      <c r="I14" s="99" t="s">
        <v>2132</v>
      </c>
      <c r="J14" s="95">
        <v>1</v>
      </c>
      <c r="K14" s="95" t="str">
        <f t="shared" si="2"/>
        <v>1</v>
      </c>
      <c r="L14" s="95">
        <f t="shared" si="3"/>
        <v>131072</v>
      </c>
      <c r="M14" s="104"/>
      <c r="O14" s="228"/>
    </row>
    <row r="15" spans="1:15" ht="45">
      <c r="A15" s="85"/>
      <c r="B15" s="85"/>
      <c r="C15" s="95">
        <v>16</v>
      </c>
      <c r="D15" s="95">
        <v>16</v>
      </c>
      <c r="E15" s="86">
        <f t="shared" si="0"/>
        <v>1</v>
      </c>
      <c r="F15" s="86" t="str">
        <f t="shared" si="1"/>
        <v>1'h0</v>
      </c>
      <c r="G15" s="86" t="s">
        <v>320</v>
      </c>
      <c r="H15" s="103" t="s">
        <v>2113</v>
      </c>
      <c r="I15" s="99" t="s">
        <v>2073</v>
      </c>
      <c r="J15" s="95">
        <v>0</v>
      </c>
      <c r="K15" s="95" t="str">
        <f t="shared" si="2"/>
        <v>0</v>
      </c>
      <c r="L15" s="95">
        <f t="shared" si="3"/>
        <v>0</v>
      </c>
      <c r="M15" s="104"/>
      <c r="O15" s="228"/>
    </row>
    <row r="16" spans="1:15" ht="15">
      <c r="A16" s="85"/>
      <c r="B16" s="85"/>
      <c r="C16" s="95">
        <v>10</v>
      </c>
      <c r="D16" s="95">
        <v>15</v>
      </c>
      <c r="E16" s="86">
        <f t="shared" si="0"/>
        <v>6</v>
      </c>
      <c r="F16" s="86" t="str">
        <f t="shared" si="1"/>
        <v>6'h0</v>
      </c>
      <c r="G16" s="86" t="s">
        <v>317</v>
      </c>
      <c r="H16" s="103" t="s">
        <v>20</v>
      </c>
      <c r="I16" s="113" t="s">
        <v>318</v>
      </c>
      <c r="J16" s="95">
        <v>0</v>
      </c>
      <c r="K16" s="95" t="str">
        <f t="shared" si="2"/>
        <v>0</v>
      </c>
      <c r="L16" s="95">
        <f t="shared" si="3"/>
        <v>0</v>
      </c>
      <c r="M16" s="104"/>
    </row>
    <row r="17" spans="1:13" ht="15">
      <c r="A17" s="85"/>
      <c r="B17" s="85"/>
      <c r="C17" s="95">
        <v>9</v>
      </c>
      <c r="D17" s="95">
        <v>9</v>
      </c>
      <c r="E17" s="86">
        <f t="shared" si="0"/>
        <v>1</v>
      </c>
      <c r="F17" s="86" t="str">
        <f t="shared" si="1"/>
        <v>1'h0</v>
      </c>
      <c r="G17" s="86" t="s">
        <v>320</v>
      </c>
      <c r="H17" s="103" t="s">
        <v>2112</v>
      </c>
      <c r="I17" s="113" t="s">
        <v>2111</v>
      </c>
      <c r="J17" s="95">
        <v>0</v>
      </c>
      <c r="K17" s="95" t="str">
        <f t="shared" si="2"/>
        <v>0</v>
      </c>
      <c r="L17" s="95">
        <f t="shared" si="3"/>
        <v>0</v>
      </c>
      <c r="M17" s="104"/>
    </row>
    <row r="18" spans="1:13" ht="15">
      <c r="A18" s="85"/>
      <c r="B18" s="85"/>
      <c r="C18" s="95">
        <v>5</v>
      </c>
      <c r="D18" s="95">
        <v>8</v>
      </c>
      <c r="E18" s="86">
        <f t="shared" si="0"/>
        <v>4</v>
      </c>
      <c r="F18" s="86" t="str">
        <f t="shared" si="1"/>
        <v>4'h0</v>
      </c>
      <c r="G18" s="86" t="s">
        <v>320</v>
      </c>
      <c r="H18" s="103" t="s">
        <v>2110</v>
      </c>
      <c r="I18" s="113" t="s">
        <v>2069</v>
      </c>
      <c r="J18" s="95">
        <v>0</v>
      </c>
      <c r="K18" s="95" t="str">
        <f t="shared" si="2"/>
        <v>0</v>
      </c>
      <c r="L18" s="95">
        <f t="shared" si="3"/>
        <v>0</v>
      </c>
      <c r="M18" s="104"/>
    </row>
    <row r="19" spans="1:13" ht="15">
      <c r="A19" s="85"/>
      <c r="B19" s="85"/>
      <c r="C19" s="95">
        <v>0</v>
      </c>
      <c r="D19" s="95">
        <v>4</v>
      </c>
      <c r="E19" s="86">
        <f t="shared" si="0"/>
        <v>5</v>
      </c>
      <c r="F19" s="86" t="str">
        <f t="shared" si="1"/>
        <v>5'h0</v>
      </c>
      <c r="G19" s="86" t="s">
        <v>320</v>
      </c>
      <c r="H19" s="103" t="s">
        <v>2109</v>
      </c>
      <c r="I19" s="113" t="s">
        <v>2067</v>
      </c>
      <c r="J19" s="95">
        <v>0</v>
      </c>
      <c r="K19" s="95" t="str">
        <f t="shared" si="2"/>
        <v>0</v>
      </c>
      <c r="L19" s="95">
        <f t="shared" si="3"/>
        <v>0</v>
      </c>
      <c r="M19" s="104"/>
    </row>
    <row r="20" spans="1:13" ht="15">
      <c r="A20" s="80"/>
      <c r="B20" s="81" t="s">
        <v>1426</v>
      </c>
      <c r="C20" s="80"/>
      <c r="D20" s="80"/>
      <c r="E20" s="80">
        <f>SUM(E21:E37)</f>
        <v>32</v>
      </c>
      <c r="F20" s="53" t="str">
        <f>CONCATENATE("32'h",K20)</f>
        <v>32'h0a000000</v>
      </c>
      <c r="G20" s="53"/>
      <c r="H20" s="83" t="s">
        <v>2138</v>
      </c>
      <c r="I20" s="83"/>
      <c r="J20" s="80"/>
      <c r="K20" s="80" t="str">
        <f>LOWER(DEC2HEX(L20,8))</f>
        <v>0a000000</v>
      </c>
      <c r="L20" s="80">
        <f>SUM(L21:L37)</f>
        <v>167772160</v>
      </c>
      <c r="M20" s="104"/>
    </row>
    <row r="21" spans="1:13" ht="15">
      <c r="A21" s="85"/>
      <c r="B21" s="85"/>
      <c r="C21" s="95">
        <v>29</v>
      </c>
      <c r="D21" s="95">
        <v>31</v>
      </c>
      <c r="E21" s="86">
        <f t="shared" ref="E21:E37" si="4">D21+1-C21</f>
        <v>3</v>
      </c>
      <c r="F21" s="86" t="str">
        <f t="shared" ref="F21:F37" si="5">CONCATENATE(E21,"'h",K21)</f>
        <v>3'h0</v>
      </c>
      <c r="G21" s="86" t="s">
        <v>317</v>
      </c>
      <c r="H21" s="103" t="s">
        <v>20</v>
      </c>
      <c r="I21" s="113" t="s">
        <v>318</v>
      </c>
      <c r="J21" s="95">
        <v>0</v>
      </c>
      <c r="K21" s="95" t="str">
        <f t="shared" ref="K21:K37" si="6">LOWER(DEC2HEX((J21)))</f>
        <v>0</v>
      </c>
      <c r="L21" s="95">
        <f t="shared" ref="L21:L37" si="7">J21*(2^C21)</f>
        <v>0</v>
      </c>
      <c r="M21" s="104"/>
    </row>
    <row r="22" spans="1:13" ht="45">
      <c r="A22" s="85"/>
      <c r="B22" s="85"/>
      <c r="C22" s="95">
        <v>28</v>
      </c>
      <c r="D22" s="95">
        <v>28</v>
      </c>
      <c r="E22" s="86">
        <f t="shared" si="4"/>
        <v>1</v>
      </c>
      <c r="F22" s="86" t="str">
        <f t="shared" si="5"/>
        <v>1'h0</v>
      </c>
      <c r="G22" s="86" t="s">
        <v>2135</v>
      </c>
      <c r="H22" s="103" t="s">
        <v>2139</v>
      </c>
      <c r="I22" s="99" t="s">
        <v>2141</v>
      </c>
      <c r="J22" s="95">
        <v>0</v>
      </c>
      <c r="K22" s="95" t="str">
        <f t="shared" si="6"/>
        <v>0</v>
      </c>
      <c r="L22" s="95">
        <f t="shared" si="7"/>
        <v>0</v>
      </c>
      <c r="M22" s="104"/>
    </row>
    <row r="23" spans="1:13" ht="45">
      <c r="A23" s="85"/>
      <c r="B23" s="85"/>
      <c r="C23" s="95">
        <v>27</v>
      </c>
      <c r="D23" s="95">
        <v>27</v>
      </c>
      <c r="E23" s="86">
        <f t="shared" si="4"/>
        <v>1</v>
      </c>
      <c r="F23" s="86" t="str">
        <f t="shared" si="5"/>
        <v>1'h1</v>
      </c>
      <c r="G23" s="86" t="s">
        <v>2136</v>
      </c>
      <c r="H23" s="103" t="s">
        <v>2140</v>
      </c>
      <c r="I23" s="99" t="s">
        <v>2142</v>
      </c>
      <c r="J23" s="95">
        <v>1</v>
      </c>
      <c r="K23" s="95" t="str">
        <f t="shared" si="6"/>
        <v>1</v>
      </c>
      <c r="L23" s="95">
        <f t="shared" si="7"/>
        <v>134217728</v>
      </c>
      <c r="M23" s="104"/>
    </row>
    <row r="24" spans="1:13" ht="15">
      <c r="A24" s="85"/>
      <c r="B24" s="85"/>
      <c r="C24" s="95">
        <v>25</v>
      </c>
      <c r="D24" s="95">
        <v>26</v>
      </c>
      <c r="E24" s="86">
        <f t="shared" si="4"/>
        <v>2</v>
      </c>
      <c r="F24" s="86" t="str">
        <f t="shared" si="5"/>
        <v>2'h1</v>
      </c>
      <c r="G24" s="86" t="s">
        <v>320</v>
      </c>
      <c r="H24" s="103" t="s">
        <v>2092</v>
      </c>
      <c r="I24" s="113" t="s">
        <v>2091</v>
      </c>
      <c r="J24" s="95">
        <v>1</v>
      </c>
      <c r="K24" s="95" t="str">
        <f t="shared" si="6"/>
        <v>1</v>
      </c>
      <c r="L24" s="95">
        <f t="shared" si="7"/>
        <v>33554432</v>
      </c>
      <c r="M24" s="104"/>
    </row>
    <row r="25" spans="1:13" ht="45">
      <c r="A25" s="85"/>
      <c r="B25" s="85"/>
      <c r="C25" s="95">
        <v>24</v>
      </c>
      <c r="D25" s="95">
        <v>24</v>
      </c>
      <c r="E25" s="86">
        <f t="shared" si="4"/>
        <v>1</v>
      </c>
      <c r="F25" s="86" t="str">
        <f t="shared" si="5"/>
        <v>1'h0</v>
      </c>
      <c r="G25" s="86" t="s">
        <v>320</v>
      </c>
      <c r="H25" s="103" t="s">
        <v>2090</v>
      </c>
      <c r="I25" s="99" t="s">
        <v>2089</v>
      </c>
      <c r="J25" s="95">
        <v>0</v>
      </c>
      <c r="K25" s="95" t="str">
        <f t="shared" si="6"/>
        <v>0</v>
      </c>
      <c r="L25" s="95">
        <f t="shared" si="7"/>
        <v>0</v>
      </c>
      <c r="M25" s="104"/>
    </row>
    <row r="26" spans="1:13" ht="15">
      <c r="A26" s="85"/>
      <c r="B26" s="85"/>
      <c r="C26" s="95">
        <v>23</v>
      </c>
      <c r="D26" s="95">
        <v>23</v>
      </c>
      <c r="E26" s="86">
        <f t="shared" si="4"/>
        <v>1</v>
      </c>
      <c r="F26" s="86" t="str">
        <f t="shared" si="5"/>
        <v>1'h0</v>
      </c>
      <c r="G26" s="86" t="s">
        <v>320</v>
      </c>
      <c r="H26" s="103" t="s">
        <v>2088</v>
      </c>
      <c r="I26" s="113" t="s">
        <v>2087</v>
      </c>
      <c r="J26" s="95">
        <v>0</v>
      </c>
      <c r="K26" s="95" t="str">
        <f t="shared" si="6"/>
        <v>0</v>
      </c>
      <c r="L26" s="95">
        <f t="shared" si="7"/>
        <v>0</v>
      </c>
      <c r="M26" s="104"/>
    </row>
    <row r="27" spans="1:13" ht="45">
      <c r="A27" s="85"/>
      <c r="B27" s="85"/>
      <c r="C27" s="95">
        <v>22</v>
      </c>
      <c r="D27" s="95">
        <v>22</v>
      </c>
      <c r="E27" s="86">
        <f t="shared" si="4"/>
        <v>1</v>
      </c>
      <c r="F27" s="86" t="str">
        <f t="shared" si="5"/>
        <v>1'h0</v>
      </c>
      <c r="G27" s="86" t="s">
        <v>320</v>
      </c>
      <c r="H27" s="103" t="s">
        <v>2086</v>
      </c>
      <c r="I27" s="99" t="s">
        <v>2085</v>
      </c>
      <c r="J27" s="95">
        <v>0</v>
      </c>
      <c r="K27" s="95" t="str">
        <f t="shared" si="6"/>
        <v>0</v>
      </c>
      <c r="L27" s="95">
        <f t="shared" si="7"/>
        <v>0</v>
      </c>
      <c r="M27" s="104"/>
    </row>
    <row r="28" spans="1:13" ht="15">
      <c r="A28" s="85"/>
      <c r="B28" s="85"/>
      <c r="C28" s="95">
        <v>21</v>
      </c>
      <c r="D28" s="95">
        <v>21</v>
      </c>
      <c r="E28" s="86">
        <f t="shared" si="4"/>
        <v>1</v>
      </c>
      <c r="F28" s="86" t="str">
        <f t="shared" si="5"/>
        <v>1'h0</v>
      </c>
      <c r="G28" s="86" t="s">
        <v>320</v>
      </c>
      <c r="H28" s="103" t="s">
        <v>2084</v>
      </c>
      <c r="I28" s="113" t="s">
        <v>2083</v>
      </c>
      <c r="J28" s="95">
        <v>0</v>
      </c>
      <c r="K28" s="95" t="str">
        <f t="shared" si="6"/>
        <v>0</v>
      </c>
      <c r="L28" s="95">
        <f t="shared" si="7"/>
        <v>0</v>
      </c>
      <c r="M28" s="104"/>
    </row>
    <row r="29" spans="1:13" ht="45">
      <c r="A29" s="85"/>
      <c r="B29" s="85"/>
      <c r="C29" s="95">
        <v>20</v>
      </c>
      <c r="D29" s="95">
        <v>20</v>
      </c>
      <c r="E29" s="86">
        <f t="shared" si="4"/>
        <v>1</v>
      </c>
      <c r="F29" s="86" t="str">
        <f t="shared" si="5"/>
        <v>1'h0</v>
      </c>
      <c r="G29" s="86" t="s">
        <v>320</v>
      </c>
      <c r="H29" s="103" t="s">
        <v>2082</v>
      </c>
      <c r="I29" s="99" t="s">
        <v>2081</v>
      </c>
      <c r="J29" s="95">
        <v>0</v>
      </c>
      <c r="K29" s="95" t="str">
        <f t="shared" si="6"/>
        <v>0</v>
      </c>
      <c r="L29" s="95">
        <f t="shared" si="7"/>
        <v>0</v>
      </c>
      <c r="M29" s="104"/>
    </row>
    <row r="30" spans="1:13" ht="15">
      <c r="A30" s="85"/>
      <c r="B30" s="85"/>
      <c r="C30" s="95">
        <v>19</v>
      </c>
      <c r="D30" s="95">
        <v>19</v>
      </c>
      <c r="E30" s="86">
        <f t="shared" si="4"/>
        <v>1</v>
      </c>
      <c r="F30" s="86" t="str">
        <f t="shared" si="5"/>
        <v>1'h0</v>
      </c>
      <c r="G30" s="86" t="s">
        <v>320</v>
      </c>
      <c r="H30" s="103" t="s">
        <v>2080</v>
      </c>
      <c r="I30" s="113" t="s">
        <v>2079</v>
      </c>
      <c r="J30" s="95">
        <v>0</v>
      </c>
      <c r="K30" s="95" t="str">
        <f t="shared" si="6"/>
        <v>0</v>
      </c>
      <c r="L30" s="95">
        <f t="shared" si="7"/>
        <v>0</v>
      </c>
      <c r="M30" s="104"/>
    </row>
    <row r="31" spans="1:13" ht="45">
      <c r="A31" s="85"/>
      <c r="B31" s="85"/>
      <c r="C31" s="95">
        <v>18</v>
      </c>
      <c r="D31" s="95">
        <v>18</v>
      </c>
      <c r="E31" s="86">
        <f t="shared" si="4"/>
        <v>1</v>
      </c>
      <c r="F31" s="86" t="str">
        <f t="shared" si="5"/>
        <v>1'h0</v>
      </c>
      <c r="G31" s="86" t="s">
        <v>320</v>
      </c>
      <c r="H31" s="103" t="s">
        <v>2078</v>
      </c>
      <c r="I31" s="99" t="s">
        <v>2077</v>
      </c>
      <c r="J31" s="95">
        <v>0</v>
      </c>
      <c r="K31" s="95" t="str">
        <f t="shared" si="6"/>
        <v>0</v>
      </c>
      <c r="L31" s="95">
        <f t="shared" si="7"/>
        <v>0</v>
      </c>
      <c r="M31" s="104"/>
    </row>
    <row r="32" spans="1:13" ht="45">
      <c r="A32" s="85"/>
      <c r="B32" s="85"/>
      <c r="C32" s="95">
        <v>17</v>
      </c>
      <c r="D32" s="95">
        <v>17</v>
      </c>
      <c r="E32" s="86">
        <f t="shared" si="4"/>
        <v>1</v>
      </c>
      <c r="F32" s="86" t="str">
        <f t="shared" si="5"/>
        <v>1'h0</v>
      </c>
      <c r="G32" s="86" t="s">
        <v>320</v>
      </c>
      <c r="H32" s="103" t="s">
        <v>2076</v>
      </c>
      <c r="I32" s="99" t="s">
        <v>2075</v>
      </c>
      <c r="J32" s="95">
        <v>0</v>
      </c>
      <c r="K32" s="95" t="str">
        <f t="shared" si="6"/>
        <v>0</v>
      </c>
      <c r="L32" s="95">
        <f t="shared" si="7"/>
        <v>0</v>
      </c>
      <c r="M32" s="104"/>
    </row>
    <row r="33" spans="1:15" ht="45">
      <c r="A33" s="85"/>
      <c r="B33" s="85"/>
      <c r="C33" s="95">
        <v>16</v>
      </c>
      <c r="D33" s="95">
        <v>16</v>
      </c>
      <c r="E33" s="86">
        <f t="shared" si="4"/>
        <v>1</v>
      </c>
      <c r="F33" s="86" t="str">
        <f t="shared" si="5"/>
        <v>1'h0</v>
      </c>
      <c r="G33" s="86" t="s">
        <v>320</v>
      </c>
      <c r="H33" s="103" t="s">
        <v>2074</v>
      </c>
      <c r="I33" s="99" t="s">
        <v>2073</v>
      </c>
      <c r="J33" s="95">
        <v>0</v>
      </c>
      <c r="K33" s="95" t="str">
        <f t="shared" si="6"/>
        <v>0</v>
      </c>
      <c r="L33" s="95">
        <f t="shared" si="7"/>
        <v>0</v>
      </c>
      <c r="M33" s="104"/>
    </row>
    <row r="34" spans="1:15" ht="15">
      <c r="A34" s="85"/>
      <c r="B34" s="85"/>
      <c r="C34" s="95">
        <v>10</v>
      </c>
      <c r="D34" s="95">
        <v>15</v>
      </c>
      <c r="E34" s="86">
        <f t="shared" si="4"/>
        <v>6</v>
      </c>
      <c r="F34" s="86" t="str">
        <f t="shared" si="5"/>
        <v>6'h0</v>
      </c>
      <c r="G34" s="86" t="s">
        <v>317</v>
      </c>
      <c r="H34" s="103" t="s">
        <v>20</v>
      </c>
      <c r="I34" s="113" t="s">
        <v>318</v>
      </c>
      <c r="J34" s="95">
        <v>0</v>
      </c>
      <c r="K34" s="95" t="str">
        <f t="shared" si="6"/>
        <v>0</v>
      </c>
      <c r="L34" s="95">
        <f t="shared" si="7"/>
        <v>0</v>
      </c>
      <c r="M34" s="104"/>
    </row>
    <row r="35" spans="1:15" ht="15">
      <c r="A35" s="85"/>
      <c r="B35" s="85"/>
      <c r="C35" s="95">
        <v>9</v>
      </c>
      <c r="D35" s="95">
        <v>9</v>
      </c>
      <c r="E35" s="86">
        <f t="shared" si="4"/>
        <v>1</v>
      </c>
      <c r="F35" s="86" t="str">
        <f t="shared" si="5"/>
        <v>1'h0</v>
      </c>
      <c r="G35" s="86" t="s">
        <v>320</v>
      </c>
      <c r="H35" s="103" t="s">
        <v>2072</v>
      </c>
      <c r="I35" s="113" t="s">
        <v>2071</v>
      </c>
      <c r="J35" s="95">
        <v>0</v>
      </c>
      <c r="K35" s="95" t="str">
        <f t="shared" si="6"/>
        <v>0</v>
      </c>
      <c r="L35" s="95">
        <f t="shared" si="7"/>
        <v>0</v>
      </c>
      <c r="M35" s="104"/>
    </row>
    <row r="36" spans="1:15" ht="15">
      <c r="A36" s="85"/>
      <c r="B36" s="85"/>
      <c r="C36" s="95">
        <v>5</v>
      </c>
      <c r="D36" s="95">
        <v>8</v>
      </c>
      <c r="E36" s="86">
        <f t="shared" si="4"/>
        <v>4</v>
      </c>
      <c r="F36" s="86" t="str">
        <f t="shared" si="5"/>
        <v>4'h0</v>
      </c>
      <c r="G36" s="86" t="s">
        <v>320</v>
      </c>
      <c r="H36" s="103" t="s">
        <v>2070</v>
      </c>
      <c r="I36" s="113" t="s">
        <v>2069</v>
      </c>
      <c r="J36" s="95">
        <v>0</v>
      </c>
      <c r="K36" s="95" t="str">
        <f t="shared" si="6"/>
        <v>0</v>
      </c>
      <c r="L36" s="95">
        <f t="shared" si="7"/>
        <v>0</v>
      </c>
      <c r="M36" s="104"/>
    </row>
    <row r="37" spans="1:15" ht="15">
      <c r="A37" s="85"/>
      <c r="B37" s="85"/>
      <c r="C37" s="95">
        <v>0</v>
      </c>
      <c r="D37" s="95">
        <v>4</v>
      </c>
      <c r="E37" s="86">
        <f t="shared" si="4"/>
        <v>5</v>
      </c>
      <c r="F37" s="86" t="str">
        <f t="shared" si="5"/>
        <v>5'h0</v>
      </c>
      <c r="G37" s="86" t="s">
        <v>320</v>
      </c>
      <c r="H37" s="103" t="s">
        <v>2068</v>
      </c>
      <c r="I37" s="113" t="s">
        <v>2067</v>
      </c>
      <c r="J37" s="95">
        <v>0</v>
      </c>
      <c r="K37" s="95" t="str">
        <f t="shared" si="6"/>
        <v>0</v>
      </c>
      <c r="L37" s="95">
        <f t="shared" si="7"/>
        <v>0</v>
      </c>
      <c r="M37" s="104"/>
    </row>
    <row r="38" spans="1:15" ht="15">
      <c r="A38" s="80"/>
      <c r="B38" s="81" t="s">
        <v>2145</v>
      </c>
      <c r="C38" s="80"/>
      <c r="D38" s="80"/>
      <c r="E38" s="80">
        <f>SUM(E39:E55)</f>
        <v>32</v>
      </c>
      <c r="F38" s="53" t="str">
        <f>CONCATENATE("32'h",K38)</f>
        <v>32'h0a000000</v>
      </c>
      <c r="G38" s="53"/>
      <c r="H38" s="83" t="s">
        <v>2146</v>
      </c>
      <c r="I38" s="83"/>
      <c r="J38" s="80"/>
      <c r="K38" s="80" t="str">
        <f>LOWER(DEC2HEX(L38,8))</f>
        <v>0a000000</v>
      </c>
      <c r="L38" s="80">
        <f>SUM(L39:L55)</f>
        <v>167772160</v>
      </c>
      <c r="M38" s="104"/>
      <c r="O38" s="228" t="s">
        <v>3976</v>
      </c>
    </row>
    <row r="39" spans="1:15" ht="15">
      <c r="A39" s="85"/>
      <c r="B39" s="85"/>
      <c r="C39" s="95">
        <v>29</v>
      </c>
      <c r="D39" s="95">
        <v>31</v>
      </c>
      <c r="E39" s="86">
        <f t="shared" ref="E39:E55" si="8">D39+1-C39</f>
        <v>3</v>
      </c>
      <c r="F39" s="86" t="str">
        <f t="shared" ref="F39:F55" si="9">CONCATENATE(E39,"'h",K39)</f>
        <v>3'h0</v>
      </c>
      <c r="G39" s="86" t="s">
        <v>317</v>
      </c>
      <c r="H39" s="103" t="s">
        <v>20</v>
      </c>
      <c r="I39" s="113" t="s">
        <v>318</v>
      </c>
      <c r="J39" s="95">
        <v>0</v>
      </c>
      <c r="K39" s="95" t="str">
        <f t="shared" ref="K39:K55" si="10">LOWER(DEC2HEX((J39)))</f>
        <v>0</v>
      </c>
      <c r="L39" s="95">
        <f t="shared" ref="L39:L55" si="11">J39*(2^C39)</f>
        <v>0</v>
      </c>
      <c r="M39" s="104"/>
      <c r="O39" s="228" t="s">
        <v>3979</v>
      </c>
    </row>
    <row r="40" spans="1:15" ht="45">
      <c r="A40" s="85"/>
      <c r="B40" s="85"/>
      <c r="C40" s="95">
        <v>28</v>
      </c>
      <c r="D40" s="95">
        <v>28</v>
      </c>
      <c r="E40" s="86">
        <f t="shared" si="8"/>
        <v>1</v>
      </c>
      <c r="F40" s="86" t="str">
        <f t="shared" si="9"/>
        <v>1'h0</v>
      </c>
      <c r="G40" s="86" t="s">
        <v>2135</v>
      </c>
      <c r="H40" s="103" t="s">
        <v>2147</v>
      </c>
      <c r="I40" s="99" t="s">
        <v>2143</v>
      </c>
      <c r="J40" s="95">
        <v>0</v>
      </c>
      <c r="K40" s="95" t="str">
        <f t="shared" si="10"/>
        <v>0</v>
      </c>
      <c r="L40" s="95">
        <f t="shared" si="11"/>
        <v>0</v>
      </c>
      <c r="M40" s="104"/>
      <c r="O40" s="228"/>
    </row>
    <row r="41" spans="1:15" ht="45">
      <c r="A41" s="85"/>
      <c r="B41" s="85"/>
      <c r="C41" s="95">
        <v>27</v>
      </c>
      <c r="D41" s="95">
        <v>27</v>
      </c>
      <c r="E41" s="86">
        <f t="shared" si="8"/>
        <v>1</v>
      </c>
      <c r="F41" s="86" t="str">
        <f t="shared" si="9"/>
        <v>1'h1</v>
      </c>
      <c r="G41" s="86" t="s">
        <v>2136</v>
      </c>
      <c r="H41" s="103" t="s">
        <v>2148</v>
      </c>
      <c r="I41" s="99" t="s">
        <v>2144</v>
      </c>
      <c r="J41" s="95">
        <v>1</v>
      </c>
      <c r="K41" s="95" t="str">
        <f t="shared" si="10"/>
        <v>1</v>
      </c>
      <c r="L41" s="95">
        <f t="shared" si="11"/>
        <v>134217728</v>
      </c>
      <c r="M41" s="104"/>
      <c r="O41" s="228"/>
    </row>
    <row r="42" spans="1:15" ht="15">
      <c r="A42" s="85"/>
      <c r="B42" s="85"/>
      <c r="C42" s="95">
        <v>25</v>
      </c>
      <c r="D42" s="95">
        <v>26</v>
      </c>
      <c r="E42" s="86">
        <f t="shared" si="8"/>
        <v>2</v>
      </c>
      <c r="F42" s="86" t="str">
        <f t="shared" si="9"/>
        <v>2'h1</v>
      </c>
      <c r="G42" s="86" t="s">
        <v>320</v>
      </c>
      <c r="H42" s="103" t="s">
        <v>2108</v>
      </c>
      <c r="I42" s="113" t="s">
        <v>2091</v>
      </c>
      <c r="J42" s="95">
        <v>1</v>
      </c>
      <c r="K42" s="95" t="str">
        <f t="shared" si="10"/>
        <v>1</v>
      </c>
      <c r="L42" s="95">
        <f t="shared" si="11"/>
        <v>33554432</v>
      </c>
      <c r="M42" s="104"/>
      <c r="O42" s="228"/>
    </row>
    <row r="43" spans="1:15" ht="45">
      <c r="A43" s="85"/>
      <c r="B43" s="85"/>
      <c r="C43" s="95">
        <v>24</v>
      </c>
      <c r="D43" s="95">
        <v>24</v>
      </c>
      <c r="E43" s="86">
        <f t="shared" si="8"/>
        <v>1</v>
      </c>
      <c r="F43" s="86" t="str">
        <f t="shared" si="9"/>
        <v>1'h0</v>
      </c>
      <c r="G43" s="86" t="s">
        <v>320</v>
      </c>
      <c r="H43" s="103" t="s">
        <v>2107</v>
      </c>
      <c r="I43" s="99" t="s">
        <v>2089</v>
      </c>
      <c r="J43" s="95">
        <v>0</v>
      </c>
      <c r="K43" s="95" t="str">
        <f t="shared" si="10"/>
        <v>0</v>
      </c>
      <c r="L43" s="95">
        <f t="shared" si="11"/>
        <v>0</v>
      </c>
      <c r="M43" s="104"/>
      <c r="O43" s="228"/>
    </row>
    <row r="44" spans="1:15" ht="15">
      <c r="A44" s="85"/>
      <c r="B44" s="85"/>
      <c r="C44" s="95">
        <v>23</v>
      </c>
      <c r="D44" s="95">
        <v>23</v>
      </c>
      <c r="E44" s="86">
        <f t="shared" si="8"/>
        <v>1</v>
      </c>
      <c r="F44" s="86" t="str">
        <f t="shared" si="9"/>
        <v>1'h0</v>
      </c>
      <c r="G44" s="86" t="s">
        <v>320</v>
      </c>
      <c r="H44" s="103" t="s">
        <v>2106</v>
      </c>
      <c r="I44" s="113" t="s">
        <v>2087</v>
      </c>
      <c r="J44" s="95">
        <v>0</v>
      </c>
      <c r="K44" s="95" t="str">
        <f t="shared" si="10"/>
        <v>0</v>
      </c>
      <c r="L44" s="95">
        <f t="shared" si="11"/>
        <v>0</v>
      </c>
      <c r="M44" s="104"/>
      <c r="O44" s="228"/>
    </row>
    <row r="45" spans="1:15" ht="45">
      <c r="A45" s="85"/>
      <c r="B45" s="85"/>
      <c r="C45" s="95">
        <v>22</v>
      </c>
      <c r="D45" s="95">
        <v>22</v>
      </c>
      <c r="E45" s="86">
        <f t="shared" si="8"/>
        <v>1</v>
      </c>
      <c r="F45" s="86" t="str">
        <f t="shared" si="9"/>
        <v>1'h0</v>
      </c>
      <c r="G45" s="86" t="s">
        <v>320</v>
      </c>
      <c r="H45" s="103" t="s">
        <v>2105</v>
      </c>
      <c r="I45" s="99" t="s">
        <v>2085</v>
      </c>
      <c r="J45" s="95">
        <v>0</v>
      </c>
      <c r="K45" s="95" t="str">
        <f t="shared" si="10"/>
        <v>0</v>
      </c>
      <c r="L45" s="95">
        <f t="shared" si="11"/>
        <v>0</v>
      </c>
      <c r="M45" s="104"/>
      <c r="O45" s="228"/>
    </row>
    <row r="46" spans="1:15" ht="15">
      <c r="A46" s="85"/>
      <c r="B46" s="85"/>
      <c r="C46" s="95">
        <v>21</v>
      </c>
      <c r="D46" s="95">
        <v>21</v>
      </c>
      <c r="E46" s="86">
        <f t="shared" si="8"/>
        <v>1</v>
      </c>
      <c r="F46" s="86" t="str">
        <f t="shared" si="9"/>
        <v>1'h0</v>
      </c>
      <c r="G46" s="86" t="s">
        <v>320</v>
      </c>
      <c r="H46" s="103" t="s">
        <v>2104</v>
      </c>
      <c r="I46" s="113" t="s">
        <v>2083</v>
      </c>
      <c r="J46" s="95">
        <v>0</v>
      </c>
      <c r="K46" s="95" t="str">
        <f t="shared" si="10"/>
        <v>0</v>
      </c>
      <c r="L46" s="95">
        <f t="shared" si="11"/>
        <v>0</v>
      </c>
      <c r="M46" s="104"/>
      <c r="O46" s="228"/>
    </row>
    <row r="47" spans="1:15" ht="45">
      <c r="A47" s="85"/>
      <c r="B47" s="85"/>
      <c r="C47" s="95">
        <v>20</v>
      </c>
      <c r="D47" s="95">
        <v>20</v>
      </c>
      <c r="E47" s="86">
        <f t="shared" si="8"/>
        <v>1</v>
      </c>
      <c r="F47" s="86" t="str">
        <f t="shared" si="9"/>
        <v>1'h0</v>
      </c>
      <c r="G47" s="86" t="s">
        <v>320</v>
      </c>
      <c r="H47" s="103" t="s">
        <v>2103</v>
      </c>
      <c r="I47" s="99" t="s">
        <v>2102</v>
      </c>
      <c r="J47" s="95">
        <v>0</v>
      </c>
      <c r="K47" s="95" t="str">
        <f t="shared" si="10"/>
        <v>0</v>
      </c>
      <c r="L47" s="95">
        <f t="shared" si="11"/>
        <v>0</v>
      </c>
      <c r="M47" s="104"/>
      <c r="O47" s="228"/>
    </row>
    <row r="48" spans="1:15" ht="15">
      <c r="A48" s="85"/>
      <c r="B48" s="85"/>
      <c r="C48" s="95">
        <v>19</v>
      </c>
      <c r="D48" s="95">
        <v>19</v>
      </c>
      <c r="E48" s="86">
        <f t="shared" si="8"/>
        <v>1</v>
      </c>
      <c r="F48" s="86" t="str">
        <f t="shared" si="9"/>
        <v>1'h0</v>
      </c>
      <c r="G48" s="86" t="s">
        <v>320</v>
      </c>
      <c r="H48" s="103" t="s">
        <v>2101</v>
      </c>
      <c r="I48" s="113" t="s">
        <v>2100</v>
      </c>
      <c r="J48" s="95">
        <v>0</v>
      </c>
      <c r="K48" s="95" t="str">
        <f t="shared" si="10"/>
        <v>0</v>
      </c>
      <c r="L48" s="95">
        <f t="shared" si="11"/>
        <v>0</v>
      </c>
      <c r="M48" s="104"/>
      <c r="O48" s="228"/>
    </row>
    <row r="49" spans="1:15" ht="45">
      <c r="A49" s="85"/>
      <c r="B49" s="85"/>
      <c r="C49" s="95">
        <v>18</v>
      </c>
      <c r="D49" s="95">
        <v>18</v>
      </c>
      <c r="E49" s="86">
        <f t="shared" si="8"/>
        <v>1</v>
      </c>
      <c r="F49" s="86" t="str">
        <f t="shared" si="9"/>
        <v>1'h0</v>
      </c>
      <c r="G49" s="86" t="s">
        <v>320</v>
      </c>
      <c r="H49" s="103" t="s">
        <v>2099</v>
      </c>
      <c r="I49" s="99" t="s">
        <v>2077</v>
      </c>
      <c r="J49" s="95">
        <v>0</v>
      </c>
      <c r="K49" s="95" t="str">
        <f t="shared" si="10"/>
        <v>0</v>
      </c>
      <c r="L49" s="95">
        <f t="shared" si="11"/>
        <v>0</v>
      </c>
      <c r="M49" s="104"/>
      <c r="O49" s="228"/>
    </row>
    <row r="50" spans="1:15" ht="45">
      <c r="A50" s="85"/>
      <c r="B50" s="85"/>
      <c r="C50" s="95">
        <v>17</v>
      </c>
      <c r="D50" s="95">
        <v>17</v>
      </c>
      <c r="E50" s="86">
        <f t="shared" si="8"/>
        <v>1</v>
      </c>
      <c r="F50" s="86" t="str">
        <f t="shared" si="9"/>
        <v>1'h0</v>
      </c>
      <c r="G50" s="86" t="s">
        <v>320</v>
      </c>
      <c r="H50" s="103" t="s">
        <v>2098</v>
      </c>
      <c r="I50" s="99" t="s">
        <v>2075</v>
      </c>
      <c r="J50" s="95">
        <v>0</v>
      </c>
      <c r="K50" s="95" t="str">
        <f t="shared" si="10"/>
        <v>0</v>
      </c>
      <c r="L50" s="95">
        <f t="shared" si="11"/>
        <v>0</v>
      </c>
      <c r="M50" s="104"/>
      <c r="O50" s="228"/>
    </row>
    <row r="51" spans="1:15" ht="45">
      <c r="A51" s="85"/>
      <c r="B51" s="85"/>
      <c r="C51" s="95">
        <v>16</v>
      </c>
      <c r="D51" s="95">
        <v>16</v>
      </c>
      <c r="E51" s="86">
        <f t="shared" si="8"/>
        <v>1</v>
      </c>
      <c r="F51" s="86" t="str">
        <f t="shared" si="9"/>
        <v>1'h0</v>
      </c>
      <c r="G51" s="86" t="s">
        <v>320</v>
      </c>
      <c r="H51" s="103" t="s">
        <v>2097</v>
      </c>
      <c r="I51" s="99" t="s">
        <v>2073</v>
      </c>
      <c r="J51" s="95">
        <v>0</v>
      </c>
      <c r="K51" s="95" t="str">
        <f t="shared" si="10"/>
        <v>0</v>
      </c>
      <c r="L51" s="95">
        <f t="shared" si="11"/>
        <v>0</v>
      </c>
      <c r="M51" s="104"/>
      <c r="O51" s="228"/>
    </row>
    <row r="52" spans="1:15" ht="15">
      <c r="A52" s="85"/>
      <c r="B52" s="85"/>
      <c r="C52" s="95">
        <v>10</v>
      </c>
      <c r="D52" s="95">
        <v>15</v>
      </c>
      <c r="E52" s="86">
        <f t="shared" si="8"/>
        <v>6</v>
      </c>
      <c r="F52" s="86" t="str">
        <f t="shared" si="9"/>
        <v>6'h0</v>
      </c>
      <c r="G52" s="86" t="s">
        <v>317</v>
      </c>
      <c r="H52" s="103" t="s">
        <v>20</v>
      </c>
      <c r="I52" s="113" t="s">
        <v>318</v>
      </c>
      <c r="J52" s="95">
        <v>0</v>
      </c>
      <c r="K52" s="95" t="str">
        <f t="shared" si="10"/>
        <v>0</v>
      </c>
      <c r="L52" s="95">
        <f t="shared" si="11"/>
        <v>0</v>
      </c>
      <c r="M52" s="104"/>
    </row>
    <row r="53" spans="1:15" ht="15">
      <c r="A53" s="85"/>
      <c r="B53" s="85"/>
      <c r="C53" s="95">
        <v>9</v>
      </c>
      <c r="D53" s="95">
        <v>9</v>
      </c>
      <c r="E53" s="86">
        <f t="shared" si="8"/>
        <v>1</v>
      </c>
      <c r="F53" s="86" t="str">
        <f t="shared" si="9"/>
        <v>1'h0</v>
      </c>
      <c r="G53" s="86" t="s">
        <v>320</v>
      </c>
      <c r="H53" s="103" t="s">
        <v>2096</v>
      </c>
      <c r="I53" s="113" t="s">
        <v>2095</v>
      </c>
      <c r="J53" s="95">
        <v>0</v>
      </c>
      <c r="K53" s="95" t="str">
        <f t="shared" si="10"/>
        <v>0</v>
      </c>
      <c r="L53" s="95">
        <f t="shared" si="11"/>
        <v>0</v>
      </c>
      <c r="M53" s="104"/>
    </row>
    <row r="54" spans="1:15" ht="15">
      <c r="A54" s="85"/>
      <c r="B54" s="85"/>
      <c r="C54" s="95">
        <v>5</v>
      </c>
      <c r="D54" s="95">
        <v>8</v>
      </c>
      <c r="E54" s="86">
        <f t="shared" si="8"/>
        <v>4</v>
      </c>
      <c r="F54" s="86" t="str">
        <f t="shared" si="9"/>
        <v>4'h0</v>
      </c>
      <c r="G54" s="86" t="s">
        <v>320</v>
      </c>
      <c r="H54" s="103" t="s">
        <v>2094</v>
      </c>
      <c r="I54" s="113" t="s">
        <v>2069</v>
      </c>
      <c r="J54" s="95">
        <v>0</v>
      </c>
      <c r="K54" s="95" t="str">
        <f t="shared" si="10"/>
        <v>0</v>
      </c>
      <c r="L54" s="95">
        <f t="shared" si="11"/>
        <v>0</v>
      </c>
      <c r="M54" s="104"/>
    </row>
    <row r="55" spans="1:15" ht="15">
      <c r="A55" s="85"/>
      <c r="B55" s="85"/>
      <c r="C55" s="95">
        <v>0</v>
      </c>
      <c r="D55" s="95">
        <v>4</v>
      </c>
      <c r="E55" s="86">
        <f t="shared" si="8"/>
        <v>5</v>
      </c>
      <c r="F55" s="86" t="str">
        <f t="shared" si="9"/>
        <v>5'h0</v>
      </c>
      <c r="G55" s="86" t="s">
        <v>320</v>
      </c>
      <c r="H55" s="103" t="s">
        <v>2093</v>
      </c>
      <c r="I55" s="113" t="s">
        <v>2067</v>
      </c>
      <c r="J55" s="95">
        <v>0</v>
      </c>
      <c r="K55" s="95" t="str">
        <f t="shared" si="10"/>
        <v>0</v>
      </c>
      <c r="L55" s="95">
        <f t="shared" si="11"/>
        <v>0</v>
      </c>
      <c r="M55" s="104"/>
    </row>
    <row r="56" spans="1:15">
      <c r="I56" s="94"/>
    </row>
    <row r="57" spans="1:15">
      <c r="I57" s="94"/>
    </row>
    <row r="58" spans="1:15">
      <c r="I58" s="94"/>
    </row>
    <row r="59" spans="1:15">
      <c r="I59" s="94"/>
    </row>
    <row r="60" spans="1:15">
      <c r="I60" s="94"/>
    </row>
    <row r="61" spans="1:15">
      <c r="I61" s="94"/>
    </row>
    <row r="62" spans="1:15">
      <c r="I62" s="94"/>
    </row>
    <row r="63" spans="1:15">
      <c r="I63" s="94"/>
    </row>
    <row r="64" spans="1:15">
      <c r="I64" s="94"/>
    </row>
    <row r="65" spans="9:9">
      <c r="I65" s="94"/>
    </row>
    <row r="66" spans="9:9">
      <c r="I66" s="94"/>
    </row>
    <row r="67" spans="9:9">
      <c r="I67" s="94"/>
    </row>
    <row r="68" spans="9:9">
      <c r="I68" s="94"/>
    </row>
    <row r="69" spans="9:9">
      <c r="I69" s="94"/>
    </row>
    <row r="70" spans="9:9">
      <c r="I70" s="94"/>
    </row>
    <row r="71" spans="9:9">
      <c r="I71" s="94"/>
    </row>
    <row r="72" spans="9:9">
      <c r="I72" s="94"/>
    </row>
    <row r="73" spans="9:9">
      <c r="I73" s="94"/>
    </row>
    <row r="74" spans="9:9">
      <c r="I74" s="94"/>
    </row>
    <row r="75" spans="9:9">
      <c r="I75" s="94"/>
    </row>
    <row r="76" spans="9:9">
      <c r="I76" s="94"/>
    </row>
    <row r="77" spans="9:9">
      <c r="I77" s="94"/>
    </row>
    <row r="78" spans="9:9">
      <c r="I78" s="94"/>
    </row>
    <row r="79" spans="9:9">
      <c r="I79" s="94"/>
    </row>
    <row r="80" spans="9:9">
      <c r="I80" s="94"/>
    </row>
    <row r="81" spans="9:9">
      <c r="I81" s="94"/>
    </row>
    <row r="82" spans="9:9">
      <c r="I82" s="94"/>
    </row>
    <row r="83" spans="9:9">
      <c r="I83" s="94"/>
    </row>
    <row r="84" spans="9:9">
      <c r="I84" s="94"/>
    </row>
    <row r="85" spans="9:9">
      <c r="I85" s="94"/>
    </row>
    <row r="86" spans="9:9">
      <c r="I86" s="94"/>
    </row>
    <row r="87" spans="9:9">
      <c r="I87" s="94"/>
    </row>
    <row r="88" spans="9:9">
      <c r="I88" s="94"/>
    </row>
    <row r="89" spans="9:9">
      <c r="I89" s="94"/>
    </row>
    <row r="90" spans="9:9">
      <c r="I90" s="94"/>
    </row>
    <row r="91" spans="9:9">
      <c r="I91" s="94"/>
    </row>
    <row r="92" spans="9:9">
      <c r="I92" s="94"/>
    </row>
    <row r="93" spans="9:9">
      <c r="I93" s="94"/>
    </row>
    <row r="94" spans="9:9">
      <c r="I94" s="94"/>
    </row>
    <row r="95" spans="9:9">
      <c r="I95" s="94"/>
    </row>
    <row r="96" spans="9:9">
      <c r="I96" s="94"/>
    </row>
    <row r="97" spans="9:9">
      <c r="I97" s="94"/>
    </row>
  </sheetData>
  <phoneticPr fontId="14" type="noConversion"/>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6"/>
  <sheetViews>
    <sheetView topLeftCell="B1" workbookViewId="0">
      <selection activeCell="E2" sqref="E2"/>
    </sheetView>
  </sheetViews>
  <sheetFormatPr defaultColWidth="9" defaultRowHeight="13.5"/>
  <cols>
    <col min="1" max="1" width="8.75" style="94" customWidth="1"/>
    <col min="2" max="5" width="9" style="94"/>
    <col min="6" max="6" width="11.625" style="94" customWidth="1"/>
    <col min="7" max="7" width="8.25" style="94" customWidth="1"/>
    <col min="8" max="8" width="38.75" style="94" customWidth="1"/>
    <col min="9" max="9" width="71.25" style="93" customWidth="1"/>
    <col min="10" max="10" width="10.5" style="94" customWidth="1"/>
    <col min="11" max="11" width="10.625" style="94" customWidth="1"/>
    <col min="12" max="12" width="11.25" style="94" customWidth="1"/>
    <col min="13" max="13" width="11.375" style="94" customWidth="1"/>
    <col min="14" max="14" width="10.625" style="94" customWidth="1"/>
    <col min="15" max="16384" width="9" style="94"/>
  </cols>
  <sheetData>
    <row r="1" spans="1:14" ht="30">
      <c r="A1" s="77" t="s">
        <v>20</v>
      </c>
      <c r="B1" s="78" t="s">
        <v>301</v>
      </c>
      <c r="C1" s="77" t="s">
        <v>302</v>
      </c>
      <c r="D1" s="77" t="s">
        <v>303</v>
      </c>
      <c r="E1" s="77" t="s">
        <v>304</v>
      </c>
      <c r="F1" s="77" t="s">
        <v>305</v>
      </c>
      <c r="G1" s="77" t="s">
        <v>306</v>
      </c>
      <c r="H1" s="77" t="s">
        <v>307</v>
      </c>
      <c r="I1" s="77" t="s">
        <v>308</v>
      </c>
      <c r="J1" s="77" t="s">
        <v>309</v>
      </c>
      <c r="K1" s="77" t="s">
        <v>310</v>
      </c>
      <c r="L1" s="77" t="s">
        <v>311</v>
      </c>
      <c r="M1" s="77" t="s">
        <v>312</v>
      </c>
      <c r="N1" s="77" t="s">
        <v>313</v>
      </c>
    </row>
    <row r="2" spans="1:14" ht="15">
      <c r="A2" s="80"/>
      <c r="B2" s="81" t="s">
        <v>314</v>
      </c>
      <c r="C2" s="80"/>
      <c r="D2" s="80"/>
      <c r="E2" s="80">
        <f>SUM(E3:E16)</f>
        <v>32</v>
      </c>
      <c r="F2" s="53" t="str">
        <f>CONCATENATE("32'h",K2)</f>
        <v>32'h0a000000</v>
      </c>
      <c r="G2" s="53"/>
      <c r="H2" s="83" t="s">
        <v>3263</v>
      </c>
      <c r="I2" s="83"/>
      <c r="J2" s="80"/>
      <c r="K2" s="80" t="str">
        <f>LOWER(DEC2HEX(L2,8))</f>
        <v>0a000000</v>
      </c>
      <c r="L2" s="80">
        <f>SUM(L3:L16)</f>
        <v>167772160</v>
      </c>
      <c r="M2" s="104"/>
    </row>
    <row r="3" spans="1:14" ht="15">
      <c r="A3" s="85"/>
      <c r="B3" s="85"/>
      <c r="C3" s="95">
        <v>26</v>
      </c>
      <c r="D3" s="95">
        <v>31</v>
      </c>
      <c r="E3" s="86">
        <f t="shared" ref="E3:E16" si="0">D3+1-C3</f>
        <v>6</v>
      </c>
      <c r="F3" s="86" t="str">
        <f t="shared" ref="F3:F16" si="1">CONCATENATE(E3,"'h",K3)</f>
        <v>6'h2</v>
      </c>
      <c r="G3" s="86" t="s">
        <v>317</v>
      </c>
      <c r="H3" s="103" t="s">
        <v>20</v>
      </c>
      <c r="I3" s="113" t="s">
        <v>318</v>
      </c>
      <c r="J3" s="95">
        <v>2</v>
      </c>
      <c r="K3" s="95" t="str">
        <f t="shared" ref="K3:K16" si="2">LOWER(DEC2HEX((J3)))</f>
        <v>2</v>
      </c>
      <c r="L3" s="95">
        <f t="shared" ref="L3:L16" si="3">J3*(2^C3)</f>
        <v>134217728</v>
      </c>
      <c r="M3" s="104"/>
    </row>
    <row r="4" spans="1:14" ht="15">
      <c r="A4" s="85"/>
      <c r="B4" s="85"/>
      <c r="C4" s="95">
        <v>25</v>
      </c>
      <c r="D4" s="95">
        <v>25</v>
      </c>
      <c r="E4" s="86">
        <f t="shared" si="0"/>
        <v>1</v>
      </c>
      <c r="F4" s="86" t="str">
        <f t="shared" si="1"/>
        <v>1'h1</v>
      </c>
      <c r="G4" s="86" t="s">
        <v>320</v>
      </c>
      <c r="H4" s="103" t="s">
        <v>2131</v>
      </c>
      <c r="I4" s="113" t="s">
        <v>2091</v>
      </c>
      <c r="J4" s="95">
        <v>1</v>
      </c>
      <c r="K4" s="95" t="str">
        <f t="shared" si="2"/>
        <v>1</v>
      </c>
      <c r="L4" s="95">
        <f t="shared" si="3"/>
        <v>33554432</v>
      </c>
      <c r="M4" s="104"/>
    </row>
    <row r="5" spans="1:14" ht="15">
      <c r="A5" s="85"/>
      <c r="B5" s="85"/>
      <c r="C5" s="95">
        <v>23</v>
      </c>
      <c r="D5" s="95">
        <v>24</v>
      </c>
      <c r="E5" s="86">
        <f t="shared" si="0"/>
        <v>2</v>
      </c>
      <c r="F5" s="86" t="str">
        <f t="shared" si="1"/>
        <v>2'h0</v>
      </c>
      <c r="G5" s="86" t="s">
        <v>317</v>
      </c>
      <c r="H5" s="103" t="s">
        <v>20</v>
      </c>
      <c r="I5" s="113" t="s">
        <v>318</v>
      </c>
      <c r="J5" s="95">
        <v>0</v>
      </c>
      <c r="K5" s="95" t="str">
        <f t="shared" si="2"/>
        <v>0</v>
      </c>
      <c r="L5" s="95">
        <f t="shared" si="3"/>
        <v>0</v>
      </c>
      <c r="M5" s="104"/>
    </row>
    <row r="6" spans="1:14" ht="45">
      <c r="A6" s="85"/>
      <c r="B6" s="85"/>
      <c r="C6" s="95">
        <v>22</v>
      </c>
      <c r="D6" s="95">
        <v>22</v>
      </c>
      <c r="E6" s="86">
        <f t="shared" si="0"/>
        <v>1</v>
      </c>
      <c r="F6" s="86" t="str">
        <f t="shared" si="1"/>
        <v>1'h0</v>
      </c>
      <c r="G6" s="86" t="s">
        <v>320</v>
      </c>
      <c r="H6" s="103" t="s">
        <v>2130</v>
      </c>
      <c r="I6" s="99" t="s">
        <v>2085</v>
      </c>
      <c r="J6" s="95">
        <v>0</v>
      </c>
      <c r="K6" s="95" t="str">
        <f t="shared" si="2"/>
        <v>0</v>
      </c>
      <c r="L6" s="95">
        <f t="shared" si="3"/>
        <v>0</v>
      </c>
      <c r="M6" s="104"/>
    </row>
    <row r="7" spans="1:14" ht="15">
      <c r="A7" s="85"/>
      <c r="B7" s="85"/>
      <c r="C7" s="95">
        <v>21</v>
      </c>
      <c r="D7" s="95">
        <v>21</v>
      </c>
      <c r="E7" s="86">
        <f t="shared" si="0"/>
        <v>1</v>
      </c>
      <c r="F7" s="86" t="str">
        <f t="shared" si="1"/>
        <v>1'h0</v>
      </c>
      <c r="G7" s="86" t="s">
        <v>320</v>
      </c>
      <c r="H7" s="103" t="s">
        <v>2129</v>
      </c>
      <c r="I7" s="113" t="s">
        <v>2083</v>
      </c>
      <c r="J7" s="95">
        <v>0</v>
      </c>
      <c r="K7" s="95" t="str">
        <f t="shared" si="2"/>
        <v>0</v>
      </c>
      <c r="L7" s="95">
        <f t="shared" si="3"/>
        <v>0</v>
      </c>
      <c r="M7" s="104"/>
    </row>
    <row r="8" spans="1:14" ht="15">
      <c r="A8" s="85"/>
      <c r="B8" s="85"/>
      <c r="C8" s="95">
        <v>19</v>
      </c>
      <c r="D8" s="95">
        <v>20</v>
      </c>
      <c r="E8" s="86">
        <f t="shared" si="0"/>
        <v>2</v>
      </c>
      <c r="F8" s="86" t="str">
        <f t="shared" si="1"/>
        <v>2'h0</v>
      </c>
      <c r="G8" s="86" t="s">
        <v>317</v>
      </c>
      <c r="H8" s="103" t="s">
        <v>20</v>
      </c>
      <c r="I8" s="113" t="s">
        <v>318</v>
      </c>
      <c r="J8" s="95">
        <v>0</v>
      </c>
      <c r="K8" s="95" t="str">
        <f t="shared" si="2"/>
        <v>0</v>
      </c>
      <c r="L8" s="95">
        <f t="shared" si="3"/>
        <v>0</v>
      </c>
      <c r="M8" s="104"/>
    </row>
    <row r="9" spans="1:14" ht="45">
      <c r="A9" s="85"/>
      <c r="B9" s="85"/>
      <c r="C9" s="95">
        <v>18</v>
      </c>
      <c r="D9" s="95">
        <v>18</v>
      </c>
      <c r="E9" s="86">
        <f t="shared" si="0"/>
        <v>1</v>
      </c>
      <c r="F9" s="86" t="str">
        <f t="shared" si="1"/>
        <v>1'h0</v>
      </c>
      <c r="G9" s="86" t="s">
        <v>320</v>
      </c>
      <c r="H9" s="103" t="s">
        <v>2128</v>
      </c>
      <c r="I9" s="99" t="s">
        <v>3838</v>
      </c>
      <c r="J9" s="95">
        <v>0</v>
      </c>
      <c r="K9" s="95" t="str">
        <f t="shared" si="2"/>
        <v>0</v>
      </c>
      <c r="L9" s="95">
        <f t="shared" si="3"/>
        <v>0</v>
      </c>
      <c r="M9" s="104"/>
    </row>
    <row r="10" spans="1:14" ht="45">
      <c r="A10" s="85"/>
      <c r="B10" s="85"/>
      <c r="C10" s="95">
        <v>17</v>
      </c>
      <c r="D10" s="95">
        <v>17</v>
      </c>
      <c r="E10" s="86">
        <f t="shared" si="0"/>
        <v>1</v>
      </c>
      <c r="F10" s="86" t="str">
        <f t="shared" si="1"/>
        <v>1'h0</v>
      </c>
      <c r="G10" s="86" t="s">
        <v>320</v>
      </c>
      <c r="H10" s="103" t="s">
        <v>2127</v>
      </c>
      <c r="I10" s="99" t="s">
        <v>2075</v>
      </c>
      <c r="J10" s="95">
        <v>0</v>
      </c>
      <c r="K10" s="95" t="str">
        <f t="shared" si="2"/>
        <v>0</v>
      </c>
      <c r="L10" s="95">
        <f t="shared" si="3"/>
        <v>0</v>
      </c>
      <c r="M10" s="104"/>
    </row>
    <row r="11" spans="1:14" ht="45">
      <c r="A11" s="85"/>
      <c r="B11" s="85"/>
      <c r="C11" s="95">
        <v>16</v>
      </c>
      <c r="D11" s="95">
        <v>16</v>
      </c>
      <c r="E11" s="86">
        <f t="shared" si="0"/>
        <v>1</v>
      </c>
      <c r="F11" s="86" t="str">
        <f t="shared" si="1"/>
        <v>1'h0</v>
      </c>
      <c r="G11" s="86" t="s">
        <v>320</v>
      </c>
      <c r="H11" s="103" t="s">
        <v>2126</v>
      </c>
      <c r="I11" s="99" t="s">
        <v>3837</v>
      </c>
      <c r="J11" s="95">
        <v>0</v>
      </c>
      <c r="K11" s="95" t="str">
        <f t="shared" si="2"/>
        <v>0</v>
      </c>
      <c r="L11" s="95">
        <f t="shared" si="3"/>
        <v>0</v>
      </c>
      <c r="M11" s="104"/>
    </row>
    <row r="12" spans="1:14" ht="15">
      <c r="A12" s="85"/>
      <c r="B12" s="85"/>
      <c r="C12" s="95">
        <v>10</v>
      </c>
      <c r="D12" s="95">
        <v>15</v>
      </c>
      <c r="E12" s="86">
        <f t="shared" si="0"/>
        <v>6</v>
      </c>
      <c r="F12" s="86" t="str">
        <f t="shared" si="1"/>
        <v>6'h0</v>
      </c>
      <c r="G12" s="86" t="s">
        <v>317</v>
      </c>
      <c r="H12" s="103" t="s">
        <v>20</v>
      </c>
      <c r="I12" s="113" t="s">
        <v>318</v>
      </c>
      <c r="J12" s="95">
        <v>0</v>
      </c>
      <c r="K12" s="95" t="str">
        <f t="shared" si="2"/>
        <v>0</v>
      </c>
      <c r="L12" s="95">
        <f t="shared" si="3"/>
        <v>0</v>
      </c>
      <c r="M12" s="104"/>
    </row>
    <row r="13" spans="1:14" ht="15">
      <c r="A13" s="85"/>
      <c r="B13" s="85"/>
      <c r="C13" s="95">
        <v>9</v>
      </c>
      <c r="D13" s="95">
        <v>9</v>
      </c>
      <c r="E13" s="86">
        <f t="shared" si="0"/>
        <v>1</v>
      </c>
      <c r="F13" s="86" t="str">
        <f t="shared" si="1"/>
        <v>1'h0</v>
      </c>
      <c r="G13" s="86" t="s">
        <v>320</v>
      </c>
      <c r="H13" s="103" t="s">
        <v>3264</v>
      </c>
      <c r="I13" s="113" t="s">
        <v>3265</v>
      </c>
      <c r="J13" s="95">
        <v>0</v>
      </c>
      <c r="K13" s="95" t="str">
        <f t="shared" si="2"/>
        <v>0</v>
      </c>
      <c r="L13" s="95">
        <f t="shared" si="3"/>
        <v>0</v>
      </c>
      <c r="M13" s="104"/>
    </row>
    <row r="14" spans="1:14" ht="15">
      <c r="A14" s="85"/>
      <c r="B14" s="85"/>
      <c r="C14" s="95">
        <v>5</v>
      </c>
      <c r="D14" s="95">
        <v>8</v>
      </c>
      <c r="E14" s="86">
        <f t="shared" si="0"/>
        <v>4</v>
      </c>
      <c r="F14" s="86" t="str">
        <f t="shared" si="1"/>
        <v>4'h0</v>
      </c>
      <c r="G14" s="86" t="s">
        <v>320</v>
      </c>
      <c r="H14" s="103" t="s">
        <v>2125</v>
      </c>
      <c r="I14" s="113" t="s">
        <v>3266</v>
      </c>
      <c r="J14" s="95">
        <v>0</v>
      </c>
      <c r="K14" s="95" t="str">
        <f t="shared" si="2"/>
        <v>0</v>
      </c>
      <c r="L14" s="95">
        <f t="shared" si="3"/>
        <v>0</v>
      </c>
      <c r="M14" s="104"/>
    </row>
    <row r="15" spans="1:14" ht="15">
      <c r="A15" s="85"/>
      <c r="B15" s="85"/>
      <c r="C15" s="95">
        <v>3</v>
      </c>
      <c r="D15" s="95">
        <v>4</v>
      </c>
      <c r="E15" s="86">
        <f t="shared" si="0"/>
        <v>2</v>
      </c>
      <c r="F15" s="86" t="str">
        <f t="shared" si="1"/>
        <v>2'h0</v>
      </c>
      <c r="G15" s="86" t="s">
        <v>317</v>
      </c>
      <c r="H15" s="103" t="s">
        <v>20</v>
      </c>
      <c r="I15" s="113" t="s">
        <v>318</v>
      </c>
      <c r="J15" s="95">
        <v>0</v>
      </c>
      <c r="K15" s="95" t="str">
        <f t="shared" si="2"/>
        <v>0</v>
      </c>
      <c r="L15" s="95">
        <f t="shared" si="3"/>
        <v>0</v>
      </c>
      <c r="M15" s="104"/>
    </row>
    <row r="16" spans="1:14" ht="15">
      <c r="A16" s="85"/>
      <c r="B16" s="85"/>
      <c r="C16" s="95">
        <v>0</v>
      </c>
      <c r="D16" s="95">
        <v>2</v>
      </c>
      <c r="E16" s="86">
        <f t="shared" si="0"/>
        <v>3</v>
      </c>
      <c r="F16" s="86" t="str">
        <f t="shared" si="1"/>
        <v>3'h0</v>
      </c>
      <c r="G16" s="86" t="s">
        <v>320</v>
      </c>
      <c r="H16" s="103" t="s">
        <v>2124</v>
      </c>
      <c r="I16" s="113" t="s">
        <v>2067</v>
      </c>
      <c r="J16" s="95">
        <v>0</v>
      </c>
      <c r="K16" s="95" t="str">
        <f t="shared" si="2"/>
        <v>0</v>
      </c>
      <c r="L16" s="95">
        <f t="shared" si="3"/>
        <v>0</v>
      </c>
      <c r="M16" s="104"/>
    </row>
  </sheetData>
  <phoneticPr fontId="14" type="noConversion"/>
  <pageMargins left="0.7" right="0.7" top="0.75" bottom="0.75" header="0.3" footer="0.3"/>
  <pageSetup paperSize="9" orientation="portrait"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58"/>
  <sheetViews>
    <sheetView tabSelected="1" zoomScaleNormal="100" workbookViewId="0">
      <selection activeCell="I32" sqref="I32"/>
    </sheetView>
  </sheetViews>
  <sheetFormatPr defaultRowHeight="13.5"/>
  <cols>
    <col min="1" max="1" width="8.875" style="79" bestFit="1" customWidth="1"/>
    <col min="2" max="5" width="9" style="79"/>
    <col min="6" max="6" width="16.875" style="79" customWidth="1"/>
    <col min="7" max="7" width="8.125" style="79" bestFit="1" customWidth="1"/>
    <col min="8" max="8" width="26.125" style="79" customWidth="1"/>
    <col min="9" max="9" width="71.125" style="93" customWidth="1"/>
    <col min="10" max="10" width="10.5" style="79" bestFit="1" customWidth="1"/>
    <col min="11" max="11" width="10.875" style="79" bestFit="1" customWidth="1"/>
    <col min="12" max="12" width="11.125" style="79" bestFit="1" customWidth="1"/>
    <col min="13" max="13" width="11.375" style="79" bestFit="1" customWidth="1"/>
    <col min="14" max="14" width="10.625" style="79" customWidth="1"/>
    <col min="15" max="256" width="9" style="79"/>
    <col min="257" max="257" width="8.875" style="79" bestFit="1" customWidth="1"/>
    <col min="258" max="261" width="9" style="79"/>
    <col min="262" max="262" width="16.875" style="79" customWidth="1"/>
    <col min="263" max="263" width="8.125" style="79" bestFit="1" customWidth="1"/>
    <col min="264" max="264" width="26.125" style="79" customWidth="1"/>
    <col min="265" max="265" width="71.125" style="79" customWidth="1"/>
    <col min="266" max="266" width="10.5" style="79" bestFit="1" customWidth="1"/>
    <col min="267" max="267" width="10.875" style="79" bestFit="1" customWidth="1"/>
    <col min="268" max="268" width="11.125" style="79" bestFit="1" customWidth="1"/>
    <col min="269" max="269" width="11.375" style="79" bestFit="1" customWidth="1"/>
    <col min="270" max="270" width="10.625" style="79" customWidth="1"/>
    <col min="271" max="512" width="9" style="79"/>
    <col min="513" max="513" width="8.875" style="79" bestFit="1" customWidth="1"/>
    <col min="514" max="517" width="9" style="79"/>
    <col min="518" max="518" width="16.875" style="79" customWidth="1"/>
    <col min="519" max="519" width="8.125" style="79" bestFit="1" customWidth="1"/>
    <col min="520" max="520" width="26.125" style="79" customWidth="1"/>
    <col min="521" max="521" width="71.125" style="79" customWidth="1"/>
    <col min="522" max="522" width="10.5" style="79" bestFit="1" customWidth="1"/>
    <col min="523" max="523" width="10.875" style="79" bestFit="1" customWidth="1"/>
    <col min="524" max="524" width="11.125" style="79" bestFit="1" customWidth="1"/>
    <col min="525" max="525" width="11.375" style="79" bestFit="1" customWidth="1"/>
    <col min="526" max="526" width="10.625" style="79" customWidth="1"/>
    <col min="527" max="768" width="9" style="79"/>
    <col min="769" max="769" width="8.875" style="79" bestFit="1" customWidth="1"/>
    <col min="770" max="773" width="9" style="79"/>
    <col min="774" max="774" width="16.875" style="79" customWidth="1"/>
    <col min="775" max="775" width="8.125" style="79" bestFit="1" customWidth="1"/>
    <col min="776" max="776" width="26.125" style="79" customWidth="1"/>
    <col min="777" max="777" width="71.125" style="79" customWidth="1"/>
    <col min="778" max="778" width="10.5" style="79" bestFit="1" customWidth="1"/>
    <col min="779" max="779" width="10.875" style="79" bestFit="1" customWidth="1"/>
    <col min="780" max="780" width="11.125" style="79" bestFit="1" customWidth="1"/>
    <col min="781" max="781" width="11.375" style="79" bestFit="1" customWidth="1"/>
    <col min="782" max="782" width="10.625" style="79" customWidth="1"/>
    <col min="783" max="1024" width="9" style="79"/>
    <col min="1025" max="1025" width="8.875" style="79" bestFit="1" customWidth="1"/>
    <col min="1026" max="1029" width="9" style="79"/>
    <col min="1030" max="1030" width="16.875" style="79" customWidth="1"/>
    <col min="1031" max="1031" width="8.125" style="79" bestFit="1" customWidth="1"/>
    <col min="1032" max="1032" width="26.125" style="79" customWidth="1"/>
    <col min="1033" max="1033" width="71.125" style="79" customWidth="1"/>
    <col min="1034" max="1034" width="10.5" style="79" bestFit="1" customWidth="1"/>
    <col min="1035" max="1035" width="10.875" style="79" bestFit="1" customWidth="1"/>
    <col min="1036" max="1036" width="11.125" style="79" bestFit="1" customWidth="1"/>
    <col min="1037" max="1037" width="11.375" style="79" bestFit="1" customWidth="1"/>
    <col min="1038" max="1038" width="10.625" style="79" customWidth="1"/>
    <col min="1039" max="1280" width="9" style="79"/>
    <col min="1281" max="1281" width="8.875" style="79" bestFit="1" customWidth="1"/>
    <col min="1282" max="1285" width="9" style="79"/>
    <col min="1286" max="1286" width="16.875" style="79" customWidth="1"/>
    <col min="1287" max="1287" width="8.125" style="79" bestFit="1" customWidth="1"/>
    <col min="1288" max="1288" width="26.125" style="79" customWidth="1"/>
    <col min="1289" max="1289" width="71.125" style="79" customWidth="1"/>
    <col min="1290" max="1290" width="10.5" style="79" bestFit="1" customWidth="1"/>
    <col min="1291" max="1291" width="10.875" style="79" bestFit="1" customWidth="1"/>
    <col min="1292" max="1292" width="11.125" style="79" bestFit="1" customWidth="1"/>
    <col min="1293" max="1293" width="11.375" style="79" bestFit="1" customWidth="1"/>
    <col min="1294" max="1294" width="10.625" style="79" customWidth="1"/>
    <col min="1295" max="1536" width="9" style="79"/>
    <col min="1537" max="1537" width="8.875" style="79" bestFit="1" customWidth="1"/>
    <col min="1538" max="1541" width="9" style="79"/>
    <col min="1542" max="1542" width="16.875" style="79" customWidth="1"/>
    <col min="1543" max="1543" width="8.125" style="79" bestFit="1" customWidth="1"/>
    <col min="1544" max="1544" width="26.125" style="79" customWidth="1"/>
    <col min="1545" max="1545" width="71.125" style="79" customWidth="1"/>
    <col min="1546" max="1546" width="10.5" style="79" bestFit="1" customWidth="1"/>
    <col min="1547" max="1547" width="10.875" style="79" bestFit="1" customWidth="1"/>
    <col min="1548" max="1548" width="11.125" style="79" bestFit="1" customWidth="1"/>
    <col min="1549" max="1549" width="11.375" style="79" bestFit="1" customWidth="1"/>
    <col min="1550" max="1550" width="10.625" style="79" customWidth="1"/>
    <col min="1551" max="1792" width="9" style="79"/>
    <col min="1793" max="1793" width="8.875" style="79" bestFit="1" customWidth="1"/>
    <col min="1794" max="1797" width="9" style="79"/>
    <col min="1798" max="1798" width="16.875" style="79" customWidth="1"/>
    <col min="1799" max="1799" width="8.125" style="79" bestFit="1" customWidth="1"/>
    <col min="1800" max="1800" width="26.125" style="79" customWidth="1"/>
    <col min="1801" max="1801" width="71.125" style="79" customWidth="1"/>
    <col min="1802" max="1802" width="10.5" style="79" bestFit="1" customWidth="1"/>
    <col min="1803" max="1803" width="10.875" style="79" bestFit="1" customWidth="1"/>
    <col min="1804" max="1804" width="11.125" style="79" bestFit="1" customWidth="1"/>
    <col min="1805" max="1805" width="11.375" style="79" bestFit="1" customWidth="1"/>
    <col min="1806" max="1806" width="10.625" style="79" customWidth="1"/>
    <col min="1807" max="2048" width="9" style="79"/>
    <col min="2049" max="2049" width="8.875" style="79" bestFit="1" customWidth="1"/>
    <col min="2050" max="2053" width="9" style="79"/>
    <col min="2054" max="2054" width="16.875" style="79" customWidth="1"/>
    <col min="2055" max="2055" width="8.125" style="79" bestFit="1" customWidth="1"/>
    <col min="2056" max="2056" width="26.125" style="79" customWidth="1"/>
    <col min="2057" max="2057" width="71.125" style="79" customWidth="1"/>
    <col min="2058" max="2058" width="10.5" style="79" bestFit="1" customWidth="1"/>
    <col min="2059" max="2059" width="10.875" style="79" bestFit="1" customWidth="1"/>
    <col min="2060" max="2060" width="11.125" style="79" bestFit="1" customWidth="1"/>
    <col min="2061" max="2061" width="11.375" style="79" bestFit="1" customWidth="1"/>
    <col min="2062" max="2062" width="10.625" style="79" customWidth="1"/>
    <col min="2063" max="2304" width="9" style="79"/>
    <col min="2305" max="2305" width="8.875" style="79" bestFit="1" customWidth="1"/>
    <col min="2306" max="2309" width="9" style="79"/>
    <col min="2310" max="2310" width="16.875" style="79" customWidth="1"/>
    <col min="2311" max="2311" width="8.125" style="79" bestFit="1" customWidth="1"/>
    <col min="2312" max="2312" width="26.125" style="79" customWidth="1"/>
    <col min="2313" max="2313" width="71.125" style="79" customWidth="1"/>
    <col min="2314" max="2314" width="10.5" style="79" bestFit="1" customWidth="1"/>
    <col min="2315" max="2315" width="10.875" style="79" bestFit="1" customWidth="1"/>
    <col min="2316" max="2316" width="11.125" style="79" bestFit="1" customWidth="1"/>
    <col min="2317" max="2317" width="11.375" style="79" bestFit="1" customWidth="1"/>
    <col min="2318" max="2318" width="10.625" style="79" customWidth="1"/>
    <col min="2319" max="2560" width="9" style="79"/>
    <col min="2561" max="2561" width="8.875" style="79" bestFit="1" customWidth="1"/>
    <col min="2562" max="2565" width="9" style="79"/>
    <col min="2566" max="2566" width="16.875" style="79" customWidth="1"/>
    <col min="2567" max="2567" width="8.125" style="79" bestFit="1" customWidth="1"/>
    <col min="2568" max="2568" width="26.125" style="79" customWidth="1"/>
    <col min="2569" max="2569" width="71.125" style="79" customWidth="1"/>
    <col min="2570" max="2570" width="10.5" style="79" bestFit="1" customWidth="1"/>
    <col min="2571" max="2571" width="10.875" style="79" bestFit="1" customWidth="1"/>
    <col min="2572" max="2572" width="11.125" style="79" bestFit="1" customWidth="1"/>
    <col min="2573" max="2573" width="11.375" style="79" bestFit="1" customWidth="1"/>
    <col min="2574" max="2574" width="10.625" style="79" customWidth="1"/>
    <col min="2575" max="2816" width="9" style="79"/>
    <col min="2817" max="2817" width="8.875" style="79" bestFit="1" customWidth="1"/>
    <col min="2818" max="2821" width="9" style="79"/>
    <col min="2822" max="2822" width="16.875" style="79" customWidth="1"/>
    <col min="2823" max="2823" width="8.125" style="79" bestFit="1" customWidth="1"/>
    <col min="2824" max="2824" width="26.125" style="79" customWidth="1"/>
    <col min="2825" max="2825" width="71.125" style="79" customWidth="1"/>
    <col min="2826" max="2826" width="10.5" style="79" bestFit="1" customWidth="1"/>
    <col min="2827" max="2827" width="10.875" style="79" bestFit="1" customWidth="1"/>
    <col min="2828" max="2828" width="11.125" style="79" bestFit="1" customWidth="1"/>
    <col min="2829" max="2829" width="11.375" style="79" bestFit="1" customWidth="1"/>
    <col min="2830" max="2830" width="10.625" style="79" customWidth="1"/>
    <col min="2831" max="3072" width="9" style="79"/>
    <col min="3073" max="3073" width="8.875" style="79" bestFit="1" customWidth="1"/>
    <col min="3074" max="3077" width="9" style="79"/>
    <col min="3078" max="3078" width="16.875" style="79" customWidth="1"/>
    <col min="3079" max="3079" width="8.125" style="79" bestFit="1" customWidth="1"/>
    <col min="3080" max="3080" width="26.125" style="79" customWidth="1"/>
    <col min="3081" max="3081" width="71.125" style="79" customWidth="1"/>
    <col min="3082" max="3082" width="10.5" style="79" bestFit="1" customWidth="1"/>
    <col min="3083" max="3083" width="10.875" style="79" bestFit="1" customWidth="1"/>
    <col min="3084" max="3084" width="11.125" style="79" bestFit="1" customWidth="1"/>
    <col min="3085" max="3085" width="11.375" style="79" bestFit="1" customWidth="1"/>
    <col min="3086" max="3086" width="10.625" style="79" customWidth="1"/>
    <col min="3087" max="3328" width="9" style="79"/>
    <col min="3329" max="3329" width="8.875" style="79" bestFit="1" customWidth="1"/>
    <col min="3330" max="3333" width="9" style="79"/>
    <col min="3334" max="3334" width="16.875" style="79" customWidth="1"/>
    <col min="3335" max="3335" width="8.125" style="79" bestFit="1" customWidth="1"/>
    <col min="3336" max="3336" width="26.125" style="79" customWidth="1"/>
    <col min="3337" max="3337" width="71.125" style="79" customWidth="1"/>
    <col min="3338" max="3338" width="10.5" style="79" bestFit="1" customWidth="1"/>
    <col min="3339" max="3339" width="10.875" style="79" bestFit="1" customWidth="1"/>
    <col min="3340" max="3340" width="11.125" style="79" bestFit="1" customWidth="1"/>
    <col min="3341" max="3341" width="11.375" style="79" bestFit="1" customWidth="1"/>
    <col min="3342" max="3342" width="10.625" style="79" customWidth="1"/>
    <col min="3343" max="3584" width="9" style="79"/>
    <col min="3585" max="3585" width="8.875" style="79" bestFit="1" customWidth="1"/>
    <col min="3586" max="3589" width="9" style="79"/>
    <col min="3590" max="3590" width="16.875" style="79" customWidth="1"/>
    <col min="3591" max="3591" width="8.125" style="79" bestFit="1" customWidth="1"/>
    <col min="3592" max="3592" width="26.125" style="79" customWidth="1"/>
    <col min="3593" max="3593" width="71.125" style="79" customWidth="1"/>
    <col min="3594" max="3594" width="10.5" style="79" bestFit="1" customWidth="1"/>
    <col min="3595" max="3595" width="10.875" style="79" bestFit="1" customWidth="1"/>
    <col min="3596" max="3596" width="11.125" style="79" bestFit="1" customWidth="1"/>
    <col min="3597" max="3597" width="11.375" style="79" bestFit="1" customWidth="1"/>
    <col min="3598" max="3598" width="10.625" style="79" customWidth="1"/>
    <col min="3599" max="3840" width="9" style="79"/>
    <col min="3841" max="3841" width="8.875" style="79" bestFit="1" customWidth="1"/>
    <col min="3842" max="3845" width="9" style="79"/>
    <col min="3846" max="3846" width="16.875" style="79" customWidth="1"/>
    <col min="3847" max="3847" width="8.125" style="79" bestFit="1" customWidth="1"/>
    <col min="3848" max="3848" width="26.125" style="79" customWidth="1"/>
    <col min="3849" max="3849" width="71.125" style="79" customWidth="1"/>
    <col min="3850" max="3850" width="10.5" style="79" bestFit="1" customWidth="1"/>
    <col min="3851" max="3851" width="10.875" style="79" bestFit="1" customWidth="1"/>
    <col min="3852" max="3852" width="11.125" style="79" bestFit="1" customWidth="1"/>
    <col min="3853" max="3853" width="11.375" style="79" bestFit="1" customWidth="1"/>
    <col min="3854" max="3854" width="10.625" style="79" customWidth="1"/>
    <col min="3855" max="4096" width="9" style="79"/>
    <col min="4097" max="4097" width="8.875" style="79" bestFit="1" customWidth="1"/>
    <col min="4098" max="4101" width="9" style="79"/>
    <col min="4102" max="4102" width="16.875" style="79" customWidth="1"/>
    <col min="4103" max="4103" width="8.125" style="79" bestFit="1" customWidth="1"/>
    <col min="4104" max="4104" width="26.125" style="79" customWidth="1"/>
    <col min="4105" max="4105" width="71.125" style="79" customWidth="1"/>
    <col min="4106" max="4106" width="10.5" style="79" bestFit="1" customWidth="1"/>
    <col min="4107" max="4107" width="10.875" style="79" bestFit="1" customWidth="1"/>
    <col min="4108" max="4108" width="11.125" style="79" bestFit="1" customWidth="1"/>
    <col min="4109" max="4109" width="11.375" style="79" bestFit="1" customWidth="1"/>
    <col min="4110" max="4110" width="10.625" style="79" customWidth="1"/>
    <col min="4111" max="4352" width="9" style="79"/>
    <col min="4353" max="4353" width="8.875" style="79" bestFit="1" customWidth="1"/>
    <col min="4354" max="4357" width="9" style="79"/>
    <col min="4358" max="4358" width="16.875" style="79" customWidth="1"/>
    <col min="4359" max="4359" width="8.125" style="79" bestFit="1" customWidth="1"/>
    <col min="4360" max="4360" width="26.125" style="79" customWidth="1"/>
    <col min="4361" max="4361" width="71.125" style="79" customWidth="1"/>
    <col min="4362" max="4362" width="10.5" style="79" bestFit="1" customWidth="1"/>
    <col min="4363" max="4363" width="10.875" style="79" bestFit="1" customWidth="1"/>
    <col min="4364" max="4364" width="11.125" style="79" bestFit="1" customWidth="1"/>
    <col min="4365" max="4365" width="11.375" style="79" bestFit="1" customWidth="1"/>
    <col min="4366" max="4366" width="10.625" style="79" customWidth="1"/>
    <col min="4367" max="4608" width="9" style="79"/>
    <col min="4609" max="4609" width="8.875" style="79" bestFit="1" customWidth="1"/>
    <col min="4610" max="4613" width="9" style="79"/>
    <col min="4614" max="4614" width="16.875" style="79" customWidth="1"/>
    <col min="4615" max="4615" width="8.125" style="79" bestFit="1" customWidth="1"/>
    <col min="4616" max="4616" width="26.125" style="79" customWidth="1"/>
    <col min="4617" max="4617" width="71.125" style="79" customWidth="1"/>
    <col min="4618" max="4618" width="10.5" style="79" bestFit="1" customWidth="1"/>
    <col min="4619" max="4619" width="10.875" style="79" bestFit="1" customWidth="1"/>
    <col min="4620" max="4620" width="11.125" style="79" bestFit="1" customWidth="1"/>
    <col min="4621" max="4621" width="11.375" style="79" bestFit="1" customWidth="1"/>
    <col min="4622" max="4622" width="10.625" style="79" customWidth="1"/>
    <col min="4623" max="4864" width="9" style="79"/>
    <col min="4865" max="4865" width="8.875" style="79" bestFit="1" customWidth="1"/>
    <col min="4866" max="4869" width="9" style="79"/>
    <col min="4870" max="4870" width="16.875" style="79" customWidth="1"/>
    <col min="4871" max="4871" width="8.125" style="79" bestFit="1" customWidth="1"/>
    <col min="4872" max="4872" width="26.125" style="79" customWidth="1"/>
    <col min="4873" max="4873" width="71.125" style="79" customWidth="1"/>
    <col min="4874" max="4874" width="10.5" style="79" bestFit="1" customWidth="1"/>
    <col min="4875" max="4875" width="10.875" style="79" bestFit="1" customWidth="1"/>
    <col min="4876" max="4876" width="11.125" style="79" bestFit="1" customWidth="1"/>
    <col min="4877" max="4877" width="11.375" style="79" bestFit="1" customWidth="1"/>
    <col min="4878" max="4878" width="10.625" style="79" customWidth="1"/>
    <col min="4879" max="5120" width="9" style="79"/>
    <col min="5121" max="5121" width="8.875" style="79" bestFit="1" customWidth="1"/>
    <col min="5122" max="5125" width="9" style="79"/>
    <col min="5126" max="5126" width="16.875" style="79" customWidth="1"/>
    <col min="5127" max="5127" width="8.125" style="79" bestFit="1" customWidth="1"/>
    <col min="5128" max="5128" width="26.125" style="79" customWidth="1"/>
    <col min="5129" max="5129" width="71.125" style="79" customWidth="1"/>
    <col min="5130" max="5130" width="10.5" style="79" bestFit="1" customWidth="1"/>
    <col min="5131" max="5131" width="10.875" style="79" bestFit="1" customWidth="1"/>
    <col min="5132" max="5132" width="11.125" style="79" bestFit="1" customWidth="1"/>
    <col min="5133" max="5133" width="11.375" style="79" bestFit="1" customWidth="1"/>
    <col min="5134" max="5134" width="10.625" style="79" customWidth="1"/>
    <col min="5135" max="5376" width="9" style="79"/>
    <col min="5377" max="5377" width="8.875" style="79" bestFit="1" customWidth="1"/>
    <col min="5378" max="5381" width="9" style="79"/>
    <col min="5382" max="5382" width="16.875" style="79" customWidth="1"/>
    <col min="5383" max="5383" width="8.125" style="79" bestFit="1" customWidth="1"/>
    <col min="5384" max="5384" width="26.125" style="79" customWidth="1"/>
    <col min="5385" max="5385" width="71.125" style="79" customWidth="1"/>
    <col min="5386" max="5386" width="10.5" style="79" bestFit="1" customWidth="1"/>
    <col min="5387" max="5387" width="10.875" style="79" bestFit="1" customWidth="1"/>
    <col min="5388" max="5388" width="11.125" style="79" bestFit="1" customWidth="1"/>
    <col min="5389" max="5389" width="11.375" style="79" bestFit="1" customWidth="1"/>
    <col min="5390" max="5390" width="10.625" style="79" customWidth="1"/>
    <col min="5391" max="5632" width="9" style="79"/>
    <col min="5633" max="5633" width="8.875" style="79" bestFit="1" customWidth="1"/>
    <col min="5634" max="5637" width="9" style="79"/>
    <col min="5638" max="5638" width="16.875" style="79" customWidth="1"/>
    <col min="5639" max="5639" width="8.125" style="79" bestFit="1" customWidth="1"/>
    <col min="5640" max="5640" width="26.125" style="79" customWidth="1"/>
    <col min="5641" max="5641" width="71.125" style="79" customWidth="1"/>
    <col min="5642" max="5642" width="10.5" style="79" bestFit="1" customWidth="1"/>
    <col min="5643" max="5643" width="10.875" style="79" bestFit="1" customWidth="1"/>
    <col min="5644" max="5644" width="11.125" style="79" bestFit="1" customWidth="1"/>
    <col min="5645" max="5645" width="11.375" style="79" bestFit="1" customWidth="1"/>
    <col min="5646" max="5646" width="10.625" style="79" customWidth="1"/>
    <col min="5647" max="5888" width="9" style="79"/>
    <col min="5889" max="5889" width="8.875" style="79" bestFit="1" customWidth="1"/>
    <col min="5890" max="5893" width="9" style="79"/>
    <col min="5894" max="5894" width="16.875" style="79" customWidth="1"/>
    <col min="5895" max="5895" width="8.125" style="79" bestFit="1" customWidth="1"/>
    <col min="5896" max="5896" width="26.125" style="79" customWidth="1"/>
    <col min="5897" max="5897" width="71.125" style="79" customWidth="1"/>
    <col min="5898" max="5898" width="10.5" style="79" bestFit="1" customWidth="1"/>
    <col min="5899" max="5899" width="10.875" style="79" bestFit="1" customWidth="1"/>
    <col min="5900" max="5900" width="11.125" style="79" bestFit="1" customWidth="1"/>
    <col min="5901" max="5901" width="11.375" style="79" bestFit="1" customWidth="1"/>
    <col min="5902" max="5902" width="10.625" style="79" customWidth="1"/>
    <col min="5903" max="6144" width="9" style="79"/>
    <col min="6145" max="6145" width="8.875" style="79" bestFit="1" customWidth="1"/>
    <col min="6146" max="6149" width="9" style="79"/>
    <col min="6150" max="6150" width="16.875" style="79" customWidth="1"/>
    <col min="6151" max="6151" width="8.125" style="79" bestFit="1" customWidth="1"/>
    <col min="6152" max="6152" width="26.125" style="79" customWidth="1"/>
    <col min="6153" max="6153" width="71.125" style="79" customWidth="1"/>
    <col min="6154" max="6154" width="10.5" style="79" bestFit="1" customWidth="1"/>
    <col min="6155" max="6155" width="10.875" style="79" bestFit="1" customWidth="1"/>
    <col min="6156" max="6156" width="11.125" style="79" bestFit="1" customWidth="1"/>
    <col min="6157" max="6157" width="11.375" style="79" bestFit="1" customWidth="1"/>
    <col min="6158" max="6158" width="10.625" style="79" customWidth="1"/>
    <col min="6159" max="6400" width="9" style="79"/>
    <col min="6401" max="6401" width="8.875" style="79" bestFit="1" customWidth="1"/>
    <col min="6402" max="6405" width="9" style="79"/>
    <col min="6406" max="6406" width="16.875" style="79" customWidth="1"/>
    <col min="6407" max="6407" width="8.125" style="79" bestFit="1" customWidth="1"/>
    <col min="6408" max="6408" width="26.125" style="79" customWidth="1"/>
    <col min="6409" max="6409" width="71.125" style="79" customWidth="1"/>
    <col min="6410" max="6410" width="10.5" style="79" bestFit="1" customWidth="1"/>
    <col min="6411" max="6411" width="10.875" style="79" bestFit="1" customWidth="1"/>
    <col min="6412" max="6412" width="11.125" style="79" bestFit="1" customWidth="1"/>
    <col min="6413" max="6413" width="11.375" style="79" bestFit="1" customWidth="1"/>
    <col min="6414" max="6414" width="10.625" style="79" customWidth="1"/>
    <col min="6415" max="6656" width="9" style="79"/>
    <col min="6657" max="6657" width="8.875" style="79" bestFit="1" customWidth="1"/>
    <col min="6658" max="6661" width="9" style="79"/>
    <col min="6662" max="6662" width="16.875" style="79" customWidth="1"/>
    <col min="6663" max="6663" width="8.125" style="79" bestFit="1" customWidth="1"/>
    <col min="6664" max="6664" width="26.125" style="79" customWidth="1"/>
    <col min="6665" max="6665" width="71.125" style="79" customWidth="1"/>
    <col min="6666" max="6666" width="10.5" style="79" bestFit="1" customWidth="1"/>
    <col min="6667" max="6667" width="10.875" style="79" bestFit="1" customWidth="1"/>
    <col min="6668" max="6668" width="11.125" style="79" bestFit="1" customWidth="1"/>
    <col min="6669" max="6669" width="11.375" style="79" bestFit="1" customWidth="1"/>
    <col min="6670" max="6670" width="10.625" style="79" customWidth="1"/>
    <col min="6671" max="6912" width="9" style="79"/>
    <col min="6913" max="6913" width="8.875" style="79" bestFit="1" customWidth="1"/>
    <col min="6914" max="6917" width="9" style="79"/>
    <col min="6918" max="6918" width="16.875" style="79" customWidth="1"/>
    <col min="6919" max="6919" width="8.125" style="79" bestFit="1" customWidth="1"/>
    <col min="6920" max="6920" width="26.125" style="79" customWidth="1"/>
    <col min="6921" max="6921" width="71.125" style="79" customWidth="1"/>
    <col min="6922" max="6922" width="10.5" style="79" bestFit="1" customWidth="1"/>
    <col min="6923" max="6923" width="10.875" style="79" bestFit="1" customWidth="1"/>
    <col min="6924" max="6924" width="11.125" style="79" bestFit="1" customWidth="1"/>
    <col min="6925" max="6925" width="11.375" style="79" bestFit="1" customWidth="1"/>
    <col min="6926" max="6926" width="10.625" style="79" customWidth="1"/>
    <col min="6927" max="7168" width="9" style="79"/>
    <col min="7169" max="7169" width="8.875" style="79" bestFit="1" customWidth="1"/>
    <col min="7170" max="7173" width="9" style="79"/>
    <col min="7174" max="7174" width="16.875" style="79" customWidth="1"/>
    <col min="7175" max="7175" width="8.125" style="79" bestFit="1" customWidth="1"/>
    <col min="7176" max="7176" width="26.125" style="79" customWidth="1"/>
    <col min="7177" max="7177" width="71.125" style="79" customWidth="1"/>
    <col min="7178" max="7178" width="10.5" style="79" bestFit="1" customWidth="1"/>
    <col min="7179" max="7179" width="10.875" style="79" bestFit="1" customWidth="1"/>
    <col min="7180" max="7180" width="11.125" style="79" bestFit="1" customWidth="1"/>
    <col min="7181" max="7181" width="11.375" style="79" bestFit="1" customWidth="1"/>
    <col min="7182" max="7182" width="10.625" style="79" customWidth="1"/>
    <col min="7183" max="7424" width="9" style="79"/>
    <col min="7425" max="7425" width="8.875" style="79" bestFit="1" customWidth="1"/>
    <col min="7426" max="7429" width="9" style="79"/>
    <col min="7430" max="7430" width="16.875" style="79" customWidth="1"/>
    <col min="7431" max="7431" width="8.125" style="79" bestFit="1" customWidth="1"/>
    <col min="7432" max="7432" width="26.125" style="79" customWidth="1"/>
    <col min="7433" max="7433" width="71.125" style="79" customWidth="1"/>
    <col min="7434" max="7434" width="10.5" style="79" bestFit="1" customWidth="1"/>
    <col min="7435" max="7435" width="10.875" style="79" bestFit="1" customWidth="1"/>
    <col min="7436" max="7436" width="11.125" style="79" bestFit="1" customWidth="1"/>
    <col min="7437" max="7437" width="11.375" style="79" bestFit="1" customWidth="1"/>
    <col min="7438" max="7438" width="10.625" style="79" customWidth="1"/>
    <col min="7439" max="7680" width="9" style="79"/>
    <col min="7681" max="7681" width="8.875" style="79" bestFit="1" customWidth="1"/>
    <col min="7682" max="7685" width="9" style="79"/>
    <col min="7686" max="7686" width="16.875" style="79" customWidth="1"/>
    <col min="7687" max="7687" width="8.125" style="79" bestFit="1" customWidth="1"/>
    <col min="7688" max="7688" width="26.125" style="79" customWidth="1"/>
    <col min="7689" max="7689" width="71.125" style="79" customWidth="1"/>
    <col min="7690" max="7690" width="10.5" style="79" bestFit="1" customWidth="1"/>
    <col min="7691" max="7691" width="10.875" style="79" bestFit="1" customWidth="1"/>
    <col min="7692" max="7692" width="11.125" style="79" bestFit="1" customWidth="1"/>
    <col min="7693" max="7693" width="11.375" style="79" bestFit="1" customWidth="1"/>
    <col min="7694" max="7694" width="10.625" style="79" customWidth="1"/>
    <col min="7695" max="7936" width="9" style="79"/>
    <col min="7937" max="7937" width="8.875" style="79" bestFit="1" customWidth="1"/>
    <col min="7938" max="7941" width="9" style="79"/>
    <col min="7942" max="7942" width="16.875" style="79" customWidth="1"/>
    <col min="7943" max="7943" width="8.125" style="79" bestFit="1" customWidth="1"/>
    <col min="7944" max="7944" width="26.125" style="79" customWidth="1"/>
    <col min="7945" max="7945" width="71.125" style="79" customWidth="1"/>
    <col min="7946" max="7946" width="10.5" style="79" bestFit="1" customWidth="1"/>
    <col min="7947" max="7947" width="10.875" style="79" bestFit="1" customWidth="1"/>
    <col min="7948" max="7948" width="11.125" style="79" bestFit="1" customWidth="1"/>
    <col min="7949" max="7949" width="11.375" style="79" bestFit="1" customWidth="1"/>
    <col min="7950" max="7950" width="10.625" style="79" customWidth="1"/>
    <col min="7951" max="8192" width="9" style="79"/>
    <col min="8193" max="8193" width="8.875" style="79" bestFit="1" customWidth="1"/>
    <col min="8194" max="8197" width="9" style="79"/>
    <col min="8198" max="8198" width="16.875" style="79" customWidth="1"/>
    <col min="8199" max="8199" width="8.125" style="79" bestFit="1" customWidth="1"/>
    <col min="8200" max="8200" width="26.125" style="79" customWidth="1"/>
    <col min="8201" max="8201" width="71.125" style="79" customWidth="1"/>
    <col min="8202" max="8202" width="10.5" style="79" bestFit="1" customWidth="1"/>
    <col min="8203" max="8203" width="10.875" style="79" bestFit="1" customWidth="1"/>
    <col min="8204" max="8204" width="11.125" style="79" bestFit="1" customWidth="1"/>
    <col min="8205" max="8205" width="11.375" style="79" bestFit="1" customWidth="1"/>
    <col min="8206" max="8206" width="10.625" style="79" customWidth="1"/>
    <col min="8207" max="8448" width="9" style="79"/>
    <col min="8449" max="8449" width="8.875" style="79" bestFit="1" customWidth="1"/>
    <col min="8450" max="8453" width="9" style="79"/>
    <col min="8454" max="8454" width="16.875" style="79" customWidth="1"/>
    <col min="8455" max="8455" width="8.125" style="79" bestFit="1" customWidth="1"/>
    <col min="8456" max="8456" width="26.125" style="79" customWidth="1"/>
    <col min="8457" max="8457" width="71.125" style="79" customWidth="1"/>
    <col min="8458" max="8458" width="10.5" style="79" bestFit="1" customWidth="1"/>
    <col min="8459" max="8459" width="10.875" style="79" bestFit="1" customWidth="1"/>
    <col min="8460" max="8460" width="11.125" style="79" bestFit="1" customWidth="1"/>
    <col min="8461" max="8461" width="11.375" style="79" bestFit="1" customWidth="1"/>
    <col min="8462" max="8462" width="10.625" style="79" customWidth="1"/>
    <col min="8463" max="8704" width="9" style="79"/>
    <col min="8705" max="8705" width="8.875" style="79" bestFit="1" customWidth="1"/>
    <col min="8706" max="8709" width="9" style="79"/>
    <col min="8710" max="8710" width="16.875" style="79" customWidth="1"/>
    <col min="8711" max="8711" width="8.125" style="79" bestFit="1" customWidth="1"/>
    <col min="8712" max="8712" width="26.125" style="79" customWidth="1"/>
    <col min="8713" max="8713" width="71.125" style="79" customWidth="1"/>
    <col min="8714" max="8714" width="10.5" style="79" bestFit="1" customWidth="1"/>
    <col min="8715" max="8715" width="10.875" style="79" bestFit="1" customWidth="1"/>
    <col min="8716" max="8716" width="11.125" style="79" bestFit="1" customWidth="1"/>
    <col min="8717" max="8717" width="11.375" style="79" bestFit="1" customWidth="1"/>
    <col min="8718" max="8718" width="10.625" style="79" customWidth="1"/>
    <col min="8719" max="8960" width="9" style="79"/>
    <col min="8961" max="8961" width="8.875" style="79" bestFit="1" customWidth="1"/>
    <col min="8962" max="8965" width="9" style="79"/>
    <col min="8966" max="8966" width="16.875" style="79" customWidth="1"/>
    <col min="8967" max="8967" width="8.125" style="79" bestFit="1" customWidth="1"/>
    <col min="8968" max="8968" width="26.125" style="79" customWidth="1"/>
    <col min="8969" max="8969" width="71.125" style="79" customWidth="1"/>
    <col min="8970" max="8970" width="10.5" style="79" bestFit="1" customWidth="1"/>
    <col min="8971" max="8971" width="10.875" style="79" bestFit="1" customWidth="1"/>
    <col min="8972" max="8972" width="11.125" style="79" bestFit="1" customWidth="1"/>
    <col min="8973" max="8973" width="11.375" style="79" bestFit="1" customWidth="1"/>
    <col min="8974" max="8974" width="10.625" style="79" customWidth="1"/>
    <col min="8975" max="9216" width="9" style="79"/>
    <col min="9217" max="9217" width="8.875" style="79" bestFit="1" customWidth="1"/>
    <col min="9218" max="9221" width="9" style="79"/>
    <col min="9222" max="9222" width="16.875" style="79" customWidth="1"/>
    <col min="9223" max="9223" width="8.125" style="79" bestFit="1" customWidth="1"/>
    <col min="9224" max="9224" width="26.125" style="79" customWidth="1"/>
    <col min="9225" max="9225" width="71.125" style="79" customWidth="1"/>
    <col min="9226" max="9226" width="10.5" style="79" bestFit="1" customWidth="1"/>
    <col min="9227" max="9227" width="10.875" style="79" bestFit="1" customWidth="1"/>
    <col min="9228" max="9228" width="11.125" style="79" bestFit="1" customWidth="1"/>
    <col min="9229" max="9229" width="11.375" style="79" bestFit="1" customWidth="1"/>
    <col min="9230" max="9230" width="10.625" style="79" customWidth="1"/>
    <col min="9231" max="9472" width="9" style="79"/>
    <col min="9473" max="9473" width="8.875" style="79" bestFit="1" customWidth="1"/>
    <col min="9474" max="9477" width="9" style="79"/>
    <col min="9478" max="9478" width="16.875" style="79" customWidth="1"/>
    <col min="9479" max="9479" width="8.125" style="79" bestFit="1" customWidth="1"/>
    <col min="9480" max="9480" width="26.125" style="79" customWidth="1"/>
    <col min="9481" max="9481" width="71.125" style="79" customWidth="1"/>
    <col min="9482" max="9482" width="10.5" style="79" bestFit="1" customWidth="1"/>
    <col min="9483" max="9483" width="10.875" style="79" bestFit="1" customWidth="1"/>
    <col min="9484" max="9484" width="11.125" style="79" bestFit="1" customWidth="1"/>
    <col min="9485" max="9485" width="11.375" style="79" bestFit="1" customWidth="1"/>
    <col min="9486" max="9486" width="10.625" style="79" customWidth="1"/>
    <col min="9487" max="9728" width="9" style="79"/>
    <col min="9729" max="9729" width="8.875" style="79" bestFit="1" customWidth="1"/>
    <col min="9730" max="9733" width="9" style="79"/>
    <col min="9734" max="9734" width="16.875" style="79" customWidth="1"/>
    <col min="9735" max="9735" width="8.125" style="79" bestFit="1" customWidth="1"/>
    <col min="9736" max="9736" width="26.125" style="79" customWidth="1"/>
    <col min="9737" max="9737" width="71.125" style="79" customWidth="1"/>
    <col min="9738" max="9738" width="10.5" style="79" bestFit="1" customWidth="1"/>
    <col min="9739" max="9739" width="10.875" style="79" bestFit="1" customWidth="1"/>
    <col min="9740" max="9740" width="11.125" style="79" bestFit="1" customWidth="1"/>
    <col min="9741" max="9741" width="11.375" style="79" bestFit="1" customWidth="1"/>
    <col min="9742" max="9742" width="10.625" style="79" customWidth="1"/>
    <col min="9743" max="9984" width="9" style="79"/>
    <col min="9985" max="9985" width="8.875" style="79" bestFit="1" customWidth="1"/>
    <col min="9986" max="9989" width="9" style="79"/>
    <col min="9990" max="9990" width="16.875" style="79" customWidth="1"/>
    <col min="9991" max="9991" width="8.125" style="79" bestFit="1" customWidth="1"/>
    <col min="9992" max="9992" width="26.125" style="79" customWidth="1"/>
    <col min="9993" max="9993" width="71.125" style="79" customWidth="1"/>
    <col min="9994" max="9994" width="10.5" style="79" bestFit="1" customWidth="1"/>
    <col min="9995" max="9995" width="10.875" style="79" bestFit="1" customWidth="1"/>
    <col min="9996" max="9996" width="11.125" style="79" bestFit="1" customWidth="1"/>
    <col min="9997" max="9997" width="11.375" style="79" bestFit="1" customWidth="1"/>
    <col min="9998" max="9998" width="10.625" style="79" customWidth="1"/>
    <col min="9999" max="10240" width="9" style="79"/>
    <col min="10241" max="10241" width="8.875" style="79" bestFit="1" customWidth="1"/>
    <col min="10242" max="10245" width="9" style="79"/>
    <col min="10246" max="10246" width="16.875" style="79" customWidth="1"/>
    <col min="10247" max="10247" width="8.125" style="79" bestFit="1" customWidth="1"/>
    <col min="10248" max="10248" width="26.125" style="79" customWidth="1"/>
    <col min="10249" max="10249" width="71.125" style="79" customWidth="1"/>
    <col min="10250" max="10250" width="10.5" style="79" bestFit="1" customWidth="1"/>
    <col min="10251" max="10251" width="10.875" style="79" bestFit="1" customWidth="1"/>
    <col min="10252" max="10252" width="11.125" style="79" bestFit="1" customWidth="1"/>
    <col min="10253" max="10253" width="11.375" style="79" bestFit="1" customWidth="1"/>
    <col min="10254" max="10254" width="10.625" style="79" customWidth="1"/>
    <col min="10255" max="10496" width="9" style="79"/>
    <col min="10497" max="10497" width="8.875" style="79" bestFit="1" customWidth="1"/>
    <col min="10498" max="10501" width="9" style="79"/>
    <col min="10502" max="10502" width="16.875" style="79" customWidth="1"/>
    <col min="10503" max="10503" width="8.125" style="79" bestFit="1" customWidth="1"/>
    <col min="10504" max="10504" width="26.125" style="79" customWidth="1"/>
    <col min="10505" max="10505" width="71.125" style="79" customWidth="1"/>
    <col min="10506" max="10506" width="10.5" style="79" bestFit="1" customWidth="1"/>
    <col min="10507" max="10507" width="10.875" style="79" bestFit="1" customWidth="1"/>
    <col min="10508" max="10508" width="11.125" style="79" bestFit="1" customWidth="1"/>
    <col min="10509" max="10509" width="11.375" style="79" bestFit="1" customWidth="1"/>
    <col min="10510" max="10510" width="10.625" style="79" customWidth="1"/>
    <col min="10511" max="10752" width="9" style="79"/>
    <col min="10753" max="10753" width="8.875" style="79" bestFit="1" customWidth="1"/>
    <col min="10754" max="10757" width="9" style="79"/>
    <col min="10758" max="10758" width="16.875" style="79" customWidth="1"/>
    <col min="10759" max="10759" width="8.125" style="79" bestFit="1" customWidth="1"/>
    <col min="10760" max="10760" width="26.125" style="79" customWidth="1"/>
    <col min="10761" max="10761" width="71.125" style="79" customWidth="1"/>
    <col min="10762" max="10762" width="10.5" style="79" bestFit="1" customWidth="1"/>
    <col min="10763" max="10763" width="10.875" style="79" bestFit="1" customWidth="1"/>
    <col min="10764" max="10764" width="11.125" style="79" bestFit="1" customWidth="1"/>
    <col min="10765" max="10765" width="11.375" style="79" bestFit="1" customWidth="1"/>
    <col min="10766" max="10766" width="10.625" style="79" customWidth="1"/>
    <col min="10767" max="11008" width="9" style="79"/>
    <col min="11009" max="11009" width="8.875" style="79" bestFit="1" customWidth="1"/>
    <col min="11010" max="11013" width="9" style="79"/>
    <col min="11014" max="11014" width="16.875" style="79" customWidth="1"/>
    <col min="11015" max="11015" width="8.125" style="79" bestFit="1" customWidth="1"/>
    <col min="11016" max="11016" width="26.125" style="79" customWidth="1"/>
    <col min="11017" max="11017" width="71.125" style="79" customWidth="1"/>
    <col min="11018" max="11018" width="10.5" style="79" bestFit="1" customWidth="1"/>
    <col min="11019" max="11019" width="10.875" style="79" bestFit="1" customWidth="1"/>
    <col min="11020" max="11020" width="11.125" style="79" bestFit="1" customWidth="1"/>
    <col min="11021" max="11021" width="11.375" style="79" bestFit="1" customWidth="1"/>
    <col min="11022" max="11022" width="10.625" style="79" customWidth="1"/>
    <col min="11023" max="11264" width="9" style="79"/>
    <col min="11265" max="11265" width="8.875" style="79" bestFit="1" customWidth="1"/>
    <col min="11266" max="11269" width="9" style="79"/>
    <col min="11270" max="11270" width="16.875" style="79" customWidth="1"/>
    <col min="11271" max="11271" width="8.125" style="79" bestFit="1" customWidth="1"/>
    <col min="11272" max="11272" width="26.125" style="79" customWidth="1"/>
    <col min="11273" max="11273" width="71.125" style="79" customWidth="1"/>
    <col min="11274" max="11274" width="10.5" style="79" bestFit="1" customWidth="1"/>
    <col min="11275" max="11275" width="10.875" style="79" bestFit="1" customWidth="1"/>
    <col min="11276" max="11276" width="11.125" style="79" bestFit="1" customWidth="1"/>
    <col min="11277" max="11277" width="11.375" style="79" bestFit="1" customWidth="1"/>
    <col min="11278" max="11278" width="10.625" style="79" customWidth="1"/>
    <col min="11279" max="11520" width="9" style="79"/>
    <col min="11521" max="11521" width="8.875" style="79" bestFit="1" customWidth="1"/>
    <col min="11522" max="11525" width="9" style="79"/>
    <col min="11526" max="11526" width="16.875" style="79" customWidth="1"/>
    <col min="11527" max="11527" width="8.125" style="79" bestFit="1" customWidth="1"/>
    <col min="11528" max="11528" width="26.125" style="79" customWidth="1"/>
    <col min="11529" max="11529" width="71.125" style="79" customWidth="1"/>
    <col min="11530" max="11530" width="10.5" style="79" bestFit="1" customWidth="1"/>
    <col min="11531" max="11531" width="10.875" style="79" bestFit="1" customWidth="1"/>
    <col min="11532" max="11532" width="11.125" style="79" bestFit="1" customWidth="1"/>
    <col min="11533" max="11533" width="11.375" style="79" bestFit="1" customWidth="1"/>
    <col min="11534" max="11534" width="10.625" style="79" customWidth="1"/>
    <col min="11535" max="11776" width="9" style="79"/>
    <col min="11777" max="11777" width="8.875" style="79" bestFit="1" customWidth="1"/>
    <col min="11778" max="11781" width="9" style="79"/>
    <col min="11782" max="11782" width="16.875" style="79" customWidth="1"/>
    <col min="11783" max="11783" width="8.125" style="79" bestFit="1" customWidth="1"/>
    <col min="11784" max="11784" width="26.125" style="79" customWidth="1"/>
    <col min="11785" max="11785" width="71.125" style="79" customWidth="1"/>
    <col min="11786" max="11786" width="10.5" style="79" bestFit="1" customWidth="1"/>
    <col min="11787" max="11787" width="10.875" style="79" bestFit="1" customWidth="1"/>
    <col min="11788" max="11788" width="11.125" style="79" bestFit="1" customWidth="1"/>
    <col min="11789" max="11789" width="11.375" style="79" bestFit="1" customWidth="1"/>
    <col min="11790" max="11790" width="10.625" style="79" customWidth="1"/>
    <col min="11791" max="12032" width="9" style="79"/>
    <col min="12033" max="12033" width="8.875" style="79" bestFit="1" customWidth="1"/>
    <col min="12034" max="12037" width="9" style="79"/>
    <col min="12038" max="12038" width="16.875" style="79" customWidth="1"/>
    <col min="12039" max="12039" width="8.125" style="79" bestFit="1" customWidth="1"/>
    <col min="12040" max="12040" width="26.125" style="79" customWidth="1"/>
    <col min="12041" max="12041" width="71.125" style="79" customWidth="1"/>
    <col min="12042" max="12042" width="10.5" style="79" bestFit="1" customWidth="1"/>
    <col min="12043" max="12043" width="10.875" style="79" bestFit="1" customWidth="1"/>
    <col min="12044" max="12044" width="11.125" style="79" bestFit="1" customWidth="1"/>
    <col min="12045" max="12045" width="11.375" style="79" bestFit="1" customWidth="1"/>
    <col min="12046" max="12046" width="10.625" style="79" customWidth="1"/>
    <col min="12047" max="12288" width="9" style="79"/>
    <col min="12289" max="12289" width="8.875" style="79" bestFit="1" customWidth="1"/>
    <col min="12290" max="12293" width="9" style="79"/>
    <col min="12294" max="12294" width="16.875" style="79" customWidth="1"/>
    <col min="12295" max="12295" width="8.125" style="79" bestFit="1" customWidth="1"/>
    <col min="12296" max="12296" width="26.125" style="79" customWidth="1"/>
    <col min="12297" max="12297" width="71.125" style="79" customWidth="1"/>
    <col min="12298" max="12298" width="10.5" style="79" bestFit="1" customWidth="1"/>
    <col min="12299" max="12299" width="10.875" style="79" bestFit="1" customWidth="1"/>
    <col min="12300" max="12300" width="11.125" style="79" bestFit="1" customWidth="1"/>
    <col min="12301" max="12301" width="11.375" style="79" bestFit="1" customWidth="1"/>
    <col min="12302" max="12302" width="10.625" style="79" customWidth="1"/>
    <col min="12303" max="12544" width="9" style="79"/>
    <col min="12545" max="12545" width="8.875" style="79" bestFit="1" customWidth="1"/>
    <col min="12546" max="12549" width="9" style="79"/>
    <col min="12550" max="12550" width="16.875" style="79" customWidth="1"/>
    <col min="12551" max="12551" width="8.125" style="79" bestFit="1" customWidth="1"/>
    <col min="12552" max="12552" width="26.125" style="79" customWidth="1"/>
    <col min="12553" max="12553" width="71.125" style="79" customWidth="1"/>
    <col min="12554" max="12554" width="10.5" style="79" bestFit="1" customWidth="1"/>
    <col min="12555" max="12555" width="10.875" style="79" bestFit="1" customWidth="1"/>
    <col min="12556" max="12556" width="11.125" style="79" bestFit="1" customWidth="1"/>
    <col min="12557" max="12557" width="11.375" style="79" bestFit="1" customWidth="1"/>
    <col min="12558" max="12558" width="10.625" style="79" customWidth="1"/>
    <col min="12559" max="12800" width="9" style="79"/>
    <col min="12801" max="12801" width="8.875" style="79" bestFit="1" customWidth="1"/>
    <col min="12802" max="12805" width="9" style="79"/>
    <col min="12806" max="12806" width="16.875" style="79" customWidth="1"/>
    <col min="12807" max="12807" width="8.125" style="79" bestFit="1" customWidth="1"/>
    <col min="12808" max="12808" width="26.125" style="79" customWidth="1"/>
    <col min="12809" max="12809" width="71.125" style="79" customWidth="1"/>
    <col min="12810" max="12810" width="10.5" style="79" bestFit="1" customWidth="1"/>
    <col min="12811" max="12811" width="10.875" style="79" bestFit="1" customWidth="1"/>
    <col min="12812" max="12812" width="11.125" style="79" bestFit="1" customWidth="1"/>
    <col min="12813" max="12813" width="11.375" style="79" bestFit="1" customWidth="1"/>
    <col min="12814" max="12814" width="10.625" style="79" customWidth="1"/>
    <col min="12815" max="13056" width="9" style="79"/>
    <col min="13057" max="13057" width="8.875" style="79" bestFit="1" customWidth="1"/>
    <col min="13058" max="13061" width="9" style="79"/>
    <col min="13062" max="13062" width="16.875" style="79" customWidth="1"/>
    <col min="13063" max="13063" width="8.125" style="79" bestFit="1" customWidth="1"/>
    <col min="13064" max="13064" width="26.125" style="79" customWidth="1"/>
    <col min="13065" max="13065" width="71.125" style="79" customWidth="1"/>
    <col min="13066" max="13066" width="10.5" style="79" bestFit="1" customWidth="1"/>
    <col min="13067" max="13067" width="10.875" style="79" bestFit="1" customWidth="1"/>
    <col min="13068" max="13068" width="11.125" style="79" bestFit="1" customWidth="1"/>
    <col min="13069" max="13069" width="11.375" style="79" bestFit="1" customWidth="1"/>
    <col min="13070" max="13070" width="10.625" style="79" customWidth="1"/>
    <col min="13071" max="13312" width="9" style="79"/>
    <col min="13313" max="13313" width="8.875" style="79" bestFit="1" customWidth="1"/>
    <col min="13314" max="13317" width="9" style="79"/>
    <col min="13318" max="13318" width="16.875" style="79" customWidth="1"/>
    <col min="13319" max="13319" width="8.125" style="79" bestFit="1" customWidth="1"/>
    <col min="13320" max="13320" width="26.125" style="79" customWidth="1"/>
    <col min="13321" max="13321" width="71.125" style="79" customWidth="1"/>
    <col min="13322" max="13322" width="10.5" style="79" bestFit="1" customWidth="1"/>
    <col min="13323" max="13323" width="10.875" style="79" bestFit="1" customWidth="1"/>
    <col min="13324" max="13324" width="11.125" style="79" bestFit="1" customWidth="1"/>
    <col min="13325" max="13325" width="11.375" style="79" bestFit="1" customWidth="1"/>
    <col min="13326" max="13326" width="10.625" style="79" customWidth="1"/>
    <col min="13327" max="13568" width="9" style="79"/>
    <col min="13569" max="13569" width="8.875" style="79" bestFit="1" customWidth="1"/>
    <col min="13570" max="13573" width="9" style="79"/>
    <col min="13574" max="13574" width="16.875" style="79" customWidth="1"/>
    <col min="13575" max="13575" width="8.125" style="79" bestFit="1" customWidth="1"/>
    <col min="13576" max="13576" width="26.125" style="79" customWidth="1"/>
    <col min="13577" max="13577" width="71.125" style="79" customWidth="1"/>
    <col min="13578" max="13578" width="10.5" style="79" bestFit="1" customWidth="1"/>
    <col min="13579" max="13579" width="10.875" style="79" bestFit="1" customWidth="1"/>
    <col min="13580" max="13580" width="11.125" style="79" bestFit="1" customWidth="1"/>
    <col min="13581" max="13581" width="11.375" style="79" bestFit="1" customWidth="1"/>
    <col min="13582" max="13582" width="10.625" style="79" customWidth="1"/>
    <col min="13583" max="13824" width="9" style="79"/>
    <col min="13825" max="13825" width="8.875" style="79" bestFit="1" customWidth="1"/>
    <col min="13826" max="13829" width="9" style="79"/>
    <col min="13830" max="13830" width="16.875" style="79" customWidth="1"/>
    <col min="13831" max="13831" width="8.125" style="79" bestFit="1" customWidth="1"/>
    <col min="13832" max="13832" width="26.125" style="79" customWidth="1"/>
    <col min="13833" max="13833" width="71.125" style="79" customWidth="1"/>
    <col min="13834" max="13834" width="10.5" style="79" bestFit="1" customWidth="1"/>
    <col min="13835" max="13835" width="10.875" style="79" bestFit="1" customWidth="1"/>
    <col min="13836" max="13836" width="11.125" style="79" bestFit="1" customWidth="1"/>
    <col min="13837" max="13837" width="11.375" style="79" bestFit="1" customWidth="1"/>
    <col min="13838" max="13838" width="10.625" style="79" customWidth="1"/>
    <col min="13839" max="14080" width="9" style="79"/>
    <col min="14081" max="14081" width="8.875" style="79" bestFit="1" customWidth="1"/>
    <col min="14082" max="14085" width="9" style="79"/>
    <col min="14086" max="14086" width="16.875" style="79" customWidth="1"/>
    <col min="14087" max="14087" width="8.125" style="79" bestFit="1" customWidth="1"/>
    <col min="14088" max="14088" width="26.125" style="79" customWidth="1"/>
    <col min="14089" max="14089" width="71.125" style="79" customWidth="1"/>
    <col min="14090" max="14090" width="10.5" style="79" bestFit="1" customWidth="1"/>
    <col min="14091" max="14091" width="10.875" style="79" bestFit="1" customWidth="1"/>
    <col min="14092" max="14092" width="11.125" style="79" bestFit="1" customWidth="1"/>
    <col min="14093" max="14093" width="11.375" style="79" bestFit="1" customWidth="1"/>
    <col min="14094" max="14094" width="10.625" style="79" customWidth="1"/>
    <col min="14095" max="14336" width="9" style="79"/>
    <col min="14337" max="14337" width="8.875" style="79" bestFit="1" customWidth="1"/>
    <col min="14338" max="14341" width="9" style="79"/>
    <col min="14342" max="14342" width="16.875" style="79" customWidth="1"/>
    <col min="14343" max="14343" width="8.125" style="79" bestFit="1" customWidth="1"/>
    <col min="14344" max="14344" width="26.125" style="79" customWidth="1"/>
    <col min="14345" max="14345" width="71.125" style="79" customWidth="1"/>
    <col min="14346" max="14346" width="10.5" style="79" bestFit="1" customWidth="1"/>
    <col min="14347" max="14347" width="10.875" style="79" bestFit="1" customWidth="1"/>
    <col min="14348" max="14348" width="11.125" style="79" bestFit="1" customWidth="1"/>
    <col min="14349" max="14349" width="11.375" style="79" bestFit="1" customWidth="1"/>
    <col min="14350" max="14350" width="10.625" style="79" customWidth="1"/>
    <col min="14351" max="14592" width="9" style="79"/>
    <col min="14593" max="14593" width="8.875" style="79" bestFit="1" customWidth="1"/>
    <col min="14594" max="14597" width="9" style="79"/>
    <col min="14598" max="14598" width="16.875" style="79" customWidth="1"/>
    <col min="14599" max="14599" width="8.125" style="79" bestFit="1" customWidth="1"/>
    <col min="14600" max="14600" width="26.125" style="79" customWidth="1"/>
    <col min="14601" max="14601" width="71.125" style="79" customWidth="1"/>
    <col min="14602" max="14602" width="10.5" style="79" bestFit="1" customWidth="1"/>
    <col min="14603" max="14603" width="10.875" style="79" bestFit="1" customWidth="1"/>
    <col min="14604" max="14604" width="11.125" style="79" bestFit="1" customWidth="1"/>
    <col min="14605" max="14605" width="11.375" style="79" bestFit="1" customWidth="1"/>
    <col min="14606" max="14606" width="10.625" style="79" customWidth="1"/>
    <col min="14607" max="14848" width="9" style="79"/>
    <col min="14849" max="14849" width="8.875" style="79" bestFit="1" customWidth="1"/>
    <col min="14850" max="14853" width="9" style="79"/>
    <col min="14854" max="14854" width="16.875" style="79" customWidth="1"/>
    <col min="14855" max="14855" width="8.125" style="79" bestFit="1" customWidth="1"/>
    <col min="14856" max="14856" width="26.125" style="79" customWidth="1"/>
    <col min="14857" max="14857" width="71.125" style="79" customWidth="1"/>
    <col min="14858" max="14858" width="10.5" style="79" bestFit="1" customWidth="1"/>
    <col min="14859" max="14859" width="10.875" style="79" bestFit="1" customWidth="1"/>
    <col min="14860" max="14860" width="11.125" style="79" bestFit="1" customWidth="1"/>
    <col min="14861" max="14861" width="11.375" style="79" bestFit="1" customWidth="1"/>
    <col min="14862" max="14862" width="10.625" style="79" customWidth="1"/>
    <col min="14863" max="15104" width="9" style="79"/>
    <col min="15105" max="15105" width="8.875" style="79" bestFit="1" customWidth="1"/>
    <col min="15106" max="15109" width="9" style="79"/>
    <col min="15110" max="15110" width="16.875" style="79" customWidth="1"/>
    <col min="15111" max="15111" width="8.125" style="79" bestFit="1" customWidth="1"/>
    <col min="15112" max="15112" width="26.125" style="79" customWidth="1"/>
    <col min="15113" max="15113" width="71.125" style="79" customWidth="1"/>
    <col min="15114" max="15114" width="10.5" style="79" bestFit="1" customWidth="1"/>
    <col min="15115" max="15115" width="10.875" style="79" bestFit="1" customWidth="1"/>
    <col min="15116" max="15116" width="11.125" style="79" bestFit="1" customWidth="1"/>
    <col min="15117" max="15117" width="11.375" style="79" bestFit="1" customWidth="1"/>
    <col min="15118" max="15118" width="10.625" style="79" customWidth="1"/>
    <col min="15119" max="15360" width="9" style="79"/>
    <col min="15361" max="15361" width="8.875" style="79" bestFit="1" customWidth="1"/>
    <col min="15362" max="15365" width="9" style="79"/>
    <col min="15366" max="15366" width="16.875" style="79" customWidth="1"/>
    <col min="15367" max="15367" width="8.125" style="79" bestFit="1" customWidth="1"/>
    <col min="15368" max="15368" width="26.125" style="79" customWidth="1"/>
    <col min="15369" max="15369" width="71.125" style="79" customWidth="1"/>
    <col min="15370" max="15370" width="10.5" style="79" bestFit="1" customWidth="1"/>
    <col min="15371" max="15371" width="10.875" style="79" bestFit="1" customWidth="1"/>
    <col min="15372" max="15372" width="11.125" style="79" bestFit="1" customWidth="1"/>
    <col min="15373" max="15373" width="11.375" style="79" bestFit="1" customWidth="1"/>
    <col min="15374" max="15374" width="10.625" style="79" customWidth="1"/>
    <col min="15375" max="15616" width="9" style="79"/>
    <col min="15617" max="15617" width="8.875" style="79" bestFit="1" customWidth="1"/>
    <col min="15618" max="15621" width="9" style="79"/>
    <col min="15622" max="15622" width="16.875" style="79" customWidth="1"/>
    <col min="15623" max="15623" width="8.125" style="79" bestFit="1" customWidth="1"/>
    <col min="15624" max="15624" width="26.125" style="79" customWidth="1"/>
    <col min="15625" max="15625" width="71.125" style="79" customWidth="1"/>
    <col min="15626" max="15626" width="10.5" style="79" bestFit="1" customWidth="1"/>
    <col min="15627" max="15627" width="10.875" style="79" bestFit="1" customWidth="1"/>
    <col min="15628" max="15628" width="11.125" style="79" bestFit="1" customWidth="1"/>
    <col min="15629" max="15629" width="11.375" style="79" bestFit="1" customWidth="1"/>
    <col min="15630" max="15630" width="10.625" style="79" customWidth="1"/>
    <col min="15631" max="15872" width="9" style="79"/>
    <col min="15873" max="15873" width="8.875" style="79" bestFit="1" customWidth="1"/>
    <col min="15874" max="15877" width="9" style="79"/>
    <col min="15878" max="15878" width="16.875" style="79" customWidth="1"/>
    <col min="15879" max="15879" width="8.125" style="79" bestFit="1" customWidth="1"/>
    <col min="15880" max="15880" width="26.125" style="79" customWidth="1"/>
    <col min="15881" max="15881" width="71.125" style="79" customWidth="1"/>
    <col min="15882" max="15882" width="10.5" style="79" bestFit="1" customWidth="1"/>
    <col min="15883" max="15883" width="10.875" style="79" bestFit="1" customWidth="1"/>
    <col min="15884" max="15884" width="11.125" style="79" bestFit="1" customWidth="1"/>
    <col min="15885" max="15885" width="11.375" style="79" bestFit="1" customWidth="1"/>
    <col min="15886" max="15886" width="10.625" style="79" customWidth="1"/>
    <col min="15887" max="16128" width="9" style="79"/>
    <col min="16129" max="16129" width="8.875" style="79" bestFit="1" customWidth="1"/>
    <col min="16130" max="16133" width="9" style="79"/>
    <col min="16134" max="16134" width="16.875" style="79" customWidth="1"/>
    <col min="16135" max="16135" width="8.125" style="79" bestFit="1" customWidth="1"/>
    <col min="16136" max="16136" width="26.125" style="79" customWidth="1"/>
    <col min="16137" max="16137" width="71.125" style="79" customWidth="1"/>
    <col min="16138" max="16138" width="10.5" style="79" bestFit="1" customWidth="1"/>
    <col min="16139" max="16139" width="10.875" style="79" bestFit="1" customWidth="1"/>
    <col min="16140" max="16140" width="11.125" style="79" bestFit="1" customWidth="1"/>
    <col min="16141" max="16141" width="11.375" style="79" bestFit="1" customWidth="1"/>
    <col min="16142" max="16142" width="10.625" style="79" customWidth="1"/>
    <col min="16143" max="16384" width="9" style="79"/>
  </cols>
  <sheetData>
    <row r="1" spans="1:14" s="94" customFormat="1" ht="30">
      <c r="A1" s="222" t="s">
        <v>20</v>
      </c>
      <c r="B1" s="223" t="s">
        <v>301</v>
      </c>
      <c r="C1" s="222" t="s">
        <v>302</v>
      </c>
      <c r="D1" s="222" t="s">
        <v>303</v>
      </c>
      <c r="E1" s="222" t="s">
        <v>304</v>
      </c>
      <c r="F1" s="222" t="s">
        <v>305</v>
      </c>
      <c r="G1" s="222" t="s">
        <v>306</v>
      </c>
      <c r="H1" s="222" t="s">
        <v>307</v>
      </c>
      <c r="I1" s="222" t="s">
        <v>308</v>
      </c>
      <c r="J1" s="222" t="s">
        <v>309</v>
      </c>
      <c r="K1" s="222" t="s">
        <v>310</v>
      </c>
      <c r="L1" s="222" t="s">
        <v>311</v>
      </c>
      <c r="M1" s="222" t="s">
        <v>312</v>
      </c>
      <c r="N1" s="165" t="s">
        <v>313</v>
      </c>
    </row>
    <row r="2" spans="1:14" ht="15">
      <c r="A2" s="152"/>
      <c r="B2" s="216" t="s">
        <v>314</v>
      </c>
      <c r="C2" s="152"/>
      <c r="D2" s="152"/>
      <c r="E2" s="152">
        <f>SUM(E3:E5)</f>
        <v>32</v>
      </c>
      <c r="F2" s="53" t="str">
        <f>CONCATENATE("32'h",K2)</f>
        <v>32'h02002044</v>
      </c>
      <c r="G2" s="53"/>
      <c r="H2" s="153" t="s">
        <v>703</v>
      </c>
      <c r="I2" s="153"/>
      <c r="J2" s="152"/>
      <c r="K2" s="152" t="str">
        <f>LOWER(DEC2HEX(L2,8))</f>
        <v>02002044</v>
      </c>
      <c r="L2" s="152">
        <f>SUM(L3:L5)</f>
        <v>33562692</v>
      </c>
      <c r="M2" s="152"/>
      <c r="N2" s="80"/>
    </row>
    <row r="3" spans="1:14" ht="15">
      <c r="A3" s="217"/>
      <c r="B3" s="218"/>
      <c r="C3" s="156">
        <v>12</v>
      </c>
      <c r="D3" s="156">
        <v>31</v>
      </c>
      <c r="E3" s="156">
        <f>D3+1-C3</f>
        <v>20</v>
      </c>
      <c r="F3" s="156" t="str">
        <f>CONCATENATE(E3,"'h",K3)</f>
        <v>20'h2002</v>
      </c>
      <c r="G3" s="156" t="s">
        <v>317</v>
      </c>
      <c r="H3" s="156" t="s">
        <v>704</v>
      </c>
      <c r="I3" s="156"/>
      <c r="J3" s="221">
        <v>8194</v>
      </c>
      <c r="K3" s="156" t="str">
        <f>LOWER(DEC2HEX((J3)))</f>
        <v>2002</v>
      </c>
      <c r="L3" s="156">
        <f>J3*(2^C3)</f>
        <v>33562624</v>
      </c>
      <c r="M3" s="214"/>
    </row>
    <row r="4" spans="1:14" ht="15">
      <c r="A4" s="217"/>
      <c r="B4" s="218"/>
      <c r="C4" s="156">
        <v>4</v>
      </c>
      <c r="D4" s="156">
        <v>11</v>
      </c>
      <c r="E4" s="156">
        <v>8</v>
      </c>
      <c r="F4" s="156" t="str">
        <f>CONCATENATE(E4,"'h",K4)</f>
        <v>8'h4</v>
      </c>
      <c r="G4" s="156" t="s">
        <v>3609</v>
      </c>
      <c r="H4" s="156" t="s">
        <v>3811</v>
      </c>
      <c r="I4" s="156"/>
      <c r="J4" s="221">
        <v>4</v>
      </c>
      <c r="K4" s="156" t="str">
        <f>LOWER(DEC2HEX((J4)))</f>
        <v>4</v>
      </c>
      <c r="L4" s="156">
        <f>J4*(2^C4)</f>
        <v>64</v>
      </c>
      <c r="M4" s="214"/>
    </row>
    <row r="5" spans="1:14" ht="15">
      <c r="A5" s="217"/>
      <c r="B5" s="218"/>
      <c r="C5" s="156">
        <v>0</v>
      </c>
      <c r="D5" s="156">
        <v>3</v>
      </c>
      <c r="E5" s="156">
        <v>4</v>
      </c>
      <c r="F5" s="156" t="str">
        <f>CONCATENATE(E5,"'h",K5)</f>
        <v>4'h4</v>
      </c>
      <c r="G5" s="156" t="s">
        <v>3609</v>
      </c>
      <c r="H5" s="156" t="s">
        <v>3810</v>
      </c>
      <c r="I5" s="156"/>
      <c r="J5" s="221">
        <v>4</v>
      </c>
      <c r="K5" s="156" t="str">
        <f>LOWER(DEC2HEX((J5)))</f>
        <v>4</v>
      </c>
      <c r="L5" s="156">
        <f>J5*(2^C5)</f>
        <v>4</v>
      </c>
      <c r="M5" s="214"/>
    </row>
    <row r="6" spans="1:14" ht="15">
      <c r="A6" s="152"/>
      <c r="B6" s="216" t="s">
        <v>474</v>
      </c>
      <c r="C6" s="152"/>
      <c r="D6" s="152"/>
      <c r="E6" s="152">
        <f>SUM(E7:E17)</f>
        <v>32</v>
      </c>
      <c r="F6" s="53" t="str">
        <f>CONCATENATE("32'h",K6)</f>
        <v>32'h00020780</v>
      </c>
      <c r="G6" s="53"/>
      <c r="H6" s="153" t="s">
        <v>1193</v>
      </c>
      <c r="I6" s="153"/>
      <c r="J6" s="152"/>
      <c r="K6" s="152" t="str">
        <f>LOWER(DEC2HEX(L6,8))</f>
        <v>00020780</v>
      </c>
      <c r="L6" s="152">
        <f>SUM(L7:L17)</f>
        <v>132992</v>
      </c>
      <c r="M6" s="214"/>
    </row>
    <row r="7" spans="1:14" ht="15">
      <c r="A7" s="217"/>
      <c r="B7" s="217"/>
      <c r="C7" s="147">
        <v>18</v>
      </c>
      <c r="D7" s="147">
        <v>31</v>
      </c>
      <c r="E7" s="147">
        <f t="shared" ref="E7:E17" si="0">D7+1-C7</f>
        <v>14</v>
      </c>
      <c r="F7" s="147" t="str">
        <f t="shared" ref="F7:F17" si="1">CONCATENATE(E7,"'h",K7)</f>
        <v>14'h0</v>
      </c>
      <c r="G7" s="147" t="s">
        <v>317</v>
      </c>
      <c r="H7" s="150" t="s">
        <v>20</v>
      </c>
      <c r="I7" s="215"/>
      <c r="J7" s="147">
        <v>0</v>
      </c>
      <c r="K7" s="147" t="str">
        <f t="shared" ref="K7:K17" si="2">LOWER(DEC2HEX((J7)))</f>
        <v>0</v>
      </c>
      <c r="L7" s="147">
        <f t="shared" ref="L7:L17" si="3">J7*(2^C7)</f>
        <v>0</v>
      </c>
      <c r="M7" s="214"/>
    </row>
    <row r="8" spans="1:14" ht="15">
      <c r="A8" s="151"/>
      <c r="B8" s="151"/>
      <c r="C8" s="147">
        <v>16</v>
      </c>
      <c r="D8" s="147">
        <v>17</v>
      </c>
      <c r="E8" s="147">
        <f t="shared" si="0"/>
        <v>2</v>
      </c>
      <c r="F8" s="147" t="str">
        <f t="shared" si="1"/>
        <v>2'h2</v>
      </c>
      <c r="G8" s="147" t="s">
        <v>320</v>
      </c>
      <c r="H8" s="150" t="s">
        <v>1194</v>
      </c>
      <c r="I8" s="149"/>
      <c r="J8" s="147">
        <v>2</v>
      </c>
      <c r="K8" s="147" t="str">
        <f t="shared" si="2"/>
        <v>2</v>
      </c>
      <c r="L8" s="147">
        <f t="shared" si="3"/>
        <v>131072</v>
      </c>
      <c r="M8" s="214"/>
    </row>
    <row r="9" spans="1:14" ht="15">
      <c r="A9" s="151"/>
      <c r="B9" s="151"/>
      <c r="C9" s="147">
        <v>13</v>
      </c>
      <c r="D9" s="147">
        <v>15</v>
      </c>
      <c r="E9" s="147">
        <f t="shared" si="0"/>
        <v>3</v>
      </c>
      <c r="F9" s="147" t="str">
        <f t="shared" si="1"/>
        <v>3'h0</v>
      </c>
      <c r="G9" s="147" t="s">
        <v>317</v>
      </c>
      <c r="H9" s="150" t="s">
        <v>20</v>
      </c>
      <c r="I9" s="149"/>
      <c r="J9" s="147">
        <v>0</v>
      </c>
      <c r="K9" s="147" t="str">
        <f t="shared" si="2"/>
        <v>0</v>
      </c>
      <c r="L9" s="147">
        <f t="shared" si="3"/>
        <v>0</v>
      </c>
      <c r="M9" s="214"/>
    </row>
    <row r="10" spans="1:14" ht="15">
      <c r="A10" s="151"/>
      <c r="B10" s="151"/>
      <c r="C10" s="147">
        <v>8</v>
      </c>
      <c r="D10" s="147">
        <v>12</v>
      </c>
      <c r="E10" s="147">
        <f t="shared" si="0"/>
        <v>5</v>
      </c>
      <c r="F10" s="147" t="str">
        <f t="shared" si="1"/>
        <v>5'h7</v>
      </c>
      <c r="G10" s="147" t="s">
        <v>320</v>
      </c>
      <c r="H10" s="150" t="s">
        <v>1195</v>
      </c>
      <c r="I10" s="149"/>
      <c r="J10" s="147">
        <v>7</v>
      </c>
      <c r="K10" s="147" t="str">
        <f t="shared" si="2"/>
        <v>7</v>
      </c>
      <c r="L10" s="147">
        <f t="shared" si="3"/>
        <v>1792</v>
      </c>
      <c r="M10" s="214"/>
    </row>
    <row r="11" spans="1:14" ht="15">
      <c r="A11" s="151"/>
      <c r="B11" s="151"/>
      <c r="C11" s="147">
        <v>7</v>
      </c>
      <c r="D11" s="147">
        <v>7</v>
      </c>
      <c r="E11" s="147">
        <f t="shared" si="0"/>
        <v>1</v>
      </c>
      <c r="F11" s="147" t="str">
        <f t="shared" si="1"/>
        <v>1'h1</v>
      </c>
      <c r="G11" s="147" t="s">
        <v>320</v>
      </c>
      <c r="H11" s="150" t="s">
        <v>1196</v>
      </c>
      <c r="I11" s="149"/>
      <c r="J11" s="147">
        <v>1</v>
      </c>
      <c r="K11" s="147" t="str">
        <f t="shared" si="2"/>
        <v>1</v>
      </c>
      <c r="L11" s="147">
        <f t="shared" si="3"/>
        <v>128</v>
      </c>
      <c r="M11" s="214"/>
    </row>
    <row r="12" spans="1:14" ht="15">
      <c r="A12" s="217"/>
      <c r="B12" s="217"/>
      <c r="C12" s="147">
        <v>5</v>
      </c>
      <c r="D12" s="147">
        <v>6</v>
      </c>
      <c r="E12" s="147">
        <f t="shared" si="0"/>
        <v>2</v>
      </c>
      <c r="F12" s="147" t="str">
        <f t="shared" si="1"/>
        <v>2'h0</v>
      </c>
      <c r="G12" s="147" t="s">
        <v>317</v>
      </c>
      <c r="H12" s="150" t="s">
        <v>20</v>
      </c>
      <c r="I12" s="215"/>
      <c r="J12" s="147">
        <v>0</v>
      </c>
      <c r="K12" s="147" t="str">
        <f t="shared" si="2"/>
        <v>0</v>
      </c>
      <c r="L12" s="147">
        <f t="shared" si="3"/>
        <v>0</v>
      </c>
      <c r="M12" s="214"/>
    </row>
    <row r="13" spans="1:14" ht="15">
      <c r="A13" s="151"/>
      <c r="B13" s="151"/>
      <c r="C13" s="147">
        <v>4</v>
      </c>
      <c r="D13" s="147">
        <v>4</v>
      </c>
      <c r="E13" s="147">
        <f t="shared" si="0"/>
        <v>1</v>
      </c>
      <c r="F13" s="147" t="str">
        <f t="shared" si="1"/>
        <v>1'h0</v>
      </c>
      <c r="G13" s="147" t="s">
        <v>320</v>
      </c>
      <c r="H13" s="150" t="s">
        <v>1197</v>
      </c>
      <c r="I13" s="149"/>
      <c r="J13" s="147">
        <v>0</v>
      </c>
      <c r="K13" s="147" t="str">
        <f t="shared" si="2"/>
        <v>0</v>
      </c>
      <c r="L13" s="147">
        <f t="shared" si="3"/>
        <v>0</v>
      </c>
      <c r="M13" s="214"/>
    </row>
    <row r="14" spans="1:14" ht="15">
      <c r="A14" s="151"/>
      <c r="B14" s="151"/>
      <c r="C14" s="147">
        <v>3</v>
      </c>
      <c r="D14" s="147">
        <v>3</v>
      </c>
      <c r="E14" s="147">
        <f t="shared" si="0"/>
        <v>1</v>
      </c>
      <c r="F14" s="147" t="str">
        <f t="shared" si="1"/>
        <v>1'h0</v>
      </c>
      <c r="G14" s="147" t="s">
        <v>320</v>
      </c>
      <c r="H14" s="150" t="s">
        <v>1198</v>
      </c>
      <c r="I14" s="149"/>
      <c r="J14" s="147">
        <v>0</v>
      </c>
      <c r="K14" s="147" t="str">
        <f t="shared" si="2"/>
        <v>0</v>
      </c>
      <c r="L14" s="147">
        <f t="shared" si="3"/>
        <v>0</v>
      </c>
      <c r="M14" s="214"/>
    </row>
    <row r="15" spans="1:14" ht="15">
      <c r="A15" s="151"/>
      <c r="B15" s="151"/>
      <c r="C15" s="147">
        <v>2</v>
      </c>
      <c r="D15" s="147">
        <v>2</v>
      </c>
      <c r="E15" s="147">
        <f t="shared" si="0"/>
        <v>1</v>
      </c>
      <c r="F15" s="147" t="str">
        <f>CONCATENATE(E15,"'h",K15)</f>
        <v>1'h0</v>
      </c>
      <c r="G15" s="147" t="s">
        <v>3973</v>
      </c>
      <c r="H15" s="150" t="s">
        <v>1199</v>
      </c>
      <c r="I15" s="149"/>
      <c r="J15" s="147">
        <v>0</v>
      </c>
      <c r="K15" s="147" t="str">
        <f>LOWER(DEC2HEX((J15)))</f>
        <v>0</v>
      </c>
      <c r="L15" s="147">
        <f t="shared" si="3"/>
        <v>0</v>
      </c>
      <c r="M15" s="214"/>
    </row>
    <row r="16" spans="1:14" ht="15">
      <c r="A16" s="151"/>
      <c r="B16" s="151"/>
      <c r="C16" s="147">
        <v>1</v>
      </c>
      <c r="D16" s="147">
        <v>1</v>
      </c>
      <c r="E16" s="147">
        <f t="shared" si="0"/>
        <v>1</v>
      </c>
      <c r="F16" s="147" t="str">
        <f t="shared" si="1"/>
        <v>1'h0</v>
      </c>
      <c r="G16" s="147" t="s">
        <v>320</v>
      </c>
      <c r="H16" s="150" t="s">
        <v>1200</v>
      </c>
      <c r="I16" s="149"/>
      <c r="J16" s="147">
        <v>0</v>
      </c>
      <c r="K16" s="147" t="str">
        <f t="shared" si="2"/>
        <v>0</v>
      </c>
      <c r="L16" s="147">
        <f t="shared" si="3"/>
        <v>0</v>
      </c>
      <c r="M16" s="214"/>
    </row>
    <row r="17" spans="1:13" ht="15">
      <c r="A17" s="151"/>
      <c r="B17" s="151"/>
      <c r="C17" s="147">
        <v>0</v>
      </c>
      <c r="D17" s="147">
        <v>0</v>
      </c>
      <c r="E17" s="147">
        <f t="shared" si="0"/>
        <v>1</v>
      </c>
      <c r="F17" s="147" t="str">
        <f t="shared" si="1"/>
        <v>1'h0</v>
      </c>
      <c r="G17" s="147" t="s">
        <v>320</v>
      </c>
      <c r="H17" s="150" t="s">
        <v>1201</v>
      </c>
      <c r="I17" s="149"/>
      <c r="J17" s="147">
        <v>0</v>
      </c>
      <c r="K17" s="147" t="str">
        <f t="shared" si="2"/>
        <v>0</v>
      </c>
      <c r="L17" s="147">
        <f t="shared" si="3"/>
        <v>0</v>
      </c>
      <c r="M17" s="214"/>
    </row>
    <row r="18" spans="1:13" ht="15">
      <c r="A18" s="152"/>
      <c r="B18" s="216" t="s">
        <v>461</v>
      </c>
      <c r="C18" s="152"/>
      <c r="D18" s="152"/>
      <c r="E18" s="152">
        <f>SUM(E19:E41)</f>
        <v>32</v>
      </c>
      <c r="F18" s="53" t="str">
        <f>CONCATENATE("32'h",K18)</f>
        <v>32'h0000313d</v>
      </c>
      <c r="G18" s="53"/>
      <c r="H18" s="153" t="s">
        <v>1202</v>
      </c>
      <c r="I18" s="153"/>
      <c r="J18" s="152"/>
      <c r="K18" s="152" t="str">
        <f>LOWER(DEC2HEX(L18,8))</f>
        <v>0000313d</v>
      </c>
      <c r="L18" s="152">
        <f>SUM(L19:L41)</f>
        <v>12605</v>
      </c>
      <c r="M18" s="214"/>
    </row>
    <row r="19" spans="1:13" ht="15">
      <c r="A19" s="217"/>
      <c r="B19" s="217"/>
      <c r="C19" s="147">
        <v>25</v>
      </c>
      <c r="D19" s="147">
        <v>31</v>
      </c>
      <c r="E19" s="147">
        <f t="shared" ref="E19:E41" si="4">D19+1-C19</f>
        <v>7</v>
      </c>
      <c r="F19" s="147" t="str">
        <f t="shared" ref="F19:F41" si="5">CONCATENATE(E19,"'h",K19)</f>
        <v>7'h0</v>
      </c>
      <c r="G19" s="147" t="s">
        <v>317</v>
      </c>
      <c r="H19" s="150" t="s">
        <v>20</v>
      </c>
      <c r="I19" s="215"/>
      <c r="J19" s="147">
        <v>0</v>
      </c>
      <c r="K19" s="147" t="str">
        <f t="shared" ref="K19:K41" si="6">LOWER(DEC2HEX((J19)))</f>
        <v>0</v>
      </c>
      <c r="L19" s="147">
        <f t="shared" ref="L19:L41" si="7">J19*(2^C19)</f>
        <v>0</v>
      </c>
      <c r="M19" s="214"/>
    </row>
    <row r="20" spans="1:13" ht="15">
      <c r="A20" s="151"/>
      <c r="B20" s="151"/>
      <c r="C20" s="147">
        <v>24</v>
      </c>
      <c r="D20" s="147">
        <v>24</v>
      </c>
      <c r="E20" s="147">
        <f t="shared" si="4"/>
        <v>1</v>
      </c>
      <c r="F20" s="147" t="str">
        <f t="shared" si="5"/>
        <v>1'h0</v>
      </c>
      <c r="G20" s="147" t="s">
        <v>320</v>
      </c>
      <c r="H20" s="150" t="s">
        <v>1203</v>
      </c>
      <c r="I20" s="149"/>
      <c r="J20" s="147">
        <v>0</v>
      </c>
      <c r="K20" s="147" t="str">
        <f t="shared" si="6"/>
        <v>0</v>
      </c>
      <c r="L20" s="147">
        <f t="shared" si="7"/>
        <v>0</v>
      </c>
      <c r="M20" s="214"/>
    </row>
    <row r="21" spans="1:13" ht="15">
      <c r="A21" s="151"/>
      <c r="B21" s="151"/>
      <c r="C21" s="147">
        <v>22</v>
      </c>
      <c r="D21" s="147">
        <v>23</v>
      </c>
      <c r="E21" s="147">
        <f t="shared" si="4"/>
        <v>2</v>
      </c>
      <c r="F21" s="147" t="str">
        <f t="shared" si="5"/>
        <v>2'h0</v>
      </c>
      <c r="G21" s="147" t="s">
        <v>317</v>
      </c>
      <c r="H21" s="150" t="s">
        <v>20</v>
      </c>
      <c r="I21" s="149"/>
      <c r="J21" s="147">
        <v>0</v>
      </c>
      <c r="K21" s="147" t="str">
        <f t="shared" si="6"/>
        <v>0</v>
      </c>
      <c r="L21" s="147">
        <f t="shared" si="7"/>
        <v>0</v>
      </c>
      <c r="M21" s="214"/>
    </row>
    <row r="22" spans="1:13" ht="15">
      <c r="A22" s="151"/>
      <c r="B22" s="151"/>
      <c r="C22" s="147">
        <v>21</v>
      </c>
      <c r="D22" s="147">
        <v>21</v>
      </c>
      <c r="E22" s="147">
        <f t="shared" si="4"/>
        <v>1</v>
      </c>
      <c r="F22" s="147" t="str">
        <f t="shared" si="5"/>
        <v>1'h0</v>
      </c>
      <c r="G22" s="147" t="s">
        <v>320</v>
      </c>
      <c r="H22" s="150" t="s">
        <v>1204</v>
      </c>
      <c r="I22" s="149"/>
      <c r="J22" s="147">
        <v>0</v>
      </c>
      <c r="K22" s="147" t="str">
        <f t="shared" si="6"/>
        <v>0</v>
      </c>
      <c r="L22" s="147">
        <f t="shared" si="7"/>
        <v>0</v>
      </c>
      <c r="M22" s="214"/>
    </row>
    <row r="23" spans="1:13" ht="15">
      <c r="A23" s="217"/>
      <c r="B23" s="217"/>
      <c r="C23" s="147">
        <v>20</v>
      </c>
      <c r="D23" s="147">
        <v>20</v>
      </c>
      <c r="E23" s="147">
        <f t="shared" si="4"/>
        <v>1</v>
      </c>
      <c r="F23" s="147" t="str">
        <f t="shared" si="5"/>
        <v>1'h0</v>
      </c>
      <c r="G23" s="147" t="s">
        <v>320</v>
      </c>
      <c r="H23" s="150" t="s">
        <v>1205</v>
      </c>
      <c r="I23" s="215"/>
      <c r="J23" s="147">
        <v>0</v>
      </c>
      <c r="K23" s="147" t="str">
        <f t="shared" si="6"/>
        <v>0</v>
      </c>
      <c r="L23" s="147">
        <f t="shared" si="7"/>
        <v>0</v>
      </c>
      <c r="M23" s="214"/>
    </row>
    <row r="24" spans="1:13" ht="15">
      <c r="A24" s="151"/>
      <c r="B24" s="151"/>
      <c r="C24" s="147">
        <v>19</v>
      </c>
      <c r="D24" s="147">
        <v>19</v>
      </c>
      <c r="E24" s="147">
        <f t="shared" si="4"/>
        <v>1</v>
      </c>
      <c r="F24" s="147" t="str">
        <f t="shared" si="5"/>
        <v>1'h0</v>
      </c>
      <c r="G24" s="147" t="s">
        <v>320</v>
      </c>
      <c r="H24" s="150" t="s">
        <v>1206</v>
      </c>
      <c r="I24" s="149"/>
      <c r="J24" s="147">
        <v>0</v>
      </c>
      <c r="K24" s="147" t="str">
        <f t="shared" si="6"/>
        <v>0</v>
      </c>
      <c r="L24" s="147">
        <f t="shared" si="7"/>
        <v>0</v>
      </c>
      <c r="M24" s="214"/>
    </row>
    <row r="25" spans="1:13" ht="15">
      <c r="A25" s="151"/>
      <c r="B25" s="151"/>
      <c r="C25" s="147">
        <v>18</v>
      </c>
      <c r="D25" s="147">
        <v>18</v>
      </c>
      <c r="E25" s="147">
        <f t="shared" si="4"/>
        <v>1</v>
      </c>
      <c r="F25" s="147" t="str">
        <f t="shared" si="5"/>
        <v>1'h0</v>
      </c>
      <c r="G25" s="147" t="s">
        <v>320</v>
      </c>
      <c r="H25" s="150" t="s">
        <v>1207</v>
      </c>
      <c r="I25" s="149"/>
      <c r="J25" s="147">
        <v>0</v>
      </c>
      <c r="K25" s="147" t="str">
        <f t="shared" si="6"/>
        <v>0</v>
      </c>
      <c r="L25" s="147">
        <f t="shared" si="7"/>
        <v>0</v>
      </c>
      <c r="M25" s="214"/>
    </row>
    <row r="26" spans="1:13" ht="15">
      <c r="A26" s="151"/>
      <c r="B26" s="151"/>
      <c r="C26" s="147">
        <v>17</v>
      </c>
      <c r="D26" s="147">
        <v>17</v>
      </c>
      <c r="E26" s="147">
        <f t="shared" si="4"/>
        <v>1</v>
      </c>
      <c r="F26" s="147" t="str">
        <f t="shared" si="5"/>
        <v>1'h0</v>
      </c>
      <c r="G26" s="147" t="s">
        <v>320</v>
      </c>
      <c r="H26" s="150" t="s">
        <v>1208</v>
      </c>
      <c r="I26" s="149"/>
      <c r="J26" s="147">
        <v>0</v>
      </c>
      <c r="K26" s="147" t="str">
        <f t="shared" si="6"/>
        <v>0</v>
      </c>
      <c r="L26" s="147">
        <f t="shared" si="7"/>
        <v>0</v>
      </c>
      <c r="M26" s="214"/>
    </row>
    <row r="27" spans="1:13" ht="15">
      <c r="A27" s="151"/>
      <c r="B27" s="151"/>
      <c r="C27" s="147">
        <v>16</v>
      </c>
      <c r="D27" s="147">
        <v>16</v>
      </c>
      <c r="E27" s="147">
        <f t="shared" si="4"/>
        <v>1</v>
      </c>
      <c r="F27" s="147" t="str">
        <f t="shared" si="5"/>
        <v>1'h0</v>
      </c>
      <c r="G27" s="147" t="s">
        <v>320</v>
      </c>
      <c r="H27" s="150" t="s">
        <v>1209</v>
      </c>
      <c r="I27" s="149"/>
      <c r="J27" s="147">
        <v>0</v>
      </c>
      <c r="K27" s="147" t="str">
        <f t="shared" si="6"/>
        <v>0</v>
      </c>
      <c r="L27" s="147">
        <f t="shared" si="7"/>
        <v>0</v>
      </c>
      <c r="M27" s="214"/>
    </row>
    <row r="28" spans="1:13" ht="15">
      <c r="A28" s="151"/>
      <c r="B28" s="151"/>
      <c r="C28" s="147">
        <v>14</v>
      </c>
      <c r="D28" s="147">
        <v>15</v>
      </c>
      <c r="E28" s="147">
        <f t="shared" si="4"/>
        <v>2</v>
      </c>
      <c r="F28" s="147" t="str">
        <f t="shared" si="5"/>
        <v>2'h0</v>
      </c>
      <c r="G28" s="147" t="s">
        <v>317</v>
      </c>
      <c r="H28" s="150" t="s">
        <v>20</v>
      </c>
      <c r="I28" s="149"/>
      <c r="J28" s="147">
        <v>0</v>
      </c>
      <c r="K28" s="147" t="str">
        <f t="shared" si="6"/>
        <v>0</v>
      </c>
      <c r="L28" s="147">
        <f t="shared" si="7"/>
        <v>0</v>
      </c>
      <c r="M28" s="214"/>
    </row>
    <row r="29" spans="1:13" ht="15">
      <c r="A29" s="151"/>
      <c r="B29" s="151"/>
      <c r="C29" s="147">
        <v>13</v>
      </c>
      <c r="D29" s="147">
        <v>13</v>
      </c>
      <c r="E29" s="147">
        <f t="shared" si="4"/>
        <v>1</v>
      </c>
      <c r="F29" s="147" t="str">
        <f t="shared" si="5"/>
        <v>1'h1</v>
      </c>
      <c r="G29" s="147" t="s">
        <v>320</v>
      </c>
      <c r="H29" s="156" t="s">
        <v>1210</v>
      </c>
      <c r="I29" s="220"/>
      <c r="J29" s="147">
        <v>1</v>
      </c>
      <c r="K29" s="147" t="str">
        <f t="shared" si="6"/>
        <v>1</v>
      </c>
      <c r="L29" s="147">
        <f t="shared" si="7"/>
        <v>8192</v>
      </c>
      <c r="M29" s="214"/>
    </row>
    <row r="30" spans="1:13" ht="15">
      <c r="A30" s="151"/>
      <c r="B30" s="151"/>
      <c r="C30" s="147">
        <v>12</v>
      </c>
      <c r="D30" s="147">
        <v>12</v>
      </c>
      <c r="E30" s="147">
        <f t="shared" si="4"/>
        <v>1</v>
      </c>
      <c r="F30" s="147" t="str">
        <f t="shared" si="5"/>
        <v>1'h1</v>
      </c>
      <c r="G30" s="147" t="s">
        <v>320</v>
      </c>
      <c r="H30" s="150" t="s">
        <v>1211</v>
      </c>
      <c r="I30" s="149"/>
      <c r="J30" s="147">
        <v>1</v>
      </c>
      <c r="K30" s="147" t="str">
        <f t="shared" si="6"/>
        <v>1</v>
      </c>
      <c r="L30" s="147">
        <f t="shared" si="7"/>
        <v>4096</v>
      </c>
      <c r="M30" s="214"/>
    </row>
    <row r="31" spans="1:13" ht="15">
      <c r="A31" s="151"/>
      <c r="B31" s="151"/>
      <c r="C31" s="147">
        <v>11</v>
      </c>
      <c r="D31" s="147">
        <v>11</v>
      </c>
      <c r="E31" s="147">
        <f t="shared" si="4"/>
        <v>1</v>
      </c>
      <c r="F31" s="147" t="str">
        <f t="shared" si="5"/>
        <v>1'h0</v>
      </c>
      <c r="G31" s="147" t="s">
        <v>320</v>
      </c>
      <c r="H31" s="150" t="s">
        <v>1212</v>
      </c>
      <c r="I31" s="149"/>
      <c r="J31" s="147">
        <v>0</v>
      </c>
      <c r="K31" s="147" t="str">
        <f t="shared" si="6"/>
        <v>0</v>
      </c>
      <c r="L31" s="147">
        <f t="shared" si="7"/>
        <v>0</v>
      </c>
      <c r="M31" s="214"/>
    </row>
    <row r="32" spans="1:13" ht="15">
      <c r="A32" s="151"/>
      <c r="B32" s="151"/>
      <c r="C32" s="147">
        <v>10</v>
      </c>
      <c r="D32" s="147">
        <v>10</v>
      </c>
      <c r="E32" s="147">
        <f t="shared" si="4"/>
        <v>1</v>
      </c>
      <c r="F32" s="147" t="str">
        <f t="shared" si="5"/>
        <v>1'h0</v>
      </c>
      <c r="G32" s="147" t="s">
        <v>320</v>
      </c>
      <c r="H32" s="150" t="s">
        <v>1213</v>
      </c>
      <c r="I32" s="149"/>
      <c r="J32" s="147">
        <v>0</v>
      </c>
      <c r="K32" s="147" t="str">
        <f t="shared" si="6"/>
        <v>0</v>
      </c>
      <c r="L32" s="147">
        <f t="shared" si="7"/>
        <v>0</v>
      </c>
      <c r="M32" s="214"/>
    </row>
    <row r="33" spans="1:13" ht="15">
      <c r="A33" s="151"/>
      <c r="B33" s="151"/>
      <c r="C33" s="147">
        <v>9</v>
      </c>
      <c r="D33" s="147">
        <v>9</v>
      </c>
      <c r="E33" s="147">
        <f t="shared" si="4"/>
        <v>1</v>
      </c>
      <c r="F33" s="147" t="str">
        <f t="shared" si="5"/>
        <v>1'h0</v>
      </c>
      <c r="G33" s="147" t="s">
        <v>320</v>
      </c>
      <c r="H33" s="150" t="s">
        <v>1214</v>
      </c>
      <c r="I33" s="149"/>
      <c r="J33" s="147">
        <v>0</v>
      </c>
      <c r="K33" s="147" t="str">
        <f t="shared" si="6"/>
        <v>0</v>
      </c>
      <c r="L33" s="147">
        <f t="shared" si="7"/>
        <v>0</v>
      </c>
      <c r="M33" s="214"/>
    </row>
    <row r="34" spans="1:13" ht="15">
      <c r="A34" s="217"/>
      <c r="B34" s="217"/>
      <c r="C34" s="147">
        <v>8</v>
      </c>
      <c r="D34" s="147">
        <v>8</v>
      </c>
      <c r="E34" s="147">
        <f t="shared" si="4"/>
        <v>1</v>
      </c>
      <c r="F34" s="147" t="str">
        <f t="shared" si="5"/>
        <v>1'h1</v>
      </c>
      <c r="G34" s="147" t="s">
        <v>320</v>
      </c>
      <c r="H34" s="150" t="s">
        <v>1215</v>
      </c>
      <c r="I34" s="215"/>
      <c r="J34" s="147">
        <v>1</v>
      </c>
      <c r="K34" s="147" t="str">
        <f t="shared" si="6"/>
        <v>1</v>
      </c>
      <c r="L34" s="147">
        <f t="shared" si="7"/>
        <v>256</v>
      </c>
      <c r="M34" s="214"/>
    </row>
    <row r="35" spans="1:13" ht="15">
      <c r="A35" s="151"/>
      <c r="B35" s="151"/>
      <c r="C35" s="147">
        <v>6</v>
      </c>
      <c r="D35" s="147">
        <v>7</v>
      </c>
      <c r="E35" s="147">
        <f t="shared" si="4"/>
        <v>2</v>
      </c>
      <c r="F35" s="147" t="str">
        <f t="shared" si="5"/>
        <v>2'h0</v>
      </c>
      <c r="G35" s="147" t="s">
        <v>317</v>
      </c>
      <c r="H35" s="150" t="s">
        <v>20</v>
      </c>
      <c r="I35" s="149"/>
      <c r="J35" s="147">
        <v>0</v>
      </c>
      <c r="K35" s="147" t="str">
        <f t="shared" si="6"/>
        <v>0</v>
      </c>
      <c r="L35" s="147">
        <f t="shared" si="7"/>
        <v>0</v>
      </c>
      <c r="M35" s="214"/>
    </row>
    <row r="36" spans="1:13" ht="15">
      <c r="A36" s="151"/>
      <c r="B36" s="151"/>
      <c r="C36" s="147">
        <v>5</v>
      </c>
      <c r="D36" s="147">
        <v>5</v>
      </c>
      <c r="E36" s="147">
        <f t="shared" si="4"/>
        <v>1</v>
      </c>
      <c r="F36" s="147" t="str">
        <f t="shared" si="5"/>
        <v>1'h1</v>
      </c>
      <c r="G36" s="147" t="s">
        <v>317</v>
      </c>
      <c r="H36" s="150" t="s">
        <v>1216</v>
      </c>
      <c r="I36" s="149"/>
      <c r="J36" s="147">
        <v>1</v>
      </c>
      <c r="K36" s="147" t="str">
        <f t="shared" si="6"/>
        <v>1</v>
      </c>
      <c r="L36" s="147">
        <f t="shared" si="7"/>
        <v>32</v>
      </c>
      <c r="M36" s="214"/>
    </row>
    <row r="37" spans="1:13" ht="15">
      <c r="A37" s="151"/>
      <c r="B37" s="151"/>
      <c r="C37" s="147">
        <v>4</v>
      </c>
      <c r="D37" s="147">
        <v>4</v>
      </c>
      <c r="E37" s="147">
        <f t="shared" si="4"/>
        <v>1</v>
      </c>
      <c r="F37" s="147" t="str">
        <f t="shared" si="5"/>
        <v>1'h1</v>
      </c>
      <c r="G37" s="147" t="s">
        <v>317</v>
      </c>
      <c r="H37" s="150" t="s">
        <v>1217</v>
      </c>
      <c r="I37" s="149"/>
      <c r="J37" s="147">
        <v>1</v>
      </c>
      <c r="K37" s="147" t="str">
        <f t="shared" si="6"/>
        <v>1</v>
      </c>
      <c r="L37" s="147">
        <f t="shared" si="7"/>
        <v>16</v>
      </c>
      <c r="M37" s="214"/>
    </row>
    <row r="38" spans="1:13" ht="15">
      <c r="A38" s="151"/>
      <c r="B38" s="151"/>
      <c r="C38" s="147">
        <v>3</v>
      </c>
      <c r="D38" s="147">
        <v>3</v>
      </c>
      <c r="E38" s="147">
        <f t="shared" si="4"/>
        <v>1</v>
      </c>
      <c r="F38" s="147" t="str">
        <f t="shared" si="5"/>
        <v>1'h1</v>
      </c>
      <c r="G38" s="147" t="s">
        <v>317</v>
      </c>
      <c r="H38" s="150" t="s">
        <v>1218</v>
      </c>
      <c r="I38" s="149"/>
      <c r="J38" s="147">
        <v>1</v>
      </c>
      <c r="K38" s="147" t="str">
        <f t="shared" si="6"/>
        <v>1</v>
      </c>
      <c r="L38" s="147">
        <f t="shared" si="7"/>
        <v>8</v>
      </c>
      <c r="M38" s="214"/>
    </row>
    <row r="39" spans="1:13" ht="15">
      <c r="A39" s="151"/>
      <c r="B39" s="151"/>
      <c r="C39" s="147">
        <v>2</v>
      </c>
      <c r="D39" s="147">
        <v>2</v>
      </c>
      <c r="E39" s="147">
        <f t="shared" si="4"/>
        <v>1</v>
      </c>
      <c r="F39" s="147" t="str">
        <f t="shared" si="5"/>
        <v>1'h1</v>
      </c>
      <c r="G39" s="147" t="s">
        <v>317</v>
      </c>
      <c r="H39" s="150" t="s">
        <v>1219</v>
      </c>
      <c r="I39" s="149"/>
      <c r="J39" s="147">
        <v>1</v>
      </c>
      <c r="K39" s="147" t="str">
        <f t="shared" si="6"/>
        <v>1</v>
      </c>
      <c r="L39" s="147">
        <f t="shared" si="7"/>
        <v>4</v>
      </c>
      <c r="M39" s="214"/>
    </row>
    <row r="40" spans="1:13" ht="15">
      <c r="A40" s="151"/>
      <c r="B40" s="151"/>
      <c r="C40" s="147">
        <v>1</v>
      </c>
      <c r="D40" s="147">
        <v>1</v>
      </c>
      <c r="E40" s="147">
        <f t="shared" si="4"/>
        <v>1</v>
      </c>
      <c r="F40" s="147" t="str">
        <f t="shared" si="5"/>
        <v>1'h0</v>
      </c>
      <c r="G40" s="147" t="s">
        <v>317</v>
      </c>
      <c r="H40" s="156" t="s">
        <v>1220</v>
      </c>
      <c r="I40" s="220"/>
      <c r="J40" s="147">
        <v>0</v>
      </c>
      <c r="K40" s="147" t="str">
        <f t="shared" si="6"/>
        <v>0</v>
      </c>
      <c r="L40" s="147">
        <f t="shared" si="7"/>
        <v>0</v>
      </c>
      <c r="M40" s="214"/>
    </row>
    <row r="41" spans="1:13" ht="15">
      <c r="A41" s="151"/>
      <c r="B41" s="151"/>
      <c r="C41" s="147">
        <v>0</v>
      </c>
      <c r="D41" s="147">
        <v>0</v>
      </c>
      <c r="E41" s="147">
        <f t="shared" si="4"/>
        <v>1</v>
      </c>
      <c r="F41" s="147" t="str">
        <f t="shared" si="5"/>
        <v>1'h1</v>
      </c>
      <c r="G41" s="147" t="s">
        <v>317</v>
      </c>
      <c r="H41" s="156" t="s">
        <v>1221</v>
      </c>
      <c r="I41" s="220"/>
      <c r="J41" s="147">
        <v>1</v>
      </c>
      <c r="K41" s="147" t="str">
        <f t="shared" si="6"/>
        <v>1</v>
      </c>
      <c r="L41" s="147">
        <f t="shared" si="7"/>
        <v>1</v>
      </c>
      <c r="M41" s="214"/>
    </row>
    <row r="42" spans="1:13" ht="15">
      <c r="A42" s="152"/>
      <c r="B42" s="216" t="s">
        <v>449</v>
      </c>
      <c r="C42" s="152"/>
      <c r="D42" s="152"/>
      <c r="E42" s="152">
        <f>SUM(E43:E53)</f>
        <v>32</v>
      </c>
      <c r="F42" s="53" t="str">
        <f>CONCATENATE("32'h",K42)</f>
        <v>32'h00000000</v>
      </c>
      <c r="G42" s="53"/>
      <c r="H42" s="153" t="s">
        <v>1222</v>
      </c>
      <c r="I42" s="153"/>
      <c r="J42" s="152"/>
      <c r="K42" s="152" t="str">
        <f>LOWER(DEC2HEX(L42,8))</f>
        <v>00000000</v>
      </c>
      <c r="L42" s="152">
        <f>SUM(L53:L53)</f>
        <v>0</v>
      </c>
      <c r="M42" s="214"/>
    </row>
    <row r="43" spans="1:13" ht="15">
      <c r="A43" s="217"/>
      <c r="B43" s="217"/>
      <c r="C43" s="147">
        <v>31</v>
      </c>
      <c r="D43" s="147">
        <v>31</v>
      </c>
      <c r="E43" s="147">
        <f t="shared" ref="E43:E53" si="8">D43+1-C43</f>
        <v>1</v>
      </c>
      <c r="F43" s="147" t="str">
        <f t="shared" ref="F43:F53" si="9">CONCATENATE(E43,"'h",K43)</f>
        <v>1'h0</v>
      </c>
      <c r="G43" s="147" t="s">
        <v>317</v>
      </c>
      <c r="H43" s="150" t="s">
        <v>20</v>
      </c>
      <c r="I43" s="215"/>
      <c r="J43" s="147">
        <v>0</v>
      </c>
      <c r="K43" s="147" t="str">
        <f t="shared" ref="K43:K53" si="10">LOWER(DEC2HEX((J43)))</f>
        <v>0</v>
      </c>
      <c r="L43" s="147">
        <f t="shared" ref="L43:L53" si="11">J43*(2^C43)</f>
        <v>0</v>
      </c>
      <c r="M43" s="214"/>
    </row>
    <row r="44" spans="1:13" ht="15">
      <c r="A44" s="151"/>
      <c r="B44" s="151"/>
      <c r="C44" s="147">
        <v>30</v>
      </c>
      <c r="D44" s="147">
        <v>30</v>
      </c>
      <c r="E44" s="147">
        <f t="shared" si="8"/>
        <v>1</v>
      </c>
      <c r="F44" s="147" t="str">
        <f t="shared" si="9"/>
        <v>1'h0</v>
      </c>
      <c r="G44" s="147" t="s">
        <v>320</v>
      </c>
      <c r="H44" s="150" t="s">
        <v>1223</v>
      </c>
      <c r="I44" s="149"/>
      <c r="J44" s="147">
        <v>0</v>
      </c>
      <c r="K44" s="147" t="str">
        <f t="shared" si="10"/>
        <v>0</v>
      </c>
      <c r="L44" s="147">
        <f t="shared" si="11"/>
        <v>0</v>
      </c>
      <c r="M44" s="214"/>
    </row>
    <row r="45" spans="1:13" ht="15">
      <c r="A45" s="151"/>
      <c r="B45" s="151"/>
      <c r="C45" s="147">
        <v>29</v>
      </c>
      <c r="D45" s="147">
        <v>29</v>
      </c>
      <c r="E45" s="147">
        <f t="shared" si="8"/>
        <v>1</v>
      </c>
      <c r="F45" s="147" t="str">
        <f t="shared" si="9"/>
        <v>1'h0</v>
      </c>
      <c r="G45" s="147" t="s">
        <v>320</v>
      </c>
      <c r="H45" s="150" t="s">
        <v>1224</v>
      </c>
      <c r="I45" s="149"/>
      <c r="J45" s="147">
        <v>0</v>
      </c>
      <c r="K45" s="147" t="str">
        <f t="shared" si="10"/>
        <v>0</v>
      </c>
      <c r="L45" s="147">
        <f t="shared" si="11"/>
        <v>0</v>
      </c>
      <c r="M45" s="214"/>
    </row>
    <row r="46" spans="1:13" ht="15">
      <c r="A46" s="151"/>
      <c r="B46" s="151"/>
      <c r="C46" s="147">
        <v>28</v>
      </c>
      <c r="D46" s="147">
        <v>28</v>
      </c>
      <c r="E46" s="147">
        <f t="shared" si="8"/>
        <v>1</v>
      </c>
      <c r="F46" s="147" t="str">
        <f t="shared" si="9"/>
        <v>1'h0</v>
      </c>
      <c r="G46" s="147" t="s">
        <v>320</v>
      </c>
      <c r="H46" s="150" t="s">
        <v>1225</v>
      </c>
      <c r="I46" s="149"/>
      <c r="J46" s="147">
        <v>0</v>
      </c>
      <c r="K46" s="147" t="str">
        <f t="shared" si="10"/>
        <v>0</v>
      </c>
      <c r="L46" s="147">
        <f t="shared" si="11"/>
        <v>0</v>
      </c>
      <c r="M46" s="214"/>
    </row>
    <row r="47" spans="1:13" ht="15">
      <c r="A47" s="217"/>
      <c r="B47" s="217"/>
      <c r="C47" s="147">
        <v>24</v>
      </c>
      <c r="D47" s="147">
        <v>27</v>
      </c>
      <c r="E47" s="147">
        <f t="shared" si="8"/>
        <v>4</v>
      </c>
      <c r="F47" s="147" t="str">
        <f t="shared" si="9"/>
        <v>4'h0</v>
      </c>
      <c r="G47" s="147" t="s">
        <v>320</v>
      </c>
      <c r="H47" s="150" t="s">
        <v>1226</v>
      </c>
      <c r="I47" s="215"/>
      <c r="J47" s="147">
        <v>0</v>
      </c>
      <c r="K47" s="147" t="str">
        <f t="shared" si="10"/>
        <v>0</v>
      </c>
      <c r="L47" s="147">
        <f t="shared" si="11"/>
        <v>0</v>
      </c>
      <c r="M47" s="214"/>
    </row>
    <row r="48" spans="1:13" ht="15">
      <c r="A48" s="151"/>
      <c r="B48" s="151"/>
      <c r="C48" s="147">
        <v>22</v>
      </c>
      <c r="D48" s="147">
        <v>23</v>
      </c>
      <c r="E48" s="147">
        <f t="shared" si="8"/>
        <v>2</v>
      </c>
      <c r="F48" s="147" t="str">
        <f t="shared" si="9"/>
        <v>2'h0</v>
      </c>
      <c r="G48" s="147" t="s">
        <v>320</v>
      </c>
      <c r="H48" s="150" t="s">
        <v>1227</v>
      </c>
      <c r="I48" s="149"/>
      <c r="J48" s="147">
        <v>0</v>
      </c>
      <c r="K48" s="147" t="str">
        <f t="shared" si="10"/>
        <v>0</v>
      </c>
      <c r="L48" s="147">
        <f t="shared" si="11"/>
        <v>0</v>
      </c>
      <c r="M48" s="214"/>
    </row>
    <row r="49" spans="1:13" ht="15">
      <c r="A49" s="151"/>
      <c r="B49" s="151"/>
      <c r="C49" s="147">
        <v>21</v>
      </c>
      <c r="D49" s="147">
        <v>21</v>
      </c>
      <c r="E49" s="147">
        <f t="shared" si="8"/>
        <v>1</v>
      </c>
      <c r="F49" s="147" t="str">
        <f t="shared" si="9"/>
        <v>1'h0</v>
      </c>
      <c r="G49" s="147" t="s">
        <v>320</v>
      </c>
      <c r="H49" s="150" t="s">
        <v>1228</v>
      </c>
      <c r="I49" s="149"/>
      <c r="J49" s="147">
        <v>0</v>
      </c>
      <c r="K49" s="147" t="str">
        <f t="shared" si="10"/>
        <v>0</v>
      </c>
      <c r="L49" s="147">
        <f t="shared" si="11"/>
        <v>0</v>
      </c>
      <c r="M49" s="214"/>
    </row>
    <row r="50" spans="1:13" ht="15">
      <c r="A50" s="151"/>
      <c r="B50" s="151"/>
      <c r="C50" s="147">
        <v>12</v>
      </c>
      <c r="D50" s="147">
        <v>20</v>
      </c>
      <c r="E50" s="147">
        <f t="shared" si="8"/>
        <v>9</v>
      </c>
      <c r="F50" s="147" t="str">
        <f t="shared" si="9"/>
        <v>9'h0</v>
      </c>
      <c r="G50" s="147" t="s">
        <v>320</v>
      </c>
      <c r="H50" s="150" t="s">
        <v>1229</v>
      </c>
      <c r="I50" s="149"/>
      <c r="J50" s="147">
        <v>0</v>
      </c>
      <c r="K50" s="147" t="str">
        <f t="shared" si="10"/>
        <v>0</v>
      </c>
      <c r="L50" s="147">
        <f t="shared" si="11"/>
        <v>0</v>
      </c>
      <c r="M50" s="214"/>
    </row>
    <row r="51" spans="1:13" ht="15">
      <c r="A51" s="151"/>
      <c r="B51" s="151"/>
      <c r="C51" s="147">
        <v>11</v>
      </c>
      <c r="D51" s="147">
        <v>11</v>
      </c>
      <c r="E51" s="147">
        <f t="shared" si="8"/>
        <v>1</v>
      </c>
      <c r="F51" s="147" t="str">
        <f t="shared" si="9"/>
        <v>1'h0</v>
      </c>
      <c r="G51" s="147" t="s">
        <v>320</v>
      </c>
      <c r="H51" s="150" t="s">
        <v>1230</v>
      </c>
      <c r="I51" s="149"/>
      <c r="J51" s="147">
        <v>0</v>
      </c>
      <c r="K51" s="147" t="str">
        <f t="shared" si="10"/>
        <v>0</v>
      </c>
      <c r="L51" s="147">
        <f t="shared" si="11"/>
        <v>0</v>
      </c>
      <c r="M51" s="214"/>
    </row>
    <row r="52" spans="1:13" ht="15">
      <c r="A52" s="151"/>
      <c r="B52" s="151"/>
      <c r="C52" s="147">
        <v>9</v>
      </c>
      <c r="D52" s="147">
        <v>10</v>
      </c>
      <c r="E52" s="147">
        <f t="shared" si="8"/>
        <v>2</v>
      </c>
      <c r="F52" s="147" t="str">
        <f t="shared" si="9"/>
        <v>2'h0</v>
      </c>
      <c r="G52" s="147" t="s">
        <v>320</v>
      </c>
      <c r="H52" s="150" t="s">
        <v>1231</v>
      </c>
      <c r="I52" s="149"/>
      <c r="J52" s="147">
        <v>0</v>
      </c>
      <c r="K52" s="147" t="str">
        <f t="shared" si="10"/>
        <v>0</v>
      </c>
      <c r="L52" s="147">
        <f t="shared" si="11"/>
        <v>0</v>
      </c>
      <c r="M52" s="214"/>
    </row>
    <row r="53" spans="1:13" ht="15">
      <c r="A53" s="217"/>
      <c r="B53" s="217"/>
      <c r="C53" s="156">
        <v>0</v>
      </c>
      <c r="D53" s="156">
        <v>8</v>
      </c>
      <c r="E53" s="156">
        <f t="shared" si="8"/>
        <v>9</v>
      </c>
      <c r="F53" s="156" t="str">
        <f t="shared" si="9"/>
        <v>9'h0</v>
      </c>
      <c r="G53" s="156" t="s">
        <v>320</v>
      </c>
      <c r="H53" s="150" t="s">
        <v>1232</v>
      </c>
      <c r="I53" s="215"/>
      <c r="J53" s="156">
        <v>0</v>
      </c>
      <c r="K53" s="156" t="str">
        <f t="shared" si="10"/>
        <v>0</v>
      </c>
      <c r="L53" s="156">
        <f t="shared" si="11"/>
        <v>0</v>
      </c>
      <c r="M53" s="214"/>
    </row>
    <row r="54" spans="1:13" ht="15">
      <c r="A54" s="152"/>
      <c r="B54" s="216" t="s">
        <v>443</v>
      </c>
      <c r="C54" s="152"/>
      <c r="D54" s="152"/>
      <c r="E54" s="152">
        <f>SUM(E55:E56)</f>
        <v>32</v>
      </c>
      <c r="F54" s="53" t="str">
        <f>CONCATENATE("32'h",K54)</f>
        <v>32'h00000000</v>
      </c>
      <c r="G54" s="53"/>
      <c r="H54" s="153" t="s">
        <v>1132</v>
      </c>
      <c r="I54" s="153"/>
      <c r="J54" s="152"/>
      <c r="K54" s="152" t="str">
        <f>LOWER(DEC2HEX(L54,8))</f>
        <v>00000000</v>
      </c>
      <c r="L54" s="152">
        <f>SUM(L56:L56)</f>
        <v>0</v>
      </c>
      <c r="M54" s="214"/>
    </row>
    <row r="55" spans="1:13" ht="15">
      <c r="A55" s="217"/>
      <c r="B55" s="217"/>
      <c r="C55" s="156">
        <v>8</v>
      </c>
      <c r="D55" s="156">
        <v>31</v>
      </c>
      <c r="E55" s="156">
        <f>D55+1-C55</f>
        <v>24</v>
      </c>
      <c r="F55" s="156" t="str">
        <f>CONCATENATE(E55,"'h",K55)</f>
        <v>24'h0</v>
      </c>
      <c r="G55" s="156" t="s">
        <v>317</v>
      </c>
      <c r="H55" s="150" t="s">
        <v>20</v>
      </c>
      <c r="I55" s="215"/>
      <c r="J55" s="156">
        <v>0</v>
      </c>
      <c r="K55" s="156" t="str">
        <f>LOWER(DEC2HEX((J55)))</f>
        <v>0</v>
      </c>
      <c r="L55" s="156">
        <f>J55*(2^C55)</f>
        <v>0</v>
      </c>
      <c r="M55" s="214"/>
    </row>
    <row r="56" spans="1:13" ht="15">
      <c r="A56" s="217"/>
      <c r="B56" s="217"/>
      <c r="C56" s="156">
        <v>0</v>
      </c>
      <c r="D56" s="156">
        <v>7</v>
      </c>
      <c r="E56" s="156">
        <f>D56+1-C56</f>
        <v>8</v>
      </c>
      <c r="F56" s="156" t="str">
        <f>CONCATENATE(E56,"'h",K56)</f>
        <v>8'h0</v>
      </c>
      <c r="G56" s="156" t="s">
        <v>320</v>
      </c>
      <c r="H56" s="150" t="s">
        <v>1233</v>
      </c>
      <c r="I56" s="215"/>
      <c r="J56" s="156">
        <v>0</v>
      </c>
      <c r="K56" s="156" t="str">
        <f>LOWER(DEC2HEX((J56)))</f>
        <v>0</v>
      </c>
      <c r="L56" s="156">
        <f>J56*(2^C56)</f>
        <v>0</v>
      </c>
      <c r="M56" s="214"/>
    </row>
    <row r="57" spans="1:13" ht="15">
      <c r="A57" s="152"/>
      <c r="B57" s="216" t="s">
        <v>437</v>
      </c>
      <c r="C57" s="152"/>
      <c r="D57" s="152"/>
      <c r="E57" s="152">
        <f>SUM(E58:E58)</f>
        <v>32</v>
      </c>
      <c r="F57" s="53" t="str">
        <f>CONCATENATE("32'h",K57)</f>
        <v>32'h00000000</v>
      </c>
      <c r="G57" s="53"/>
      <c r="H57" s="153" t="s">
        <v>1234</v>
      </c>
      <c r="I57" s="153"/>
      <c r="J57" s="152"/>
      <c r="K57" s="152" t="str">
        <f>LOWER(DEC2HEX(L57,8))</f>
        <v>00000000</v>
      </c>
      <c r="L57" s="152">
        <f>SUM(L58:L58)</f>
        <v>0</v>
      </c>
      <c r="M57" s="214"/>
    </row>
    <row r="58" spans="1:13" ht="15">
      <c r="A58" s="151"/>
      <c r="B58" s="151"/>
      <c r="C58" s="147">
        <v>0</v>
      </c>
      <c r="D58" s="147">
        <v>31</v>
      </c>
      <c r="E58" s="147">
        <f>D58+1-C58</f>
        <v>32</v>
      </c>
      <c r="F58" s="147" t="str">
        <f>CONCATENATE(E58,"'h",K58)</f>
        <v>32'h0</v>
      </c>
      <c r="G58" s="147" t="s">
        <v>320</v>
      </c>
      <c r="H58" s="150" t="s">
        <v>1235</v>
      </c>
      <c r="I58" s="149"/>
      <c r="J58" s="147">
        <v>0</v>
      </c>
      <c r="K58" s="147" t="str">
        <f>LOWER(DEC2HEX((J58)))</f>
        <v>0</v>
      </c>
      <c r="L58" s="147">
        <f>J58*(2^C58)</f>
        <v>0</v>
      </c>
      <c r="M58" s="214"/>
    </row>
    <row r="59" spans="1:13" ht="15">
      <c r="A59" s="152"/>
      <c r="B59" s="216" t="s">
        <v>403</v>
      </c>
      <c r="C59" s="152"/>
      <c r="D59" s="152"/>
      <c r="E59" s="152">
        <f>SUM(E60:E60)</f>
        <v>32</v>
      </c>
      <c r="F59" s="53" t="str">
        <f>CONCATENATE("32'h",K59)</f>
        <v>32'h00000000</v>
      </c>
      <c r="G59" s="53"/>
      <c r="H59" s="153" t="s">
        <v>1236</v>
      </c>
      <c r="I59" s="153"/>
      <c r="J59" s="152"/>
      <c r="K59" s="152" t="str">
        <f>LOWER(DEC2HEX(L59,8))</f>
        <v>00000000</v>
      </c>
      <c r="L59" s="152">
        <f>SUM(L60:L60)</f>
        <v>0</v>
      </c>
      <c r="M59" s="214"/>
    </row>
    <row r="60" spans="1:13" ht="15">
      <c r="A60" s="151"/>
      <c r="B60" s="151"/>
      <c r="C60" s="147">
        <v>0</v>
      </c>
      <c r="D60" s="147">
        <v>31</v>
      </c>
      <c r="E60" s="147">
        <f>D60+1-C60</f>
        <v>32</v>
      </c>
      <c r="F60" s="147" t="str">
        <f>CONCATENATE(E60,"'h",K60)</f>
        <v>32'h0</v>
      </c>
      <c r="G60" s="147" t="s">
        <v>320</v>
      </c>
      <c r="H60" s="150" t="s">
        <v>605</v>
      </c>
      <c r="I60" s="149"/>
      <c r="J60" s="147">
        <v>0</v>
      </c>
      <c r="K60" s="147" t="str">
        <f>LOWER(DEC2HEX((J60)))</f>
        <v>0</v>
      </c>
      <c r="L60" s="147">
        <f>J60*(2^C60)</f>
        <v>0</v>
      </c>
      <c r="M60" s="214"/>
    </row>
    <row r="61" spans="1:13" ht="15">
      <c r="A61" s="152"/>
      <c r="B61" s="216" t="s">
        <v>397</v>
      </c>
      <c r="C61" s="152"/>
      <c r="D61" s="152"/>
      <c r="E61" s="152">
        <f>SUM(E62:E71)</f>
        <v>32</v>
      </c>
      <c r="F61" s="53" t="str">
        <f>CONCATENATE("32'h",K61)</f>
        <v>32'h00000000</v>
      </c>
      <c r="G61" s="53"/>
      <c r="H61" s="153" t="s">
        <v>1131</v>
      </c>
      <c r="I61" s="153"/>
      <c r="J61" s="152"/>
      <c r="K61" s="152" t="str">
        <f>LOWER(DEC2HEX(L61,8))</f>
        <v>00000000</v>
      </c>
      <c r="L61" s="152">
        <f>SUM(L71:L71)</f>
        <v>0</v>
      </c>
      <c r="M61" s="219"/>
    </row>
    <row r="62" spans="1:13" ht="15">
      <c r="A62" s="151"/>
      <c r="B62" s="151"/>
      <c r="C62" s="147">
        <v>21</v>
      </c>
      <c r="D62" s="147">
        <v>31</v>
      </c>
      <c r="E62" s="147">
        <f t="shared" ref="E62:E71" si="12">D62+1-C62</f>
        <v>11</v>
      </c>
      <c r="F62" s="147" t="str">
        <f t="shared" ref="F62:F71" si="13">CONCATENATE(E62,"'h",K62)</f>
        <v>11'h0</v>
      </c>
      <c r="G62" s="147" t="s">
        <v>317</v>
      </c>
      <c r="H62" s="150" t="s">
        <v>20</v>
      </c>
      <c r="I62" s="149"/>
      <c r="J62" s="147">
        <v>0</v>
      </c>
      <c r="K62" s="147" t="str">
        <f t="shared" ref="K62:K71" si="14">LOWER(DEC2HEX((J62)))</f>
        <v>0</v>
      </c>
      <c r="L62" s="147">
        <f t="shared" ref="L62:L71" si="15">J62*(2^C62)</f>
        <v>0</v>
      </c>
      <c r="M62" s="214"/>
    </row>
    <row r="63" spans="1:13" ht="15">
      <c r="A63" s="151"/>
      <c r="B63" s="151"/>
      <c r="C63" s="147">
        <v>16</v>
      </c>
      <c r="D63" s="147">
        <v>20</v>
      </c>
      <c r="E63" s="147">
        <f t="shared" si="12"/>
        <v>5</v>
      </c>
      <c r="F63" s="147" t="str">
        <f t="shared" si="13"/>
        <v>5'h0</v>
      </c>
      <c r="G63" s="147" t="s">
        <v>320</v>
      </c>
      <c r="H63" s="150" t="s">
        <v>1237</v>
      </c>
      <c r="I63" s="149"/>
      <c r="J63" s="147">
        <v>0</v>
      </c>
      <c r="K63" s="147" t="str">
        <f t="shared" si="14"/>
        <v>0</v>
      </c>
      <c r="L63" s="147">
        <f t="shared" si="15"/>
        <v>0</v>
      </c>
      <c r="M63" s="214"/>
    </row>
    <row r="64" spans="1:13" ht="15">
      <c r="A64" s="217"/>
      <c r="B64" s="217"/>
      <c r="C64" s="147">
        <v>13</v>
      </c>
      <c r="D64" s="147">
        <v>15</v>
      </c>
      <c r="E64" s="147">
        <f t="shared" si="12"/>
        <v>3</v>
      </c>
      <c r="F64" s="147" t="str">
        <f t="shared" si="13"/>
        <v>3'h0</v>
      </c>
      <c r="G64" s="147" t="s">
        <v>317</v>
      </c>
      <c r="H64" s="150" t="s">
        <v>20</v>
      </c>
      <c r="I64" s="215"/>
      <c r="J64" s="147">
        <v>0</v>
      </c>
      <c r="K64" s="147" t="str">
        <f t="shared" si="14"/>
        <v>0</v>
      </c>
      <c r="L64" s="147">
        <f t="shared" si="15"/>
        <v>0</v>
      </c>
      <c r="M64" s="214"/>
    </row>
    <row r="65" spans="1:13" ht="15">
      <c r="A65" s="151"/>
      <c r="B65" s="151"/>
      <c r="C65" s="147">
        <v>8</v>
      </c>
      <c r="D65" s="147">
        <v>12</v>
      </c>
      <c r="E65" s="147">
        <f t="shared" si="12"/>
        <v>5</v>
      </c>
      <c r="F65" s="147" t="str">
        <f t="shared" si="13"/>
        <v>5'h0</v>
      </c>
      <c r="G65" s="147" t="s">
        <v>320</v>
      </c>
      <c r="H65" s="150" t="s">
        <v>1238</v>
      </c>
      <c r="I65" s="149"/>
      <c r="J65" s="147">
        <v>0</v>
      </c>
      <c r="K65" s="147" t="str">
        <f t="shared" si="14"/>
        <v>0</v>
      </c>
      <c r="L65" s="147">
        <f t="shared" si="15"/>
        <v>0</v>
      </c>
      <c r="M65" s="214"/>
    </row>
    <row r="66" spans="1:13" ht="15">
      <c r="A66" s="151"/>
      <c r="B66" s="151"/>
      <c r="C66" s="147">
        <v>5</v>
      </c>
      <c r="D66" s="147">
        <v>7</v>
      </c>
      <c r="E66" s="147">
        <f t="shared" si="12"/>
        <v>3</v>
      </c>
      <c r="F66" s="147" t="str">
        <f t="shared" si="13"/>
        <v>3'h0</v>
      </c>
      <c r="G66" s="147" t="s">
        <v>317</v>
      </c>
      <c r="H66" s="150" t="s">
        <v>20</v>
      </c>
      <c r="I66" s="149"/>
      <c r="J66" s="147">
        <v>0</v>
      </c>
      <c r="K66" s="147" t="str">
        <f t="shared" si="14"/>
        <v>0</v>
      </c>
      <c r="L66" s="147">
        <f t="shared" si="15"/>
        <v>0</v>
      </c>
      <c r="M66" s="214"/>
    </row>
    <row r="67" spans="1:13" ht="15">
      <c r="A67" s="151"/>
      <c r="B67" s="151"/>
      <c r="C67" s="147">
        <v>4</v>
      </c>
      <c r="D67" s="147">
        <v>4</v>
      </c>
      <c r="E67" s="147">
        <f t="shared" si="12"/>
        <v>1</v>
      </c>
      <c r="F67" s="147" t="str">
        <f t="shared" si="13"/>
        <v>1'h0</v>
      </c>
      <c r="G67" s="147" t="s">
        <v>320</v>
      </c>
      <c r="H67" s="150" t="s">
        <v>1239</v>
      </c>
      <c r="I67" s="149"/>
      <c r="J67" s="147">
        <v>0</v>
      </c>
      <c r="K67" s="147" t="str">
        <f t="shared" si="14"/>
        <v>0</v>
      </c>
      <c r="L67" s="147">
        <f t="shared" si="15"/>
        <v>0</v>
      </c>
      <c r="M67" s="214"/>
    </row>
    <row r="68" spans="1:13" ht="15">
      <c r="A68" s="151"/>
      <c r="B68" s="151"/>
      <c r="C68" s="147">
        <v>3</v>
      </c>
      <c r="D68" s="147">
        <v>3</v>
      </c>
      <c r="E68" s="147">
        <f t="shared" si="12"/>
        <v>1</v>
      </c>
      <c r="F68" s="147" t="str">
        <f t="shared" si="13"/>
        <v>1'h0</v>
      </c>
      <c r="G68" s="147" t="s">
        <v>320</v>
      </c>
      <c r="H68" s="150" t="s">
        <v>1240</v>
      </c>
      <c r="I68" s="149"/>
      <c r="J68" s="147">
        <v>0</v>
      </c>
      <c r="K68" s="147" t="str">
        <f t="shared" si="14"/>
        <v>0</v>
      </c>
      <c r="L68" s="147">
        <f t="shared" si="15"/>
        <v>0</v>
      </c>
      <c r="M68" s="214"/>
    </row>
    <row r="69" spans="1:13" ht="15">
      <c r="A69" s="151"/>
      <c r="B69" s="151"/>
      <c r="C69" s="147">
        <v>2</v>
      </c>
      <c r="D69" s="147">
        <v>2</v>
      </c>
      <c r="E69" s="147">
        <f t="shared" si="12"/>
        <v>1</v>
      </c>
      <c r="F69" s="147" t="str">
        <f t="shared" si="13"/>
        <v>1'h0</v>
      </c>
      <c r="G69" s="147" t="s">
        <v>320</v>
      </c>
      <c r="H69" s="150" t="s">
        <v>1241</v>
      </c>
      <c r="I69" s="149"/>
      <c r="J69" s="147">
        <v>0</v>
      </c>
      <c r="K69" s="147" t="str">
        <f t="shared" si="14"/>
        <v>0</v>
      </c>
      <c r="L69" s="147">
        <f t="shared" si="15"/>
        <v>0</v>
      </c>
      <c r="M69" s="214"/>
    </row>
    <row r="70" spans="1:13" ht="15">
      <c r="A70" s="217"/>
      <c r="B70" s="217"/>
      <c r="C70" s="156">
        <v>1</v>
      </c>
      <c r="D70" s="156">
        <v>1</v>
      </c>
      <c r="E70" s="156">
        <f t="shared" si="12"/>
        <v>1</v>
      </c>
      <c r="F70" s="156" t="str">
        <f t="shared" si="13"/>
        <v>1'h0</v>
      </c>
      <c r="G70" s="156" t="s">
        <v>320</v>
      </c>
      <c r="H70" s="150" t="s">
        <v>1242</v>
      </c>
      <c r="I70" s="215"/>
      <c r="J70" s="156">
        <v>0</v>
      </c>
      <c r="K70" s="156" t="str">
        <f t="shared" si="14"/>
        <v>0</v>
      </c>
      <c r="L70" s="156">
        <f t="shared" si="15"/>
        <v>0</v>
      </c>
      <c r="M70" s="214"/>
    </row>
    <row r="71" spans="1:13" ht="15">
      <c r="A71" s="217"/>
      <c r="B71" s="218"/>
      <c r="C71" s="156">
        <v>0</v>
      </c>
      <c r="D71" s="156">
        <v>0</v>
      </c>
      <c r="E71" s="156">
        <f t="shared" si="12"/>
        <v>1</v>
      </c>
      <c r="F71" s="156" t="str">
        <f t="shared" si="13"/>
        <v>1'h0</v>
      </c>
      <c r="G71" s="156" t="s">
        <v>320</v>
      </c>
      <c r="H71" s="156" t="s">
        <v>1243</v>
      </c>
      <c r="I71" s="156"/>
      <c r="J71" s="156">
        <v>0</v>
      </c>
      <c r="K71" s="156" t="str">
        <f t="shared" si="14"/>
        <v>0</v>
      </c>
      <c r="L71" s="156">
        <f t="shared" si="15"/>
        <v>0</v>
      </c>
      <c r="M71" s="214"/>
    </row>
    <row r="72" spans="1:13" ht="15">
      <c r="A72" s="152"/>
      <c r="B72" s="216" t="s">
        <v>389</v>
      </c>
      <c r="C72" s="152"/>
      <c r="D72" s="152"/>
      <c r="E72" s="152">
        <f>SUM(E73:E83)</f>
        <v>32</v>
      </c>
      <c r="F72" s="53" t="str">
        <f>CONCATENATE("32'h",K72)</f>
        <v>32'h00404000</v>
      </c>
      <c r="G72" s="53"/>
      <c r="H72" s="153" t="s">
        <v>1133</v>
      </c>
      <c r="I72" s="153"/>
      <c r="J72" s="152"/>
      <c r="K72" s="152" t="str">
        <f>LOWER(DEC2HEX(L72,8))</f>
        <v>00404000</v>
      </c>
      <c r="L72" s="152">
        <f>SUM(L73:L83)</f>
        <v>4210688</v>
      </c>
      <c r="M72" s="219"/>
    </row>
    <row r="73" spans="1:13" ht="15">
      <c r="A73" s="151"/>
      <c r="B73" s="151"/>
      <c r="C73" s="147">
        <v>24</v>
      </c>
      <c r="D73" s="147">
        <v>31</v>
      </c>
      <c r="E73" s="147">
        <f t="shared" ref="E73:E83" si="16">D73+1-C73</f>
        <v>8</v>
      </c>
      <c r="F73" s="147" t="str">
        <f t="shared" ref="F73:F83" si="17">CONCATENATE(E73,"'h",K73)</f>
        <v>8'h0</v>
      </c>
      <c r="G73" s="147" t="s">
        <v>317</v>
      </c>
      <c r="H73" s="150" t="s">
        <v>20</v>
      </c>
      <c r="I73" s="149"/>
      <c r="J73" s="147">
        <v>0</v>
      </c>
      <c r="K73" s="147" t="str">
        <f t="shared" ref="K73:K83" si="18">LOWER(DEC2HEX((J73)))</f>
        <v>0</v>
      </c>
      <c r="L73" s="147">
        <f t="shared" ref="L73:L83" si="19">J73*(2^C73)</f>
        <v>0</v>
      </c>
      <c r="M73" s="214"/>
    </row>
    <row r="74" spans="1:13" ht="15">
      <c r="A74" s="151"/>
      <c r="B74" s="151"/>
      <c r="C74" s="147">
        <v>23</v>
      </c>
      <c r="D74" s="147">
        <v>23</v>
      </c>
      <c r="E74" s="147">
        <f t="shared" si="16"/>
        <v>1</v>
      </c>
      <c r="F74" s="147" t="str">
        <f t="shared" si="17"/>
        <v>1'h0</v>
      </c>
      <c r="G74" s="147" t="s">
        <v>317</v>
      </c>
      <c r="H74" s="150" t="s">
        <v>1244</v>
      </c>
      <c r="I74" s="149"/>
      <c r="J74" s="147">
        <v>0</v>
      </c>
      <c r="K74" s="147" t="str">
        <f t="shared" si="18"/>
        <v>0</v>
      </c>
      <c r="L74" s="147">
        <f t="shared" si="19"/>
        <v>0</v>
      </c>
      <c r="M74" s="214"/>
    </row>
    <row r="75" spans="1:13" ht="15">
      <c r="A75" s="217"/>
      <c r="B75" s="217"/>
      <c r="C75" s="147">
        <v>22</v>
      </c>
      <c r="D75" s="147">
        <v>22</v>
      </c>
      <c r="E75" s="147">
        <f t="shared" si="16"/>
        <v>1</v>
      </c>
      <c r="F75" s="147" t="str">
        <f t="shared" si="17"/>
        <v>1'h1</v>
      </c>
      <c r="G75" s="147" t="s">
        <v>317</v>
      </c>
      <c r="H75" s="150" t="s">
        <v>1245</v>
      </c>
      <c r="I75" s="215"/>
      <c r="J75" s="147">
        <v>1</v>
      </c>
      <c r="K75" s="147" t="str">
        <f t="shared" si="18"/>
        <v>1</v>
      </c>
      <c r="L75" s="147">
        <f t="shared" si="19"/>
        <v>4194304</v>
      </c>
      <c r="M75" s="214"/>
    </row>
    <row r="76" spans="1:13" ht="15">
      <c r="A76" s="151"/>
      <c r="B76" s="151"/>
      <c r="C76" s="147">
        <v>21</v>
      </c>
      <c r="D76" s="147">
        <v>21</v>
      </c>
      <c r="E76" s="147">
        <f t="shared" si="16"/>
        <v>1</v>
      </c>
      <c r="F76" s="147" t="str">
        <f t="shared" si="17"/>
        <v>1'h0</v>
      </c>
      <c r="G76" s="147" t="s">
        <v>317</v>
      </c>
      <c r="H76" s="150" t="s">
        <v>20</v>
      </c>
      <c r="I76" s="149"/>
      <c r="J76" s="147">
        <v>0</v>
      </c>
      <c r="K76" s="147" t="str">
        <f t="shared" si="18"/>
        <v>0</v>
      </c>
      <c r="L76" s="147">
        <f t="shared" si="19"/>
        <v>0</v>
      </c>
      <c r="M76" s="214"/>
    </row>
    <row r="77" spans="1:13" ht="15">
      <c r="A77" s="151"/>
      <c r="B77" s="151"/>
      <c r="C77" s="147">
        <v>16</v>
      </c>
      <c r="D77" s="147">
        <v>20</v>
      </c>
      <c r="E77" s="147">
        <f t="shared" si="16"/>
        <v>5</v>
      </c>
      <c r="F77" s="147" t="str">
        <f t="shared" si="17"/>
        <v>5'h0</v>
      </c>
      <c r="G77" s="147" t="s">
        <v>317</v>
      </c>
      <c r="H77" s="150" t="s">
        <v>1246</v>
      </c>
      <c r="I77" s="149"/>
      <c r="J77" s="147">
        <v>0</v>
      </c>
      <c r="K77" s="147" t="str">
        <f t="shared" si="18"/>
        <v>0</v>
      </c>
      <c r="L77" s="147">
        <f t="shared" si="19"/>
        <v>0</v>
      </c>
      <c r="M77" s="214"/>
    </row>
    <row r="78" spans="1:13" ht="15">
      <c r="A78" s="151"/>
      <c r="B78" s="151"/>
      <c r="C78" s="147">
        <v>15</v>
      </c>
      <c r="D78" s="147">
        <v>15</v>
      </c>
      <c r="E78" s="147">
        <f t="shared" si="16"/>
        <v>1</v>
      </c>
      <c r="F78" s="147" t="str">
        <f t="shared" si="17"/>
        <v>1'h0</v>
      </c>
      <c r="G78" s="147" t="s">
        <v>317</v>
      </c>
      <c r="H78" s="150" t="s">
        <v>1247</v>
      </c>
      <c r="I78" s="149"/>
      <c r="J78" s="147">
        <v>0</v>
      </c>
      <c r="K78" s="147" t="str">
        <f t="shared" si="18"/>
        <v>0</v>
      </c>
      <c r="L78" s="147">
        <f t="shared" si="19"/>
        <v>0</v>
      </c>
      <c r="M78" s="214"/>
    </row>
    <row r="79" spans="1:13" ht="15">
      <c r="A79" s="151"/>
      <c r="B79" s="151"/>
      <c r="C79" s="147">
        <v>14</v>
      </c>
      <c r="D79" s="147">
        <v>14</v>
      </c>
      <c r="E79" s="147">
        <f t="shared" si="16"/>
        <v>1</v>
      </c>
      <c r="F79" s="147" t="str">
        <f t="shared" si="17"/>
        <v>1'h1</v>
      </c>
      <c r="G79" s="147" t="s">
        <v>317</v>
      </c>
      <c r="H79" s="150" t="s">
        <v>1248</v>
      </c>
      <c r="I79" s="149"/>
      <c r="J79" s="147">
        <v>1</v>
      </c>
      <c r="K79" s="147" t="str">
        <f t="shared" si="18"/>
        <v>1</v>
      </c>
      <c r="L79" s="147">
        <f t="shared" si="19"/>
        <v>16384</v>
      </c>
      <c r="M79" s="214"/>
    </row>
    <row r="80" spans="1:13" ht="15">
      <c r="A80" s="151"/>
      <c r="B80" s="151"/>
      <c r="C80" s="147">
        <v>13</v>
      </c>
      <c r="D80" s="147">
        <v>13</v>
      </c>
      <c r="E80" s="147">
        <f t="shared" si="16"/>
        <v>1</v>
      </c>
      <c r="F80" s="147" t="str">
        <f t="shared" si="17"/>
        <v>1'h0</v>
      </c>
      <c r="G80" s="147" t="s">
        <v>317</v>
      </c>
      <c r="H80" s="150" t="s">
        <v>20</v>
      </c>
      <c r="I80" s="149"/>
      <c r="J80" s="147">
        <v>0</v>
      </c>
      <c r="K80" s="147" t="str">
        <f t="shared" si="18"/>
        <v>0</v>
      </c>
      <c r="L80" s="147">
        <f t="shared" si="19"/>
        <v>0</v>
      </c>
      <c r="M80" s="214"/>
    </row>
    <row r="81" spans="1:13" ht="15">
      <c r="A81" s="217"/>
      <c r="B81" s="217"/>
      <c r="C81" s="156">
        <v>8</v>
      </c>
      <c r="D81" s="156">
        <v>12</v>
      </c>
      <c r="E81" s="156">
        <f t="shared" si="16"/>
        <v>5</v>
      </c>
      <c r="F81" s="156" t="str">
        <f t="shared" si="17"/>
        <v>5'h0</v>
      </c>
      <c r="G81" s="156" t="s">
        <v>317</v>
      </c>
      <c r="H81" s="150" t="s">
        <v>1249</v>
      </c>
      <c r="I81" s="215"/>
      <c r="J81" s="156">
        <v>0</v>
      </c>
      <c r="K81" s="156" t="str">
        <f t="shared" si="18"/>
        <v>0</v>
      </c>
      <c r="L81" s="156">
        <f t="shared" si="19"/>
        <v>0</v>
      </c>
      <c r="M81" s="214"/>
    </row>
    <row r="82" spans="1:13" ht="15">
      <c r="A82" s="217"/>
      <c r="B82" s="218"/>
      <c r="C82" s="156">
        <v>1</v>
      </c>
      <c r="D82" s="156">
        <v>7</v>
      </c>
      <c r="E82" s="156">
        <f t="shared" si="16"/>
        <v>7</v>
      </c>
      <c r="F82" s="156" t="str">
        <f t="shared" si="17"/>
        <v>7'h0</v>
      </c>
      <c r="G82" s="156" t="s">
        <v>317</v>
      </c>
      <c r="H82" s="156" t="s">
        <v>20</v>
      </c>
      <c r="I82" s="156"/>
      <c r="J82" s="156">
        <v>0</v>
      </c>
      <c r="K82" s="156" t="str">
        <f t="shared" si="18"/>
        <v>0</v>
      </c>
      <c r="L82" s="156">
        <f t="shared" si="19"/>
        <v>0</v>
      </c>
      <c r="M82" s="214"/>
    </row>
    <row r="83" spans="1:13" ht="15">
      <c r="A83" s="217"/>
      <c r="B83" s="218"/>
      <c r="C83" s="156">
        <v>0</v>
      </c>
      <c r="D83" s="156">
        <v>0</v>
      </c>
      <c r="E83" s="156">
        <f t="shared" si="16"/>
        <v>1</v>
      </c>
      <c r="F83" s="156" t="str">
        <f t="shared" si="17"/>
        <v>1'h0</v>
      </c>
      <c r="G83" s="156" t="s">
        <v>317</v>
      </c>
      <c r="H83" s="156" t="s">
        <v>1250</v>
      </c>
      <c r="I83" s="156"/>
      <c r="J83" s="156">
        <v>0</v>
      </c>
      <c r="K83" s="156" t="str">
        <f t="shared" si="18"/>
        <v>0</v>
      </c>
      <c r="L83" s="156">
        <f t="shared" si="19"/>
        <v>0</v>
      </c>
      <c r="M83" s="214"/>
    </row>
    <row r="84" spans="1:13" ht="15">
      <c r="A84" s="152"/>
      <c r="B84" s="216" t="s">
        <v>379</v>
      </c>
      <c r="C84" s="152"/>
      <c r="D84" s="152"/>
      <c r="E84" s="152">
        <f>SUM(E85:E91)</f>
        <v>32</v>
      </c>
      <c r="F84" s="53" t="str">
        <f>CONCATENATE("32'h",K84)</f>
        <v>32'h00000000</v>
      </c>
      <c r="G84" s="53"/>
      <c r="H84" s="153" t="s">
        <v>727</v>
      </c>
      <c r="I84" s="153"/>
      <c r="J84" s="152"/>
      <c r="K84" s="152" t="str">
        <f>LOWER(DEC2HEX(L84,8))</f>
        <v>00000000</v>
      </c>
      <c r="L84" s="152">
        <f>SUM(L91:L91)</f>
        <v>0</v>
      </c>
      <c r="M84" s="219"/>
    </row>
    <row r="85" spans="1:13" ht="15">
      <c r="A85" s="151"/>
      <c r="B85" s="151"/>
      <c r="C85" s="147">
        <v>6</v>
      </c>
      <c r="D85" s="147">
        <v>31</v>
      </c>
      <c r="E85" s="147">
        <f t="shared" ref="E85:E91" si="20">D85+1-C85</f>
        <v>26</v>
      </c>
      <c r="F85" s="147" t="str">
        <f t="shared" ref="F85:F91" si="21">CONCATENATE(E85,"'h",K85)</f>
        <v>26'h0</v>
      </c>
      <c r="G85" s="147" t="s">
        <v>317</v>
      </c>
      <c r="H85" s="150" t="s">
        <v>20</v>
      </c>
      <c r="I85" s="149"/>
      <c r="J85" s="147">
        <v>0</v>
      </c>
      <c r="K85" s="147" t="str">
        <f t="shared" ref="K85:K91" si="22">LOWER(DEC2HEX((J85)))</f>
        <v>0</v>
      </c>
      <c r="L85" s="147">
        <f t="shared" ref="L85:L91" si="23">J85*(2^C85)</f>
        <v>0</v>
      </c>
      <c r="M85" s="214"/>
    </row>
    <row r="86" spans="1:13" ht="15">
      <c r="A86" s="151"/>
      <c r="B86" s="151"/>
      <c r="C86" s="147">
        <v>5</v>
      </c>
      <c r="D86" s="147">
        <v>5</v>
      </c>
      <c r="E86" s="147">
        <f t="shared" si="20"/>
        <v>1</v>
      </c>
      <c r="F86" s="147" t="str">
        <f t="shared" si="21"/>
        <v>1'h0</v>
      </c>
      <c r="G86" s="156" t="s">
        <v>320</v>
      </c>
      <c r="H86" s="150" t="s">
        <v>1251</v>
      </c>
      <c r="I86" s="149"/>
      <c r="J86" s="147">
        <v>0</v>
      </c>
      <c r="K86" s="147" t="str">
        <f t="shared" si="22"/>
        <v>0</v>
      </c>
      <c r="L86" s="147">
        <f t="shared" si="23"/>
        <v>0</v>
      </c>
      <c r="M86" s="214"/>
    </row>
    <row r="87" spans="1:13" ht="15">
      <c r="A87" s="151"/>
      <c r="B87" s="151"/>
      <c r="C87" s="147">
        <v>4</v>
      </c>
      <c r="D87" s="147">
        <v>4</v>
      </c>
      <c r="E87" s="147">
        <f t="shared" si="20"/>
        <v>1</v>
      </c>
      <c r="F87" s="147" t="str">
        <f t="shared" si="21"/>
        <v>1'h0</v>
      </c>
      <c r="G87" s="156" t="s">
        <v>320</v>
      </c>
      <c r="H87" s="150" t="s">
        <v>1252</v>
      </c>
      <c r="I87" s="149"/>
      <c r="J87" s="147">
        <v>0</v>
      </c>
      <c r="K87" s="147" t="str">
        <f t="shared" si="22"/>
        <v>0</v>
      </c>
      <c r="L87" s="147">
        <f t="shared" si="23"/>
        <v>0</v>
      </c>
      <c r="M87" s="214"/>
    </row>
    <row r="88" spans="1:13" ht="15">
      <c r="A88" s="217"/>
      <c r="B88" s="217"/>
      <c r="C88" s="156">
        <v>3</v>
      </c>
      <c r="D88" s="156">
        <v>3</v>
      </c>
      <c r="E88" s="156">
        <f t="shared" si="20"/>
        <v>1</v>
      </c>
      <c r="F88" s="156" t="str">
        <f t="shared" si="21"/>
        <v>1'h0</v>
      </c>
      <c r="G88" s="156" t="s">
        <v>320</v>
      </c>
      <c r="H88" s="150" t="s">
        <v>1253</v>
      </c>
      <c r="I88" s="215"/>
      <c r="J88" s="156">
        <v>0</v>
      </c>
      <c r="K88" s="156" t="str">
        <f t="shared" si="22"/>
        <v>0</v>
      </c>
      <c r="L88" s="156">
        <f t="shared" si="23"/>
        <v>0</v>
      </c>
      <c r="M88" s="214"/>
    </row>
    <row r="89" spans="1:13" ht="15">
      <c r="A89" s="217"/>
      <c r="B89" s="218"/>
      <c r="C89" s="156">
        <v>2</v>
      </c>
      <c r="D89" s="156">
        <v>2</v>
      </c>
      <c r="E89" s="156">
        <f t="shared" si="20"/>
        <v>1</v>
      </c>
      <c r="F89" s="156" t="str">
        <f t="shared" si="21"/>
        <v>1'h0</v>
      </c>
      <c r="G89" s="156" t="s">
        <v>320</v>
      </c>
      <c r="H89" s="156" t="s">
        <v>1254</v>
      </c>
      <c r="I89" s="156"/>
      <c r="J89" s="156">
        <v>0</v>
      </c>
      <c r="K89" s="156" t="str">
        <f t="shared" si="22"/>
        <v>0</v>
      </c>
      <c r="L89" s="156">
        <f t="shared" si="23"/>
        <v>0</v>
      </c>
      <c r="M89" s="214"/>
    </row>
    <row r="90" spans="1:13" ht="15">
      <c r="A90" s="217"/>
      <c r="B90" s="218"/>
      <c r="C90" s="156">
        <v>1</v>
      </c>
      <c r="D90" s="156">
        <v>1</v>
      </c>
      <c r="E90" s="156">
        <f t="shared" si="20"/>
        <v>1</v>
      </c>
      <c r="F90" s="156" t="str">
        <f t="shared" si="21"/>
        <v>1'h0</v>
      </c>
      <c r="G90" s="156" t="s">
        <v>320</v>
      </c>
      <c r="H90" s="156" t="s">
        <v>1255</v>
      </c>
      <c r="I90" s="156"/>
      <c r="J90" s="156">
        <v>0</v>
      </c>
      <c r="K90" s="156" t="str">
        <f t="shared" si="22"/>
        <v>0</v>
      </c>
      <c r="L90" s="156">
        <f t="shared" si="23"/>
        <v>0</v>
      </c>
      <c r="M90" s="214"/>
    </row>
    <row r="91" spans="1:13" ht="15">
      <c r="A91" s="217"/>
      <c r="B91" s="218"/>
      <c r="C91" s="156">
        <v>0</v>
      </c>
      <c r="D91" s="156">
        <v>0</v>
      </c>
      <c r="E91" s="156">
        <f t="shared" si="20"/>
        <v>1</v>
      </c>
      <c r="F91" s="156" t="str">
        <f t="shared" si="21"/>
        <v>1'h0</v>
      </c>
      <c r="G91" s="156" t="s">
        <v>3972</v>
      </c>
      <c r="H91" s="156" t="s">
        <v>1256</v>
      </c>
      <c r="I91" s="156"/>
      <c r="J91" s="156">
        <v>0</v>
      </c>
      <c r="K91" s="156" t="str">
        <f t="shared" si="22"/>
        <v>0</v>
      </c>
      <c r="L91" s="156">
        <f t="shared" si="23"/>
        <v>0</v>
      </c>
      <c r="M91" s="214"/>
    </row>
    <row r="92" spans="1:13" ht="15">
      <c r="A92" s="152"/>
      <c r="B92" s="216" t="s">
        <v>369</v>
      </c>
      <c r="C92" s="152"/>
      <c r="D92" s="152"/>
      <c r="E92" s="152">
        <f>SUM(E93:E99)</f>
        <v>32</v>
      </c>
      <c r="F92" s="53" t="str">
        <f>CONCATENATE("32'h",K92)</f>
        <v>32'h00000000</v>
      </c>
      <c r="G92" s="53"/>
      <c r="H92" s="153" t="s">
        <v>1257</v>
      </c>
      <c r="I92" s="153"/>
      <c r="J92" s="152"/>
      <c r="K92" s="152" t="str">
        <f>LOWER(DEC2HEX(L92,8))</f>
        <v>00000000</v>
      </c>
      <c r="L92" s="152">
        <f>SUM(L99:L99)</f>
        <v>0</v>
      </c>
      <c r="M92" s="214"/>
    </row>
    <row r="93" spans="1:13" ht="15">
      <c r="A93" s="151"/>
      <c r="B93" s="151"/>
      <c r="C93" s="147">
        <v>6</v>
      </c>
      <c r="D93" s="147">
        <v>31</v>
      </c>
      <c r="E93" s="147">
        <f t="shared" ref="E93:E99" si="24">D93+1-C93</f>
        <v>26</v>
      </c>
      <c r="F93" s="147" t="str">
        <f t="shared" ref="F93:F99" si="25">CONCATENATE(E93,"'h",K93)</f>
        <v>26'h0</v>
      </c>
      <c r="G93" s="147" t="s">
        <v>317</v>
      </c>
      <c r="H93" s="150" t="s">
        <v>20</v>
      </c>
      <c r="I93" s="149"/>
      <c r="J93" s="147">
        <v>0</v>
      </c>
      <c r="K93" s="147" t="str">
        <f t="shared" ref="K93:K99" si="26">LOWER(DEC2HEX((J93)))</f>
        <v>0</v>
      </c>
      <c r="L93" s="147">
        <f t="shared" ref="L93:L99" si="27">J93*(2^C93)</f>
        <v>0</v>
      </c>
      <c r="M93" s="214"/>
    </row>
    <row r="94" spans="1:13" ht="15">
      <c r="A94" s="151"/>
      <c r="B94" s="151"/>
      <c r="C94" s="147">
        <v>5</v>
      </c>
      <c r="D94" s="147">
        <v>5</v>
      </c>
      <c r="E94" s="147">
        <f t="shared" si="24"/>
        <v>1</v>
      </c>
      <c r="F94" s="147" t="str">
        <f t="shared" si="25"/>
        <v>1'h0</v>
      </c>
      <c r="G94" s="156" t="s">
        <v>322</v>
      </c>
      <c r="H94" s="150" t="s">
        <v>1258</v>
      </c>
      <c r="I94" s="149"/>
      <c r="J94" s="147">
        <v>0</v>
      </c>
      <c r="K94" s="147" t="str">
        <f t="shared" si="26"/>
        <v>0</v>
      </c>
      <c r="L94" s="147">
        <f t="shared" si="27"/>
        <v>0</v>
      </c>
      <c r="M94" s="214"/>
    </row>
    <row r="95" spans="1:13" ht="15">
      <c r="A95" s="151"/>
      <c r="B95" s="151"/>
      <c r="C95" s="147">
        <v>4</v>
      </c>
      <c r="D95" s="147">
        <v>4</v>
      </c>
      <c r="E95" s="147">
        <f t="shared" si="24"/>
        <v>1</v>
      </c>
      <c r="F95" s="147" t="str">
        <f t="shared" si="25"/>
        <v>1'h0</v>
      </c>
      <c r="G95" s="156" t="s">
        <v>322</v>
      </c>
      <c r="H95" s="150" t="s">
        <v>1259</v>
      </c>
      <c r="I95" s="149"/>
      <c r="J95" s="147">
        <v>0</v>
      </c>
      <c r="K95" s="147" t="str">
        <f t="shared" si="26"/>
        <v>0</v>
      </c>
      <c r="L95" s="147">
        <f t="shared" si="27"/>
        <v>0</v>
      </c>
      <c r="M95" s="214"/>
    </row>
    <row r="96" spans="1:13" ht="15">
      <c r="A96" s="217"/>
      <c r="B96" s="217"/>
      <c r="C96" s="156">
        <v>3</v>
      </c>
      <c r="D96" s="156">
        <v>3</v>
      </c>
      <c r="E96" s="156">
        <f t="shared" si="24"/>
        <v>1</v>
      </c>
      <c r="F96" s="156" t="str">
        <f t="shared" si="25"/>
        <v>1'h0</v>
      </c>
      <c r="G96" s="156" t="s">
        <v>322</v>
      </c>
      <c r="H96" s="150" t="s">
        <v>1260</v>
      </c>
      <c r="I96" s="215"/>
      <c r="J96" s="156">
        <v>0</v>
      </c>
      <c r="K96" s="156" t="str">
        <f t="shared" si="26"/>
        <v>0</v>
      </c>
      <c r="L96" s="156">
        <f t="shared" si="27"/>
        <v>0</v>
      </c>
      <c r="M96" s="214"/>
    </row>
    <row r="97" spans="1:13" ht="15">
      <c r="A97" s="217"/>
      <c r="B97" s="218"/>
      <c r="C97" s="156">
        <v>2</v>
      </c>
      <c r="D97" s="156">
        <v>2</v>
      </c>
      <c r="E97" s="156">
        <f t="shared" si="24"/>
        <v>1</v>
      </c>
      <c r="F97" s="156" t="str">
        <f t="shared" si="25"/>
        <v>1'h0</v>
      </c>
      <c r="G97" s="156" t="s">
        <v>322</v>
      </c>
      <c r="H97" s="156" t="s">
        <v>1261</v>
      </c>
      <c r="I97" s="156"/>
      <c r="J97" s="156">
        <v>0</v>
      </c>
      <c r="K97" s="156" t="str">
        <f t="shared" si="26"/>
        <v>0</v>
      </c>
      <c r="L97" s="156">
        <f t="shared" si="27"/>
        <v>0</v>
      </c>
      <c r="M97" s="214"/>
    </row>
    <row r="98" spans="1:13" ht="15">
      <c r="A98" s="217"/>
      <c r="B98" s="218"/>
      <c r="C98" s="156">
        <v>1</v>
      </c>
      <c r="D98" s="156">
        <v>1</v>
      </c>
      <c r="E98" s="156">
        <f t="shared" si="24"/>
        <v>1</v>
      </c>
      <c r="F98" s="156" t="str">
        <f t="shared" si="25"/>
        <v>1'h0</v>
      </c>
      <c r="G98" s="156" t="s">
        <v>322</v>
      </c>
      <c r="H98" s="156" t="s">
        <v>1262</v>
      </c>
      <c r="I98" s="156"/>
      <c r="J98" s="156">
        <v>0</v>
      </c>
      <c r="K98" s="156" t="str">
        <f t="shared" si="26"/>
        <v>0</v>
      </c>
      <c r="L98" s="156">
        <f t="shared" si="27"/>
        <v>0</v>
      </c>
      <c r="M98" s="214"/>
    </row>
    <row r="99" spans="1:13" ht="15">
      <c r="A99" s="151"/>
      <c r="B99" s="151"/>
      <c r="C99" s="147">
        <v>0</v>
      </c>
      <c r="D99" s="147">
        <v>0</v>
      </c>
      <c r="E99" s="147">
        <f t="shared" si="24"/>
        <v>1</v>
      </c>
      <c r="F99" s="147" t="str">
        <f t="shared" si="25"/>
        <v>1'h0</v>
      </c>
      <c r="G99" s="156" t="s">
        <v>322</v>
      </c>
      <c r="H99" s="156" t="s">
        <v>1263</v>
      </c>
      <c r="I99" s="149"/>
      <c r="J99" s="147">
        <v>0</v>
      </c>
      <c r="K99" s="147" t="str">
        <f t="shared" si="26"/>
        <v>0</v>
      </c>
      <c r="L99" s="147">
        <f t="shared" si="27"/>
        <v>0</v>
      </c>
      <c r="M99" s="214"/>
    </row>
    <row r="100" spans="1:13" ht="15">
      <c r="A100" s="152"/>
      <c r="B100" s="216" t="s">
        <v>352</v>
      </c>
      <c r="C100" s="152"/>
      <c r="D100" s="152"/>
      <c r="E100" s="152">
        <f>SUM(E101:E104)</f>
        <v>32</v>
      </c>
      <c r="F100" s="53" t="str">
        <f>CONCATENATE("32'h",K100)</f>
        <v>32'h00000201</v>
      </c>
      <c r="G100" s="53"/>
      <c r="H100" s="153" t="s">
        <v>1264</v>
      </c>
      <c r="I100" s="153"/>
      <c r="J100" s="152"/>
      <c r="K100" s="152" t="str">
        <f>LOWER(DEC2HEX(L100,8))</f>
        <v>00000201</v>
      </c>
      <c r="L100" s="152">
        <f>SUM(L101:L104)</f>
        <v>513</v>
      </c>
      <c r="M100" s="214"/>
    </row>
    <row r="101" spans="1:13" ht="15">
      <c r="A101" s="217"/>
      <c r="B101" s="218"/>
      <c r="C101" s="156">
        <v>15</v>
      </c>
      <c r="D101" s="156">
        <v>31</v>
      </c>
      <c r="E101" s="156">
        <f>D101+1-C101</f>
        <v>17</v>
      </c>
      <c r="F101" s="156" t="str">
        <f>CONCATENATE(E101,"'h",K101)</f>
        <v>17'h0</v>
      </c>
      <c r="G101" s="156" t="s">
        <v>317</v>
      </c>
      <c r="H101" s="156" t="s">
        <v>20</v>
      </c>
      <c r="I101" s="156"/>
      <c r="J101" s="156">
        <v>0</v>
      </c>
      <c r="K101" s="156" t="str">
        <f>LOWER(DEC2HEX((J101)))</f>
        <v>0</v>
      </c>
      <c r="L101" s="156">
        <f>J101*(2^C101)</f>
        <v>0</v>
      </c>
      <c r="M101" s="214"/>
    </row>
    <row r="102" spans="1:13" ht="15">
      <c r="A102" s="217"/>
      <c r="B102" s="218"/>
      <c r="C102" s="156">
        <v>12</v>
      </c>
      <c r="D102" s="156">
        <v>14</v>
      </c>
      <c r="E102" s="156">
        <f>D102+1-C102</f>
        <v>3</v>
      </c>
      <c r="F102" s="156" t="str">
        <f>CONCATENATE(E102,"'h",K102)</f>
        <v>3'h0</v>
      </c>
      <c r="G102" s="156" t="s">
        <v>320</v>
      </c>
      <c r="H102" s="156" t="s">
        <v>1265</v>
      </c>
      <c r="I102" s="156"/>
      <c r="J102" s="156">
        <v>0</v>
      </c>
      <c r="K102" s="156" t="str">
        <f>LOWER(DEC2HEX((J102)))</f>
        <v>0</v>
      </c>
      <c r="L102" s="156">
        <f>J102*(2^C102)</f>
        <v>0</v>
      </c>
      <c r="M102" s="214"/>
    </row>
    <row r="103" spans="1:13" ht="15">
      <c r="A103" s="151"/>
      <c r="B103" s="151"/>
      <c r="C103" s="147">
        <v>8</v>
      </c>
      <c r="D103" s="147">
        <v>11</v>
      </c>
      <c r="E103" s="147">
        <f>D103+1-C103</f>
        <v>4</v>
      </c>
      <c r="F103" s="147" t="str">
        <f>CONCATENATE(E103,"'h",K103)</f>
        <v>4'h2</v>
      </c>
      <c r="G103" s="156" t="s">
        <v>320</v>
      </c>
      <c r="H103" s="156" t="s">
        <v>1266</v>
      </c>
      <c r="I103" s="149"/>
      <c r="J103" s="147">
        <v>2</v>
      </c>
      <c r="K103" s="147" t="str">
        <f>LOWER(DEC2HEX((J103)))</f>
        <v>2</v>
      </c>
      <c r="L103" s="147">
        <f>J103*(2^C103)</f>
        <v>512</v>
      </c>
      <c r="M103" s="214"/>
    </row>
    <row r="104" spans="1:13" ht="15">
      <c r="A104" s="217"/>
      <c r="B104" s="217"/>
      <c r="C104" s="156">
        <v>0</v>
      </c>
      <c r="D104" s="156">
        <v>7</v>
      </c>
      <c r="E104" s="156">
        <f>D104+1-C104</f>
        <v>8</v>
      </c>
      <c r="F104" s="156" t="str">
        <f>CONCATENATE(E104,"'h",K104)</f>
        <v>8'h1</v>
      </c>
      <c r="G104" s="156" t="s">
        <v>320</v>
      </c>
      <c r="H104" s="150" t="s">
        <v>1267</v>
      </c>
      <c r="I104" s="215"/>
      <c r="J104" s="156">
        <v>1</v>
      </c>
      <c r="K104" s="156" t="str">
        <f>LOWER(DEC2HEX((J104)))</f>
        <v>1</v>
      </c>
      <c r="L104" s="156">
        <f>J104*(2^C104)</f>
        <v>1</v>
      </c>
      <c r="M104" s="214"/>
    </row>
    <row r="105" spans="1:13" ht="15">
      <c r="A105" s="152"/>
      <c r="B105" s="216" t="s">
        <v>726</v>
      </c>
      <c r="C105" s="152"/>
      <c r="D105" s="152"/>
      <c r="E105" s="152">
        <f>SUM(E106:E109)</f>
        <v>32</v>
      </c>
      <c r="F105" s="53" t="str">
        <f>CONCATENATE("32'h",K105)</f>
        <v>32'h00000000</v>
      </c>
      <c r="G105" s="53"/>
      <c r="H105" s="153" t="s">
        <v>1268</v>
      </c>
      <c r="I105" s="153"/>
      <c r="J105" s="152"/>
      <c r="K105" s="152" t="str">
        <f>LOWER(DEC2HEX(L105,8))</f>
        <v>00000000</v>
      </c>
      <c r="L105" s="152">
        <f>SUM(L109:L109)</f>
        <v>0</v>
      </c>
      <c r="M105" s="214"/>
    </row>
    <row r="106" spans="1:13" ht="15">
      <c r="A106" s="151"/>
      <c r="B106" s="151"/>
      <c r="C106" s="147">
        <v>9</v>
      </c>
      <c r="D106" s="147">
        <v>31</v>
      </c>
      <c r="E106" s="147">
        <f>D106+1-C106</f>
        <v>23</v>
      </c>
      <c r="F106" s="147" t="str">
        <f>CONCATENATE(E106,"'h",K106)</f>
        <v>23'h0</v>
      </c>
      <c r="G106" s="147" t="s">
        <v>317</v>
      </c>
      <c r="H106" s="150" t="s">
        <v>20</v>
      </c>
      <c r="I106" s="215"/>
      <c r="J106" s="147">
        <v>0</v>
      </c>
      <c r="K106" s="147" t="str">
        <f>LOWER(DEC2HEX((J106)))</f>
        <v>0</v>
      </c>
      <c r="L106" s="147">
        <f>J106*(2^C106)</f>
        <v>0</v>
      </c>
      <c r="M106" s="214"/>
    </row>
    <row r="107" spans="1:13" ht="15">
      <c r="A107" s="151"/>
      <c r="B107" s="151"/>
      <c r="C107" s="147">
        <v>8</v>
      </c>
      <c r="D107" s="147">
        <v>8</v>
      </c>
      <c r="E107" s="147">
        <f>D107+1-C107</f>
        <v>1</v>
      </c>
      <c r="F107" s="147" t="str">
        <f>CONCATENATE(E107,"'h",K107)</f>
        <v>1'h0</v>
      </c>
      <c r="G107" s="147" t="s">
        <v>317</v>
      </c>
      <c r="H107" s="150" t="s">
        <v>1269</v>
      </c>
      <c r="I107" s="149"/>
      <c r="J107" s="147">
        <v>0</v>
      </c>
      <c r="K107" s="147" t="str">
        <f>LOWER(DEC2HEX((J107)))</f>
        <v>0</v>
      </c>
      <c r="L107" s="147">
        <f>J107*(2^C107)</f>
        <v>0</v>
      </c>
      <c r="M107" s="214"/>
    </row>
    <row r="108" spans="1:13" ht="15">
      <c r="A108" s="151"/>
      <c r="B108" s="151"/>
      <c r="C108" s="147">
        <v>4</v>
      </c>
      <c r="D108" s="147">
        <v>7</v>
      </c>
      <c r="E108" s="147">
        <f>D108+1-C108</f>
        <v>4</v>
      </c>
      <c r="F108" s="147" t="str">
        <f>CONCATENATE(E108,"'h",K108)</f>
        <v>4'h0</v>
      </c>
      <c r="G108" s="147" t="s">
        <v>317</v>
      </c>
      <c r="H108" s="150" t="s">
        <v>20</v>
      </c>
      <c r="I108" s="215"/>
      <c r="J108" s="147">
        <v>0</v>
      </c>
      <c r="K108" s="147" t="str">
        <f>LOWER(DEC2HEX((J108)))</f>
        <v>0</v>
      </c>
      <c r="L108" s="147">
        <f>J108*(2^C108)</f>
        <v>0</v>
      </c>
      <c r="M108" s="214"/>
    </row>
    <row r="109" spans="1:13" ht="15">
      <c r="A109" s="151"/>
      <c r="B109" s="151"/>
      <c r="C109" s="147">
        <v>0</v>
      </c>
      <c r="D109" s="147">
        <v>3</v>
      </c>
      <c r="E109" s="147">
        <f>D109+1-C109</f>
        <v>4</v>
      </c>
      <c r="F109" s="147" t="str">
        <f>CONCATENATE(E109,"'h",K109)</f>
        <v>4'h0</v>
      </c>
      <c r="G109" s="147" t="s">
        <v>320</v>
      </c>
      <c r="H109" s="150" t="s">
        <v>1270</v>
      </c>
      <c r="I109" s="149"/>
      <c r="J109" s="147">
        <v>0</v>
      </c>
      <c r="K109" s="147" t="str">
        <f>LOWER(DEC2HEX((J109)))</f>
        <v>0</v>
      </c>
      <c r="L109" s="147">
        <f>J109*(2^C109)</f>
        <v>0</v>
      </c>
      <c r="M109" s="214"/>
    </row>
    <row r="110" spans="1:13" ht="15">
      <c r="A110" s="152"/>
      <c r="B110" s="216" t="s">
        <v>1022</v>
      </c>
      <c r="C110" s="152"/>
      <c r="D110" s="152"/>
      <c r="E110" s="152">
        <f>SUM(E111:E122)</f>
        <v>32</v>
      </c>
      <c r="F110" s="53" t="str">
        <f>CONCATENATE("32'h",K110)</f>
        <v>32'h00001b11</v>
      </c>
      <c r="G110" s="53"/>
      <c r="H110" s="153" t="s">
        <v>1279</v>
      </c>
      <c r="I110" s="153"/>
      <c r="J110" s="152"/>
      <c r="K110" s="152" t="str">
        <f>LOWER(DEC2HEX(L110,8))</f>
        <v>00001b11</v>
      </c>
      <c r="L110" s="152">
        <f>SUM(L111:L122)</f>
        <v>6929</v>
      </c>
      <c r="M110" s="214"/>
    </row>
    <row r="111" spans="1:13" ht="15">
      <c r="A111" s="151"/>
      <c r="B111" s="151"/>
      <c r="C111" s="147">
        <v>15</v>
      </c>
      <c r="D111" s="147">
        <v>31</v>
      </c>
      <c r="E111" s="147">
        <f t="shared" ref="E111:E122" si="28">D111+1-C111</f>
        <v>17</v>
      </c>
      <c r="F111" s="147" t="str">
        <f t="shared" ref="F111:F122" si="29">CONCATENATE(E111,"'h",K111)</f>
        <v>17'h0</v>
      </c>
      <c r="G111" s="147" t="s">
        <v>317</v>
      </c>
      <c r="H111" s="150" t="s">
        <v>20</v>
      </c>
      <c r="I111" s="215"/>
      <c r="J111" s="147">
        <v>0</v>
      </c>
      <c r="K111" s="147" t="str">
        <f t="shared" ref="K111:K122" si="30">LOWER(DEC2HEX((J111)))</f>
        <v>0</v>
      </c>
      <c r="L111" s="147">
        <f t="shared" ref="L111:L122" si="31">J111*(2^C111)</f>
        <v>0</v>
      </c>
      <c r="M111" s="214"/>
    </row>
    <row r="112" spans="1:13" ht="15">
      <c r="A112" s="151"/>
      <c r="B112" s="151"/>
      <c r="C112" s="147">
        <v>14</v>
      </c>
      <c r="D112" s="147">
        <v>14</v>
      </c>
      <c r="E112" s="147">
        <f t="shared" si="28"/>
        <v>1</v>
      </c>
      <c r="F112" s="147" t="str">
        <f t="shared" si="29"/>
        <v>1'h0</v>
      </c>
      <c r="G112" s="147" t="s">
        <v>317</v>
      </c>
      <c r="H112" s="150" t="s">
        <v>1280</v>
      </c>
      <c r="I112" s="149"/>
      <c r="J112" s="147">
        <v>0</v>
      </c>
      <c r="K112" s="147" t="str">
        <f t="shared" si="30"/>
        <v>0</v>
      </c>
      <c r="L112" s="147">
        <f t="shared" si="31"/>
        <v>0</v>
      </c>
      <c r="M112" s="214"/>
    </row>
    <row r="113" spans="1:13" ht="15">
      <c r="A113" s="151"/>
      <c r="B113" s="151"/>
      <c r="C113" s="147">
        <v>13</v>
      </c>
      <c r="D113" s="147">
        <v>13</v>
      </c>
      <c r="E113" s="147">
        <f t="shared" si="28"/>
        <v>1</v>
      </c>
      <c r="F113" s="147" t="str">
        <f t="shared" si="29"/>
        <v>1'h0</v>
      </c>
      <c r="G113" s="147" t="s">
        <v>317</v>
      </c>
      <c r="H113" s="150" t="s">
        <v>1281</v>
      </c>
      <c r="I113" s="215"/>
      <c r="J113" s="147">
        <v>0</v>
      </c>
      <c r="K113" s="147" t="str">
        <f t="shared" si="30"/>
        <v>0</v>
      </c>
      <c r="L113" s="147">
        <f t="shared" si="31"/>
        <v>0</v>
      </c>
      <c r="M113" s="214"/>
    </row>
    <row r="114" spans="1:13" ht="15">
      <c r="A114" s="151"/>
      <c r="B114" s="151"/>
      <c r="C114" s="147">
        <v>12</v>
      </c>
      <c r="D114" s="147">
        <v>12</v>
      </c>
      <c r="E114" s="147">
        <f t="shared" si="28"/>
        <v>1</v>
      </c>
      <c r="F114" s="147" t="str">
        <f t="shared" si="29"/>
        <v>1'h1</v>
      </c>
      <c r="G114" s="147" t="s">
        <v>317</v>
      </c>
      <c r="H114" s="150" t="s">
        <v>1282</v>
      </c>
      <c r="I114" s="149"/>
      <c r="J114" s="147">
        <v>1</v>
      </c>
      <c r="K114" s="147" t="str">
        <f t="shared" si="30"/>
        <v>1</v>
      </c>
      <c r="L114" s="147">
        <f t="shared" si="31"/>
        <v>4096</v>
      </c>
      <c r="M114" s="214"/>
    </row>
    <row r="115" spans="1:13" ht="15">
      <c r="A115" s="151"/>
      <c r="B115" s="151"/>
      <c r="C115" s="147">
        <v>11</v>
      </c>
      <c r="D115" s="147">
        <v>11</v>
      </c>
      <c r="E115" s="147">
        <f t="shared" si="28"/>
        <v>1</v>
      </c>
      <c r="F115" s="147" t="str">
        <f t="shared" si="29"/>
        <v>1'h1</v>
      </c>
      <c r="G115" s="147" t="s">
        <v>317</v>
      </c>
      <c r="H115" s="150" t="s">
        <v>1283</v>
      </c>
      <c r="I115" s="215"/>
      <c r="J115" s="147">
        <v>1</v>
      </c>
      <c r="K115" s="147" t="str">
        <f t="shared" si="30"/>
        <v>1</v>
      </c>
      <c r="L115" s="147">
        <f t="shared" si="31"/>
        <v>2048</v>
      </c>
      <c r="M115" s="214"/>
    </row>
    <row r="116" spans="1:13" ht="15">
      <c r="A116" s="151"/>
      <c r="B116" s="151"/>
      <c r="C116" s="147">
        <v>10</v>
      </c>
      <c r="D116" s="147">
        <v>10</v>
      </c>
      <c r="E116" s="147">
        <f t="shared" si="28"/>
        <v>1</v>
      </c>
      <c r="F116" s="147" t="str">
        <f t="shared" si="29"/>
        <v>1'h0</v>
      </c>
      <c r="G116" s="147" t="s">
        <v>317</v>
      </c>
      <c r="H116" s="150" t="s">
        <v>20</v>
      </c>
      <c r="I116" s="149"/>
      <c r="J116" s="147">
        <v>0</v>
      </c>
      <c r="K116" s="147" t="str">
        <f t="shared" si="30"/>
        <v>0</v>
      </c>
      <c r="L116" s="147">
        <f t="shared" si="31"/>
        <v>0</v>
      </c>
      <c r="M116" s="214"/>
    </row>
    <row r="117" spans="1:13" ht="15">
      <c r="A117" s="151"/>
      <c r="B117" s="151"/>
      <c r="C117" s="147">
        <v>9</v>
      </c>
      <c r="D117" s="147">
        <v>9</v>
      </c>
      <c r="E117" s="147">
        <f t="shared" si="28"/>
        <v>1</v>
      </c>
      <c r="F117" s="147" t="str">
        <f t="shared" si="29"/>
        <v>1'h1</v>
      </c>
      <c r="G117" s="147" t="s">
        <v>317</v>
      </c>
      <c r="H117" s="150" t="s">
        <v>1284</v>
      </c>
      <c r="I117" s="215"/>
      <c r="J117" s="147">
        <v>1</v>
      </c>
      <c r="K117" s="147" t="str">
        <f t="shared" si="30"/>
        <v>1</v>
      </c>
      <c r="L117" s="147">
        <f t="shared" si="31"/>
        <v>512</v>
      </c>
      <c r="M117" s="214"/>
    </row>
    <row r="118" spans="1:13" ht="15">
      <c r="A118" s="151"/>
      <c r="B118" s="151"/>
      <c r="C118" s="147">
        <v>8</v>
      </c>
      <c r="D118" s="147">
        <v>8</v>
      </c>
      <c r="E118" s="147">
        <f t="shared" si="28"/>
        <v>1</v>
      </c>
      <c r="F118" s="147" t="str">
        <f t="shared" si="29"/>
        <v>1'h1</v>
      </c>
      <c r="G118" s="147" t="s">
        <v>317</v>
      </c>
      <c r="H118" s="150" t="s">
        <v>1285</v>
      </c>
      <c r="I118" s="149"/>
      <c r="J118" s="147">
        <v>1</v>
      </c>
      <c r="K118" s="147" t="str">
        <f t="shared" si="30"/>
        <v>1</v>
      </c>
      <c r="L118" s="147">
        <f t="shared" si="31"/>
        <v>256</v>
      </c>
      <c r="M118" s="214"/>
    </row>
    <row r="119" spans="1:13" ht="15">
      <c r="A119" s="151"/>
      <c r="B119" s="151"/>
      <c r="C119" s="147">
        <v>6</v>
      </c>
      <c r="D119" s="147">
        <v>7</v>
      </c>
      <c r="E119" s="147">
        <f t="shared" si="28"/>
        <v>2</v>
      </c>
      <c r="F119" s="147" t="str">
        <f t="shared" si="29"/>
        <v>2'h0</v>
      </c>
      <c r="G119" s="147" t="s">
        <v>317</v>
      </c>
      <c r="H119" s="150" t="s">
        <v>20</v>
      </c>
      <c r="I119" s="215"/>
      <c r="J119" s="147">
        <v>0</v>
      </c>
      <c r="K119" s="147" t="str">
        <f t="shared" si="30"/>
        <v>0</v>
      </c>
      <c r="L119" s="147">
        <f t="shared" si="31"/>
        <v>0</v>
      </c>
      <c r="M119" s="214"/>
    </row>
    <row r="120" spans="1:13" ht="15">
      <c r="A120" s="151"/>
      <c r="B120" s="151"/>
      <c r="C120" s="147">
        <v>4</v>
      </c>
      <c r="D120" s="147">
        <v>5</v>
      </c>
      <c r="E120" s="147">
        <f t="shared" si="28"/>
        <v>2</v>
      </c>
      <c r="F120" s="147" t="str">
        <f t="shared" si="29"/>
        <v>2'h1</v>
      </c>
      <c r="G120" s="147" t="s">
        <v>317</v>
      </c>
      <c r="H120" s="150" t="s">
        <v>1286</v>
      </c>
      <c r="I120" s="149"/>
      <c r="J120" s="147">
        <v>1</v>
      </c>
      <c r="K120" s="147" t="str">
        <f t="shared" si="30"/>
        <v>1</v>
      </c>
      <c r="L120" s="147">
        <f t="shared" si="31"/>
        <v>16</v>
      </c>
      <c r="M120" s="214"/>
    </row>
    <row r="121" spans="1:13" ht="15">
      <c r="A121" s="151"/>
      <c r="B121" s="151"/>
      <c r="C121" s="147">
        <v>2</v>
      </c>
      <c r="D121" s="147">
        <v>3</v>
      </c>
      <c r="E121" s="147">
        <f t="shared" si="28"/>
        <v>2</v>
      </c>
      <c r="F121" s="147" t="str">
        <f t="shared" si="29"/>
        <v>2'h0</v>
      </c>
      <c r="G121" s="147" t="s">
        <v>317</v>
      </c>
      <c r="H121" s="150" t="s">
        <v>20</v>
      </c>
      <c r="I121" s="215"/>
      <c r="J121" s="147">
        <v>0</v>
      </c>
      <c r="K121" s="147" t="str">
        <f t="shared" si="30"/>
        <v>0</v>
      </c>
      <c r="L121" s="147">
        <f t="shared" si="31"/>
        <v>0</v>
      </c>
      <c r="M121" s="214"/>
    </row>
    <row r="122" spans="1:13" ht="15">
      <c r="A122" s="151"/>
      <c r="B122" s="151"/>
      <c r="C122" s="147">
        <v>0</v>
      </c>
      <c r="D122" s="147">
        <v>1</v>
      </c>
      <c r="E122" s="147">
        <f t="shared" si="28"/>
        <v>2</v>
      </c>
      <c r="F122" s="147" t="str">
        <f t="shared" si="29"/>
        <v>2'h1</v>
      </c>
      <c r="G122" s="147" t="s">
        <v>317</v>
      </c>
      <c r="H122" s="150" t="s">
        <v>1287</v>
      </c>
      <c r="I122" s="149"/>
      <c r="J122" s="147">
        <v>1</v>
      </c>
      <c r="K122" s="147" t="str">
        <f t="shared" si="30"/>
        <v>1</v>
      </c>
      <c r="L122" s="147">
        <f t="shared" si="31"/>
        <v>1</v>
      </c>
      <c r="M122" s="214"/>
    </row>
    <row r="123" spans="1:13" ht="15">
      <c r="A123" s="152"/>
      <c r="B123" s="216" t="s">
        <v>3809</v>
      </c>
      <c r="C123" s="152"/>
      <c r="D123" s="152"/>
      <c r="E123" s="152">
        <f>SUM(E124:E134)</f>
        <v>32</v>
      </c>
      <c r="F123" s="53" t="str">
        <f>CONCATENATE("32'h",K123)</f>
        <v>32'h00000000</v>
      </c>
      <c r="G123" s="53"/>
      <c r="H123" s="153" t="s">
        <v>3808</v>
      </c>
      <c r="I123" s="153"/>
      <c r="J123" s="152"/>
      <c r="K123" s="152" t="str">
        <f>LOWER(DEC2HEX(L123,8))</f>
        <v>00000000</v>
      </c>
      <c r="L123" s="152">
        <f>SUM(L124:L134)</f>
        <v>0</v>
      </c>
      <c r="M123" s="214"/>
    </row>
    <row r="124" spans="1:13" ht="15">
      <c r="A124" s="151"/>
      <c r="B124" s="151"/>
      <c r="C124" s="147">
        <v>24</v>
      </c>
      <c r="D124" s="147">
        <v>31</v>
      </c>
      <c r="E124" s="147">
        <f t="shared" ref="E124:E134" si="32">D124+1-C124</f>
        <v>8</v>
      </c>
      <c r="F124" s="147" t="str">
        <f>CONCATENATE(E124,"'h",K124)</f>
        <v>8'h0</v>
      </c>
      <c r="G124" s="147" t="s">
        <v>3807</v>
      </c>
      <c r="H124" s="150" t="s">
        <v>3806</v>
      </c>
      <c r="I124" s="215" t="s">
        <v>3805</v>
      </c>
      <c r="J124" s="147">
        <v>0</v>
      </c>
      <c r="K124" s="147" t="str">
        <f t="shared" ref="K124:K134" si="33">LOWER(DEC2HEX((J124)))</f>
        <v>0</v>
      </c>
      <c r="L124" s="147">
        <f t="shared" ref="L124:L134" si="34">J124*(2^C124)</f>
        <v>0</v>
      </c>
      <c r="M124" s="214"/>
    </row>
    <row r="125" spans="1:13" ht="15">
      <c r="A125" s="151"/>
      <c r="B125" s="151"/>
      <c r="C125" s="147">
        <v>10</v>
      </c>
      <c r="D125" s="147">
        <v>23</v>
      </c>
      <c r="E125" s="147">
        <f t="shared" si="32"/>
        <v>14</v>
      </c>
      <c r="F125" s="147" t="s">
        <v>3804</v>
      </c>
      <c r="G125" s="147" t="s">
        <v>3626</v>
      </c>
      <c r="H125" s="150" t="s">
        <v>20</v>
      </c>
      <c r="I125" s="215"/>
      <c r="J125" s="147">
        <v>0</v>
      </c>
      <c r="K125" s="147" t="str">
        <f t="shared" si="33"/>
        <v>0</v>
      </c>
      <c r="L125" s="147">
        <f t="shared" si="34"/>
        <v>0</v>
      </c>
      <c r="M125" s="214"/>
    </row>
    <row r="126" spans="1:13" ht="15.75" customHeight="1">
      <c r="A126" s="151"/>
      <c r="B126" s="151"/>
      <c r="C126" s="147">
        <v>9</v>
      </c>
      <c r="D126" s="147">
        <v>9</v>
      </c>
      <c r="E126" s="147">
        <f t="shared" si="32"/>
        <v>1</v>
      </c>
      <c r="F126" s="147" t="str">
        <f t="shared" ref="F126:F134" si="35">CONCATENATE(E126,"'h",K126)</f>
        <v>1'h0</v>
      </c>
      <c r="G126" s="147" t="s">
        <v>3535</v>
      </c>
      <c r="H126" s="150" t="s">
        <v>3803</v>
      </c>
      <c r="I126" s="149"/>
      <c r="J126" s="147">
        <v>0</v>
      </c>
      <c r="K126" s="147" t="str">
        <f t="shared" si="33"/>
        <v>0</v>
      </c>
      <c r="L126" s="147">
        <f t="shared" si="34"/>
        <v>0</v>
      </c>
      <c r="M126" s="214"/>
    </row>
    <row r="127" spans="1:13" ht="15">
      <c r="A127" s="151"/>
      <c r="B127" s="151"/>
      <c r="C127" s="147">
        <v>8</v>
      </c>
      <c r="D127" s="147">
        <v>8</v>
      </c>
      <c r="E127" s="147">
        <f t="shared" si="32"/>
        <v>1</v>
      </c>
      <c r="F127" s="147" t="str">
        <f t="shared" si="35"/>
        <v>1'h0</v>
      </c>
      <c r="G127" s="147" t="s">
        <v>3779</v>
      </c>
      <c r="H127" s="150" t="s">
        <v>3802</v>
      </c>
      <c r="I127" s="215"/>
      <c r="J127" s="147">
        <v>0</v>
      </c>
      <c r="K127" s="147" t="str">
        <f t="shared" si="33"/>
        <v>0</v>
      </c>
      <c r="L127" s="147">
        <f t="shared" si="34"/>
        <v>0</v>
      </c>
      <c r="M127" s="214"/>
    </row>
    <row r="128" spans="1:13" ht="15">
      <c r="A128" s="151"/>
      <c r="B128" s="151"/>
      <c r="C128" s="147">
        <v>6</v>
      </c>
      <c r="D128" s="147">
        <v>7</v>
      </c>
      <c r="E128" s="147">
        <f t="shared" si="32"/>
        <v>2</v>
      </c>
      <c r="F128" s="147" t="str">
        <f t="shared" si="35"/>
        <v>2'h0</v>
      </c>
      <c r="G128" s="147" t="s">
        <v>317</v>
      </c>
      <c r="H128" s="150" t="s">
        <v>20</v>
      </c>
      <c r="I128" s="149"/>
      <c r="J128" s="147">
        <v>0</v>
      </c>
      <c r="K128" s="147" t="str">
        <f t="shared" si="33"/>
        <v>0</v>
      </c>
      <c r="L128" s="147">
        <f t="shared" si="34"/>
        <v>0</v>
      </c>
      <c r="M128" s="214"/>
    </row>
    <row r="129" spans="1:13" ht="15">
      <c r="A129" s="151"/>
      <c r="B129" s="151"/>
      <c r="C129" s="147">
        <v>5</v>
      </c>
      <c r="D129" s="147">
        <v>5</v>
      </c>
      <c r="E129" s="147">
        <f t="shared" si="32"/>
        <v>1</v>
      </c>
      <c r="F129" s="147" t="str">
        <f t="shared" si="35"/>
        <v>1'h0</v>
      </c>
      <c r="G129" s="147" t="s">
        <v>3535</v>
      </c>
      <c r="H129" s="150" t="s">
        <v>3801</v>
      </c>
      <c r="I129" s="215"/>
      <c r="J129" s="147">
        <v>0</v>
      </c>
      <c r="K129" s="147" t="str">
        <f t="shared" si="33"/>
        <v>0</v>
      </c>
      <c r="L129" s="147">
        <f t="shared" si="34"/>
        <v>0</v>
      </c>
      <c r="M129" s="214"/>
    </row>
    <row r="130" spans="1:13" ht="15">
      <c r="A130" s="151"/>
      <c r="B130" s="151"/>
      <c r="C130" s="147">
        <v>4</v>
      </c>
      <c r="D130" s="147">
        <v>4</v>
      </c>
      <c r="E130" s="147">
        <f t="shared" si="32"/>
        <v>1</v>
      </c>
      <c r="F130" s="147" t="str">
        <f t="shared" si="35"/>
        <v>1'h0</v>
      </c>
      <c r="G130" s="147" t="s">
        <v>3535</v>
      </c>
      <c r="H130" s="150" t="s">
        <v>3800</v>
      </c>
      <c r="I130" s="149"/>
      <c r="J130" s="147">
        <v>0</v>
      </c>
      <c r="K130" s="147" t="str">
        <f t="shared" si="33"/>
        <v>0</v>
      </c>
      <c r="L130" s="147">
        <f t="shared" si="34"/>
        <v>0</v>
      </c>
      <c r="M130" s="214"/>
    </row>
    <row r="131" spans="1:13" ht="15">
      <c r="A131" s="151"/>
      <c r="B131" s="151"/>
      <c r="C131" s="147">
        <v>3</v>
      </c>
      <c r="D131" s="147">
        <v>3</v>
      </c>
      <c r="E131" s="147">
        <f t="shared" si="32"/>
        <v>1</v>
      </c>
      <c r="F131" s="147" t="str">
        <f t="shared" si="35"/>
        <v>1'h0</v>
      </c>
      <c r="G131" s="147" t="s">
        <v>3535</v>
      </c>
      <c r="H131" s="150" t="s">
        <v>3799</v>
      </c>
      <c r="I131" s="215"/>
      <c r="J131" s="147">
        <v>0</v>
      </c>
      <c r="K131" s="147" t="str">
        <f t="shared" si="33"/>
        <v>0</v>
      </c>
      <c r="L131" s="147">
        <f t="shared" si="34"/>
        <v>0</v>
      </c>
      <c r="M131" s="214"/>
    </row>
    <row r="132" spans="1:13" ht="15">
      <c r="A132" s="151"/>
      <c r="B132" s="151"/>
      <c r="C132" s="147">
        <v>2</v>
      </c>
      <c r="D132" s="147">
        <v>2</v>
      </c>
      <c r="E132" s="147">
        <f t="shared" si="32"/>
        <v>1</v>
      </c>
      <c r="F132" s="147" t="str">
        <f t="shared" si="35"/>
        <v>1'h0</v>
      </c>
      <c r="G132" s="147" t="s">
        <v>3535</v>
      </c>
      <c r="H132" s="150" t="s">
        <v>3798</v>
      </c>
      <c r="I132" s="149"/>
      <c r="J132" s="147">
        <v>0</v>
      </c>
      <c r="K132" s="147" t="str">
        <f t="shared" si="33"/>
        <v>0</v>
      </c>
      <c r="L132" s="147">
        <f t="shared" si="34"/>
        <v>0</v>
      </c>
      <c r="M132" s="214"/>
    </row>
    <row r="133" spans="1:13" ht="15">
      <c r="A133" s="151"/>
      <c r="B133" s="151"/>
      <c r="C133" s="147">
        <v>1</v>
      </c>
      <c r="D133" s="147">
        <v>1</v>
      </c>
      <c r="E133" s="147">
        <f t="shared" si="32"/>
        <v>1</v>
      </c>
      <c r="F133" s="147" t="str">
        <f t="shared" si="35"/>
        <v>1'h0</v>
      </c>
      <c r="G133" s="147" t="s">
        <v>3535</v>
      </c>
      <c r="H133" s="150" t="s">
        <v>3797</v>
      </c>
      <c r="I133" s="215"/>
      <c r="J133" s="147">
        <v>0</v>
      </c>
      <c r="K133" s="147" t="str">
        <f t="shared" si="33"/>
        <v>0</v>
      </c>
      <c r="L133" s="147">
        <f t="shared" si="34"/>
        <v>0</v>
      </c>
      <c r="M133" s="214"/>
    </row>
    <row r="134" spans="1:13" ht="15">
      <c r="A134" s="151"/>
      <c r="B134" s="151"/>
      <c r="C134" s="147">
        <v>0</v>
      </c>
      <c r="D134" s="147">
        <v>0</v>
      </c>
      <c r="E134" s="147">
        <f t="shared" si="32"/>
        <v>1</v>
      </c>
      <c r="F134" s="147" t="str">
        <f t="shared" si="35"/>
        <v>1'h0</v>
      </c>
      <c r="G134" s="147" t="s">
        <v>3535</v>
      </c>
      <c r="H134" s="150" t="s">
        <v>3796</v>
      </c>
      <c r="I134" s="149"/>
      <c r="J134" s="147">
        <v>0</v>
      </c>
      <c r="K134" s="147" t="str">
        <f t="shared" si="33"/>
        <v>0</v>
      </c>
      <c r="L134" s="147">
        <f t="shared" si="34"/>
        <v>0</v>
      </c>
      <c r="M134" s="214"/>
    </row>
    <row r="135" spans="1:13" ht="15">
      <c r="A135" s="152"/>
      <c r="B135" s="216" t="s">
        <v>3795</v>
      </c>
      <c r="C135" s="152"/>
      <c r="D135" s="152"/>
      <c r="E135" s="152">
        <f>SUM(E136:E137)</f>
        <v>32</v>
      </c>
      <c r="F135" s="53" t="str">
        <f>CONCATENATE("32'h",K135)</f>
        <v>32'h000000a0</v>
      </c>
      <c r="G135" s="53"/>
      <c r="H135" s="153" t="s">
        <v>3794</v>
      </c>
      <c r="I135" s="153"/>
      <c r="J135" s="152"/>
      <c r="K135" s="152" t="str">
        <f>LOWER(DEC2HEX(L135,8))</f>
        <v>000000a0</v>
      </c>
      <c r="L135" s="152">
        <f>SUM(L136:L137)</f>
        <v>160</v>
      </c>
      <c r="M135" s="214"/>
    </row>
    <row r="136" spans="1:13" ht="15">
      <c r="A136" s="151"/>
      <c r="B136" s="151"/>
      <c r="C136" s="147">
        <v>8</v>
      </c>
      <c r="D136" s="147">
        <v>31</v>
      </c>
      <c r="E136" s="147">
        <f>D136+1-C136</f>
        <v>24</v>
      </c>
      <c r="F136" s="147" t="str">
        <f>CONCATENATE(E136,"'h",K136)</f>
        <v>24'h0</v>
      </c>
      <c r="G136" s="147" t="s">
        <v>317</v>
      </c>
      <c r="H136" s="150" t="s">
        <v>20</v>
      </c>
      <c r="I136" s="215"/>
      <c r="J136" s="147">
        <v>0</v>
      </c>
      <c r="K136" s="147" t="str">
        <f>LOWER(DEC2HEX((J136)))</f>
        <v>0</v>
      </c>
      <c r="L136" s="147">
        <f>J136*(2^C136)</f>
        <v>0</v>
      </c>
      <c r="M136" s="214"/>
    </row>
    <row r="137" spans="1:13" ht="15">
      <c r="A137" s="151"/>
      <c r="B137" s="151"/>
      <c r="C137" s="147">
        <v>0</v>
      </c>
      <c r="D137" s="147">
        <v>7</v>
      </c>
      <c r="E137" s="147">
        <f>D137+1-C137</f>
        <v>8</v>
      </c>
      <c r="F137" s="147" t="str">
        <f>CONCATENATE(E137,"'h",K137)</f>
        <v>8'ha0</v>
      </c>
      <c r="G137" s="147" t="s">
        <v>3779</v>
      </c>
      <c r="H137" s="150" t="s">
        <v>3793</v>
      </c>
      <c r="I137" s="149"/>
      <c r="J137" s="147">
        <v>160</v>
      </c>
      <c r="K137" s="147" t="str">
        <f>LOWER(DEC2HEX((J137)))</f>
        <v>a0</v>
      </c>
      <c r="L137" s="147">
        <f>J137*(2^C137)</f>
        <v>160</v>
      </c>
      <c r="M137" s="214"/>
    </row>
    <row r="138" spans="1:13" ht="15">
      <c r="A138" s="152"/>
      <c r="B138" s="216" t="s">
        <v>3792</v>
      </c>
      <c r="C138" s="152"/>
      <c r="D138" s="152"/>
      <c r="E138" s="152">
        <f>SUM(E139:E142)</f>
        <v>32</v>
      </c>
      <c r="F138" s="53" t="str">
        <f>CONCATENATE("32'h",K138)</f>
        <v>32'h00020003</v>
      </c>
      <c r="G138" s="53"/>
      <c r="H138" s="153" t="s">
        <v>3791</v>
      </c>
      <c r="I138" s="153"/>
      <c r="J138" s="152"/>
      <c r="K138" s="152" t="str">
        <f>LOWER(DEC2HEX(L138,8))</f>
        <v>00020003</v>
      </c>
      <c r="L138" s="152">
        <f>SUM(L139:L142)</f>
        <v>131075</v>
      </c>
      <c r="M138" s="214"/>
    </row>
    <row r="139" spans="1:13" ht="15">
      <c r="A139" s="151"/>
      <c r="B139" s="151"/>
      <c r="C139" s="147">
        <v>18</v>
      </c>
      <c r="D139" s="147">
        <v>31</v>
      </c>
      <c r="E139" s="147">
        <f>D139+1-C139</f>
        <v>14</v>
      </c>
      <c r="F139" s="147" t="str">
        <f>CONCATENATE(E139,"'h",K139)</f>
        <v>14'h0</v>
      </c>
      <c r="G139" s="147" t="s">
        <v>317</v>
      </c>
      <c r="H139" s="150" t="s">
        <v>20</v>
      </c>
      <c r="I139" s="215"/>
      <c r="J139" s="147">
        <v>0</v>
      </c>
      <c r="K139" s="147" t="str">
        <f>LOWER(DEC2HEX((J139)))</f>
        <v>0</v>
      </c>
      <c r="L139" s="147">
        <f>J139*(2^C139)</f>
        <v>0</v>
      </c>
      <c r="M139" s="214"/>
    </row>
    <row r="140" spans="1:13" ht="15">
      <c r="A140" s="151"/>
      <c r="B140" s="151"/>
      <c r="C140" s="147">
        <v>16</v>
      </c>
      <c r="D140" s="147">
        <v>17</v>
      </c>
      <c r="E140" s="147">
        <f>D140+1-C140</f>
        <v>2</v>
      </c>
      <c r="F140" s="147" t="str">
        <f>CONCATENATE(E140,"'h",K140)</f>
        <v>2'h2</v>
      </c>
      <c r="G140" s="147" t="s">
        <v>3779</v>
      </c>
      <c r="H140" s="150" t="s">
        <v>3790</v>
      </c>
      <c r="I140" s="215"/>
      <c r="J140" s="147">
        <v>2</v>
      </c>
      <c r="K140" s="147" t="str">
        <f>LOWER(DEC2HEX((J140)))</f>
        <v>2</v>
      </c>
      <c r="L140" s="147">
        <f>J140*(2^C140)</f>
        <v>131072</v>
      </c>
      <c r="M140" s="214"/>
    </row>
    <row r="141" spans="1:13" ht="15">
      <c r="A141" s="151"/>
      <c r="B141" s="151"/>
      <c r="C141" s="147">
        <v>8</v>
      </c>
      <c r="D141" s="147">
        <v>15</v>
      </c>
      <c r="E141" s="147">
        <f>D141+1-C141</f>
        <v>8</v>
      </c>
      <c r="F141" s="147" t="str">
        <f>CONCATENATE(E141,"'h",K141)</f>
        <v>8'h0</v>
      </c>
      <c r="G141" s="147" t="s">
        <v>317</v>
      </c>
      <c r="H141" s="150" t="s">
        <v>20</v>
      </c>
      <c r="I141" s="149"/>
      <c r="J141" s="147">
        <v>0</v>
      </c>
      <c r="K141" s="147" t="str">
        <f>LOWER(DEC2HEX((J141)))</f>
        <v>0</v>
      </c>
      <c r="L141" s="147">
        <f>J141*(2^C141)</f>
        <v>0</v>
      </c>
      <c r="M141" s="214"/>
    </row>
    <row r="142" spans="1:13" ht="15">
      <c r="A142" s="151"/>
      <c r="B142" s="151"/>
      <c r="C142" s="147">
        <v>0</v>
      </c>
      <c r="D142" s="147">
        <v>7</v>
      </c>
      <c r="E142" s="147">
        <f>D142+1-C142</f>
        <v>8</v>
      </c>
      <c r="F142" s="147" t="str">
        <f>CONCATENATE(E142,"'h",K142)</f>
        <v>8'h3</v>
      </c>
      <c r="G142" s="147" t="s">
        <v>3779</v>
      </c>
      <c r="H142" s="150" t="s">
        <v>3789</v>
      </c>
      <c r="I142" s="215"/>
      <c r="J142" s="147">
        <v>3</v>
      </c>
      <c r="K142" s="147" t="str">
        <f>LOWER(DEC2HEX((J142)))</f>
        <v>3</v>
      </c>
      <c r="L142" s="147">
        <f>J142*(2^C142)</f>
        <v>3</v>
      </c>
      <c r="M142" s="214"/>
    </row>
    <row r="143" spans="1:13" ht="17.25" customHeight="1">
      <c r="A143" s="152"/>
      <c r="B143" s="216" t="s">
        <v>3788</v>
      </c>
      <c r="C143" s="152"/>
      <c r="D143" s="152"/>
      <c r="E143" s="152">
        <f>SUM(E144:E145)</f>
        <v>32</v>
      </c>
      <c r="F143" s="53" t="str">
        <f>CONCATENATE("32'h",K143)</f>
        <v>32'h62003003</v>
      </c>
      <c r="G143" s="53"/>
      <c r="H143" s="153" t="s">
        <v>3787</v>
      </c>
      <c r="I143" s="153"/>
      <c r="J143" s="152"/>
      <c r="K143" s="152" t="str">
        <f>LOWER(DEC2HEX(L143,8))</f>
        <v>62003003</v>
      </c>
      <c r="L143" s="152">
        <f>SUM(L144:L145)</f>
        <v>1644179459</v>
      </c>
      <c r="M143" s="214"/>
    </row>
    <row r="144" spans="1:13" ht="15">
      <c r="A144" s="151"/>
      <c r="B144" s="151"/>
      <c r="C144" s="147">
        <v>31</v>
      </c>
      <c r="D144" s="147">
        <v>31</v>
      </c>
      <c r="E144" s="147">
        <f>D144+1-C144</f>
        <v>1</v>
      </c>
      <c r="F144" s="147" t="str">
        <f>CONCATENATE(E144,"'h",K144)</f>
        <v>1'h0</v>
      </c>
      <c r="G144" s="147" t="s">
        <v>317</v>
      </c>
      <c r="H144" s="150" t="s">
        <v>20</v>
      </c>
      <c r="I144" s="215"/>
      <c r="J144" s="147">
        <v>0</v>
      </c>
      <c r="K144" s="147" t="str">
        <f>LOWER(DEC2HEX((J144)))</f>
        <v>0</v>
      </c>
      <c r="L144" s="147">
        <f>J144*(2^C144)</f>
        <v>0</v>
      </c>
      <c r="M144" s="214"/>
    </row>
    <row r="145" spans="1:13" ht="15">
      <c r="A145" s="151"/>
      <c r="B145" s="151"/>
      <c r="C145" s="147">
        <v>0</v>
      </c>
      <c r="D145" s="147">
        <v>30</v>
      </c>
      <c r="E145" s="147">
        <f>D145+1-C145</f>
        <v>31</v>
      </c>
      <c r="F145" s="147" t="str">
        <f>CONCATENATE(E145,"'h",K145)</f>
        <v>31'h62003003</v>
      </c>
      <c r="G145" s="147" t="s">
        <v>3779</v>
      </c>
      <c r="H145" s="150" t="s">
        <v>3786</v>
      </c>
      <c r="I145" s="149"/>
      <c r="J145" s="147">
        <v>1644179459</v>
      </c>
      <c r="K145" s="147" t="str">
        <f>LOWER(DEC2HEX((J145)))</f>
        <v>62003003</v>
      </c>
      <c r="L145" s="147">
        <f>J145*(2^C145)</f>
        <v>1644179459</v>
      </c>
      <c r="M145" s="214"/>
    </row>
    <row r="146" spans="1:13" ht="15">
      <c r="A146" s="152"/>
      <c r="B146" s="216" t="s">
        <v>3785</v>
      </c>
      <c r="C146" s="152"/>
      <c r="D146" s="152"/>
      <c r="E146" s="152">
        <f>SUM(E147:E150)</f>
        <v>32</v>
      </c>
      <c r="F146" s="53" t="str">
        <f>CONCATENATE("32'h",K146)</f>
        <v>32'h00000000</v>
      </c>
      <c r="G146" s="53"/>
      <c r="H146" s="153" t="s">
        <v>3784</v>
      </c>
      <c r="I146" s="153"/>
      <c r="J146" s="152"/>
      <c r="K146" s="152" t="str">
        <f>LOWER(DEC2HEX(L146,8))</f>
        <v>00000000</v>
      </c>
      <c r="L146" s="152">
        <f>SUM(L147,L150)</f>
        <v>0</v>
      </c>
      <c r="M146" s="214"/>
    </row>
    <row r="147" spans="1:13" ht="15">
      <c r="A147" s="151"/>
      <c r="B147" s="151"/>
      <c r="C147" s="147">
        <v>12</v>
      </c>
      <c r="D147" s="147">
        <v>31</v>
      </c>
      <c r="E147" s="147">
        <f>D147+1-C147</f>
        <v>20</v>
      </c>
      <c r="F147" s="147" t="str">
        <f>CONCATENATE(E147,"'h",K147)</f>
        <v>20'h0</v>
      </c>
      <c r="G147" s="147" t="s">
        <v>317</v>
      </c>
      <c r="H147" s="150" t="s">
        <v>20</v>
      </c>
      <c r="I147" s="215"/>
      <c r="J147" s="147">
        <v>0</v>
      </c>
      <c r="K147" s="147" t="str">
        <f>LOWER(DEC2HEX((J147)))</f>
        <v>0</v>
      </c>
      <c r="L147" s="147">
        <f>J147*(2^C147)</f>
        <v>0</v>
      </c>
      <c r="M147" s="214"/>
    </row>
    <row r="148" spans="1:13" ht="15">
      <c r="A148" s="151"/>
      <c r="B148" s="151"/>
      <c r="C148" s="147">
        <v>8</v>
      </c>
      <c r="D148" s="147">
        <v>11</v>
      </c>
      <c r="E148" s="147">
        <f>D148+1-C148</f>
        <v>4</v>
      </c>
      <c r="F148" s="147" t="str">
        <f>CONCATENATE(E148,"'h",K148)</f>
        <v>4'h0</v>
      </c>
      <c r="G148" s="147" t="s">
        <v>3779</v>
      </c>
      <c r="H148" s="150" t="s">
        <v>3783</v>
      </c>
      <c r="I148" s="215"/>
      <c r="J148" s="147">
        <v>0</v>
      </c>
      <c r="K148" s="147" t="str">
        <f>LOWER(DEC2HEX((J148)))</f>
        <v>0</v>
      </c>
      <c r="L148" s="147">
        <f>J148*(2^C148)</f>
        <v>0</v>
      </c>
      <c r="M148" s="214"/>
    </row>
    <row r="149" spans="1:13" ht="15">
      <c r="A149" s="151"/>
      <c r="B149" s="151"/>
      <c r="C149" s="147">
        <v>4</v>
      </c>
      <c r="D149" s="147">
        <v>7</v>
      </c>
      <c r="E149" s="147">
        <f>D149+1-C149</f>
        <v>4</v>
      </c>
      <c r="F149" s="147" t="str">
        <f>CONCATENATE(E149,"'h",K149)</f>
        <v>4'h0</v>
      </c>
      <c r="G149" s="147" t="s">
        <v>317</v>
      </c>
      <c r="H149" s="150" t="s">
        <v>20</v>
      </c>
      <c r="I149" s="149"/>
      <c r="J149" s="147">
        <v>0</v>
      </c>
      <c r="K149" s="147" t="str">
        <f>LOWER(DEC2HEX((J149)))</f>
        <v>0</v>
      </c>
      <c r="L149" s="147">
        <f>J149*(2^C149)</f>
        <v>0</v>
      </c>
      <c r="M149" s="214"/>
    </row>
    <row r="150" spans="1:13" ht="15">
      <c r="A150" s="151"/>
      <c r="B150" s="151"/>
      <c r="C150" s="147">
        <v>0</v>
      </c>
      <c r="D150" s="147">
        <v>3</v>
      </c>
      <c r="E150" s="147">
        <f>D150+1-C150</f>
        <v>4</v>
      </c>
      <c r="F150" s="147" t="str">
        <f>CONCATENATE(E150,"'h",K150)</f>
        <v>4'h0</v>
      </c>
      <c r="G150" s="147" t="s">
        <v>3779</v>
      </c>
      <c r="H150" s="150" t="s">
        <v>3782</v>
      </c>
      <c r="I150" s="215"/>
      <c r="J150" s="147">
        <v>0</v>
      </c>
      <c r="K150" s="147" t="str">
        <f>LOWER(DEC2HEX((J150)))</f>
        <v>0</v>
      </c>
      <c r="L150" s="147">
        <f>J150*(2^C150)</f>
        <v>0</v>
      </c>
      <c r="M150" s="214"/>
    </row>
    <row r="151" spans="1:13" ht="15">
      <c r="A151" s="152"/>
      <c r="B151" s="216" t="s">
        <v>3781</v>
      </c>
      <c r="C151" s="152"/>
      <c r="D151" s="152"/>
      <c r="E151" s="152">
        <f>SUM(E152:E153)</f>
        <v>32</v>
      </c>
      <c r="F151" s="53" t="str">
        <f>CONCATENATE("32'h",K151)</f>
        <v>32'h00000000</v>
      </c>
      <c r="G151" s="53"/>
      <c r="H151" s="153" t="s">
        <v>3780</v>
      </c>
      <c r="I151" s="153"/>
      <c r="J151" s="152"/>
      <c r="K151" s="152" t="str">
        <f>LOWER(DEC2HEX(L151,8))</f>
        <v>00000000</v>
      </c>
      <c r="L151" s="152">
        <f>SUM(L152:L153)</f>
        <v>0</v>
      </c>
      <c r="M151" s="214"/>
    </row>
    <row r="152" spans="1:13" ht="15">
      <c r="A152" s="151"/>
      <c r="B152" s="151"/>
      <c r="C152" s="147">
        <v>16</v>
      </c>
      <c r="D152" s="147">
        <v>31</v>
      </c>
      <c r="E152" s="147">
        <f>D152+1-C152</f>
        <v>16</v>
      </c>
      <c r="F152" s="147" t="str">
        <f>CONCATENATE(E152,"'h",K152)</f>
        <v>16'h0</v>
      </c>
      <c r="G152" s="147" t="s">
        <v>317</v>
      </c>
      <c r="H152" s="150" t="s">
        <v>20</v>
      </c>
      <c r="I152" s="215"/>
      <c r="J152" s="147">
        <v>0</v>
      </c>
      <c r="K152" s="147" t="str">
        <f>LOWER(DEC2HEX((J152)))</f>
        <v>0</v>
      </c>
      <c r="L152" s="147">
        <f>J152*(2^C152)</f>
        <v>0</v>
      </c>
      <c r="M152" s="214"/>
    </row>
    <row r="153" spans="1:13" ht="15">
      <c r="A153" s="151"/>
      <c r="B153" s="151"/>
      <c r="C153" s="147">
        <v>0</v>
      </c>
      <c r="D153" s="147">
        <v>15</v>
      </c>
      <c r="E153" s="147">
        <f>D153+1-C153</f>
        <v>16</v>
      </c>
      <c r="F153" s="147" t="str">
        <f>CONCATENATE(E153,"'h",K153)</f>
        <v>16'h0</v>
      </c>
      <c r="G153" s="147" t="s">
        <v>3779</v>
      </c>
      <c r="H153" s="150" t="s">
        <v>3778</v>
      </c>
      <c r="I153" s="149"/>
      <c r="J153" s="147">
        <v>0</v>
      </c>
      <c r="K153" s="147" t="str">
        <f>LOWER(DEC2HEX((J153)))</f>
        <v>0</v>
      </c>
      <c r="L153" s="147">
        <f>J153*(2^C153)</f>
        <v>0</v>
      </c>
      <c r="M153" s="214"/>
    </row>
    <row r="154" spans="1:13">
      <c r="I154" s="79"/>
    </row>
    <row r="155" spans="1:13">
      <c r="I155" s="79"/>
    </row>
    <row r="156" spans="1:13">
      <c r="I156" s="79"/>
    </row>
    <row r="157" spans="1:13">
      <c r="I157" s="79"/>
    </row>
    <row r="158" spans="1:13">
      <c r="I158" s="79"/>
    </row>
  </sheetData>
  <phoneticPr fontId="14" type="noConversion"/>
  <pageMargins left="0.7" right="0.7" top="0.75" bottom="0.75" header="0.3" footer="0.3"/>
  <pageSetup paperSize="9" orientation="portrait" verticalDpi="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4"/>
  <sheetViews>
    <sheetView topLeftCell="A13" workbookViewId="0">
      <selection activeCell="P29" sqref="P29"/>
    </sheetView>
  </sheetViews>
  <sheetFormatPr defaultRowHeight="13.5"/>
  <cols>
    <col min="1" max="5" width="9" style="102" bestFit="1" customWidth="1"/>
    <col min="6" max="6" width="12" style="102" customWidth="1"/>
    <col min="7" max="7" width="10" style="102" customWidth="1"/>
    <col min="8" max="8" width="22.625" style="102" customWidth="1"/>
    <col min="9" max="9" width="44.125" style="102" customWidth="1"/>
    <col min="10" max="10" width="11.875" style="102" bestFit="1" customWidth="1"/>
    <col min="11" max="11" width="9" style="102"/>
    <col min="12" max="12" width="10.375" style="102" customWidth="1"/>
    <col min="13" max="256" width="9" style="102"/>
    <col min="257" max="261" width="9" style="102" bestFit="1" customWidth="1"/>
    <col min="262" max="262" width="12" style="102" customWidth="1"/>
    <col min="263" max="263" width="10" style="102" customWidth="1"/>
    <col min="264" max="264" width="22.625" style="102" customWidth="1"/>
    <col min="265" max="265" width="44.125" style="102" customWidth="1"/>
    <col min="266" max="266" width="11.875" style="102" bestFit="1" customWidth="1"/>
    <col min="267" max="512" width="9" style="102"/>
    <col min="513" max="517" width="9" style="102" bestFit="1" customWidth="1"/>
    <col min="518" max="518" width="12" style="102" customWidth="1"/>
    <col min="519" max="519" width="10" style="102" customWidth="1"/>
    <col min="520" max="520" width="22.625" style="102" customWidth="1"/>
    <col min="521" max="521" width="44.125" style="102" customWidth="1"/>
    <col min="522" max="522" width="11.875" style="102" bestFit="1" customWidth="1"/>
    <col min="523" max="768" width="9" style="102"/>
    <col min="769" max="773" width="9" style="102" bestFit="1" customWidth="1"/>
    <col min="774" max="774" width="12" style="102" customWidth="1"/>
    <col min="775" max="775" width="10" style="102" customWidth="1"/>
    <col min="776" max="776" width="22.625" style="102" customWidth="1"/>
    <col min="777" max="777" width="44.125" style="102" customWidth="1"/>
    <col min="778" max="778" width="11.875" style="102" bestFit="1" customWidth="1"/>
    <col min="779" max="1024" width="9" style="102"/>
    <col min="1025" max="1029" width="9" style="102" bestFit="1" customWidth="1"/>
    <col min="1030" max="1030" width="12" style="102" customWidth="1"/>
    <col min="1031" max="1031" width="10" style="102" customWidth="1"/>
    <col min="1032" max="1032" width="22.625" style="102" customWidth="1"/>
    <col min="1033" max="1033" width="44.125" style="102" customWidth="1"/>
    <col min="1034" max="1034" width="11.875" style="102" bestFit="1" customWidth="1"/>
    <col min="1035" max="1280" width="9" style="102"/>
    <col min="1281" max="1285" width="9" style="102" bestFit="1" customWidth="1"/>
    <col min="1286" max="1286" width="12" style="102" customWidth="1"/>
    <col min="1287" max="1287" width="10" style="102" customWidth="1"/>
    <col min="1288" max="1288" width="22.625" style="102" customWidth="1"/>
    <col min="1289" max="1289" width="44.125" style="102" customWidth="1"/>
    <col min="1290" max="1290" width="11.875" style="102" bestFit="1" customWidth="1"/>
    <col min="1291" max="1536" width="9" style="102"/>
    <col min="1537" max="1541" width="9" style="102" bestFit="1" customWidth="1"/>
    <col min="1542" max="1542" width="12" style="102" customWidth="1"/>
    <col min="1543" max="1543" width="10" style="102" customWidth="1"/>
    <col min="1544" max="1544" width="22.625" style="102" customWidth="1"/>
    <col min="1545" max="1545" width="44.125" style="102" customWidth="1"/>
    <col min="1546" max="1546" width="11.875" style="102" bestFit="1" customWidth="1"/>
    <col min="1547" max="1792" width="9" style="102"/>
    <col min="1793" max="1797" width="9" style="102" bestFit="1" customWidth="1"/>
    <col min="1798" max="1798" width="12" style="102" customWidth="1"/>
    <col min="1799" max="1799" width="10" style="102" customWidth="1"/>
    <col min="1800" max="1800" width="22.625" style="102" customWidth="1"/>
    <col min="1801" max="1801" width="44.125" style="102" customWidth="1"/>
    <col min="1802" max="1802" width="11.875" style="102" bestFit="1" customWidth="1"/>
    <col min="1803" max="2048" width="9" style="102"/>
    <col min="2049" max="2053" width="9" style="102" bestFit="1" customWidth="1"/>
    <col min="2054" max="2054" width="12" style="102" customWidth="1"/>
    <col min="2055" max="2055" width="10" style="102" customWidth="1"/>
    <col min="2056" max="2056" width="22.625" style="102" customWidth="1"/>
    <col min="2057" max="2057" width="44.125" style="102" customWidth="1"/>
    <col min="2058" max="2058" width="11.875" style="102" bestFit="1" customWidth="1"/>
    <col min="2059" max="2304" width="9" style="102"/>
    <col min="2305" max="2309" width="9" style="102" bestFit="1" customWidth="1"/>
    <col min="2310" max="2310" width="12" style="102" customWidth="1"/>
    <col min="2311" max="2311" width="10" style="102" customWidth="1"/>
    <col min="2312" max="2312" width="22.625" style="102" customWidth="1"/>
    <col min="2313" max="2313" width="44.125" style="102" customWidth="1"/>
    <col min="2314" max="2314" width="11.875" style="102" bestFit="1" customWidth="1"/>
    <col min="2315" max="2560" width="9" style="102"/>
    <col min="2561" max="2565" width="9" style="102" bestFit="1" customWidth="1"/>
    <col min="2566" max="2566" width="12" style="102" customWidth="1"/>
    <col min="2567" max="2567" width="10" style="102" customWidth="1"/>
    <col min="2568" max="2568" width="22.625" style="102" customWidth="1"/>
    <col min="2569" max="2569" width="44.125" style="102" customWidth="1"/>
    <col min="2570" max="2570" width="11.875" style="102" bestFit="1" customWidth="1"/>
    <col min="2571" max="2816" width="9" style="102"/>
    <col min="2817" max="2821" width="9" style="102" bestFit="1" customWidth="1"/>
    <col min="2822" max="2822" width="12" style="102" customWidth="1"/>
    <col min="2823" max="2823" width="10" style="102" customWidth="1"/>
    <col min="2824" max="2824" width="22.625" style="102" customWidth="1"/>
    <col min="2825" max="2825" width="44.125" style="102" customWidth="1"/>
    <col min="2826" max="2826" width="11.875" style="102" bestFit="1" customWidth="1"/>
    <col min="2827" max="3072" width="9" style="102"/>
    <col min="3073" max="3077" width="9" style="102" bestFit="1" customWidth="1"/>
    <col min="3078" max="3078" width="12" style="102" customWidth="1"/>
    <col min="3079" max="3079" width="10" style="102" customWidth="1"/>
    <col min="3080" max="3080" width="22.625" style="102" customWidth="1"/>
    <col min="3081" max="3081" width="44.125" style="102" customWidth="1"/>
    <col min="3082" max="3082" width="11.875" style="102" bestFit="1" customWidth="1"/>
    <col min="3083" max="3328" width="9" style="102"/>
    <col min="3329" max="3333" width="9" style="102" bestFit="1" customWidth="1"/>
    <col min="3334" max="3334" width="12" style="102" customWidth="1"/>
    <col min="3335" max="3335" width="10" style="102" customWidth="1"/>
    <col min="3336" max="3336" width="22.625" style="102" customWidth="1"/>
    <col min="3337" max="3337" width="44.125" style="102" customWidth="1"/>
    <col min="3338" max="3338" width="11.875" style="102" bestFit="1" customWidth="1"/>
    <col min="3339" max="3584" width="9" style="102"/>
    <col min="3585" max="3589" width="9" style="102" bestFit="1" customWidth="1"/>
    <col min="3590" max="3590" width="12" style="102" customWidth="1"/>
    <col min="3591" max="3591" width="10" style="102" customWidth="1"/>
    <col min="3592" max="3592" width="22.625" style="102" customWidth="1"/>
    <col min="3593" max="3593" width="44.125" style="102" customWidth="1"/>
    <col min="3594" max="3594" width="11.875" style="102" bestFit="1" customWidth="1"/>
    <col min="3595" max="3840" width="9" style="102"/>
    <col min="3841" max="3845" width="9" style="102" bestFit="1" customWidth="1"/>
    <col min="3846" max="3846" width="12" style="102" customWidth="1"/>
    <col min="3847" max="3847" width="10" style="102" customWidth="1"/>
    <col min="3848" max="3848" width="22.625" style="102" customWidth="1"/>
    <col min="3849" max="3849" width="44.125" style="102" customWidth="1"/>
    <col min="3850" max="3850" width="11.875" style="102" bestFit="1" customWidth="1"/>
    <col min="3851" max="4096" width="9" style="102"/>
    <col min="4097" max="4101" width="9" style="102" bestFit="1" customWidth="1"/>
    <col min="4102" max="4102" width="12" style="102" customWidth="1"/>
    <col min="4103" max="4103" width="10" style="102" customWidth="1"/>
    <col min="4104" max="4104" width="22.625" style="102" customWidth="1"/>
    <col min="4105" max="4105" width="44.125" style="102" customWidth="1"/>
    <col min="4106" max="4106" width="11.875" style="102" bestFit="1" customWidth="1"/>
    <col min="4107" max="4352" width="9" style="102"/>
    <col min="4353" max="4357" width="9" style="102" bestFit="1" customWidth="1"/>
    <col min="4358" max="4358" width="12" style="102" customWidth="1"/>
    <col min="4359" max="4359" width="10" style="102" customWidth="1"/>
    <col min="4360" max="4360" width="22.625" style="102" customWidth="1"/>
    <col min="4361" max="4361" width="44.125" style="102" customWidth="1"/>
    <col min="4362" max="4362" width="11.875" style="102" bestFit="1" customWidth="1"/>
    <col min="4363" max="4608" width="9" style="102"/>
    <col min="4609" max="4613" width="9" style="102" bestFit="1" customWidth="1"/>
    <col min="4614" max="4614" width="12" style="102" customWidth="1"/>
    <col min="4615" max="4615" width="10" style="102" customWidth="1"/>
    <col min="4616" max="4616" width="22.625" style="102" customWidth="1"/>
    <col min="4617" max="4617" width="44.125" style="102" customWidth="1"/>
    <col min="4618" max="4618" width="11.875" style="102" bestFit="1" customWidth="1"/>
    <col min="4619" max="4864" width="9" style="102"/>
    <col min="4865" max="4869" width="9" style="102" bestFit="1" customWidth="1"/>
    <col min="4870" max="4870" width="12" style="102" customWidth="1"/>
    <col min="4871" max="4871" width="10" style="102" customWidth="1"/>
    <col min="4872" max="4872" width="22.625" style="102" customWidth="1"/>
    <col min="4873" max="4873" width="44.125" style="102" customWidth="1"/>
    <col min="4874" max="4874" width="11.875" style="102" bestFit="1" customWidth="1"/>
    <col min="4875" max="5120" width="9" style="102"/>
    <col min="5121" max="5125" width="9" style="102" bestFit="1" customWidth="1"/>
    <col min="5126" max="5126" width="12" style="102" customWidth="1"/>
    <col min="5127" max="5127" width="10" style="102" customWidth="1"/>
    <col min="5128" max="5128" width="22.625" style="102" customWidth="1"/>
    <col min="5129" max="5129" width="44.125" style="102" customWidth="1"/>
    <col min="5130" max="5130" width="11.875" style="102" bestFit="1" customWidth="1"/>
    <col min="5131" max="5376" width="9" style="102"/>
    <col min="5377" max="5381" width="9" style="102" bestFit="1" customWidth="1"/>
    <col min="5382" max="5382" width="12" style="102" customWidth="1"/>
    <col min="5383" max="5383" width="10" style="102" customWidth="1"/>
    <col min="5384" max="5384" width="22.625" style="102" customWidth="1"/>
    <col min="5385" max="5385" width="44.125" style="102" customWidth="1"/>
    <col min="5386" max="5386" width="11.875" style="102" bestFit="1" customWidth="1"/>
    <col min="5387" max="5632" width="9" style="102"/>
    <col min="5633" max="5637" width="9" style="102" bestFit="1" customWidth="1"/>
    <col min="5638" max="5638" width="12" style="102" customWidth="1"/>
    <col min="5639" max="5639" width="10" style="102" customWidth="1"/>
    <col min="5640" max="5640" width="22.625" style="102" customWidth="1"/>
    <col min="5641" max="5641" width="44.125" style="102" customWidth="1"/>
    <col min="5642" max="5642" width="11.875" style="102" bestFit="1" customWidth="1"/>
    <col min="5643" max="5888" width="9" style="102"/>
    <col min="5889" max="5893" width="9" style="102" bestFit="1" customWidth="1"/>
    <col min="5894" max="5894" width="12" style="102" customWidth="1"/>
    <col min="5895" max="5895" width="10" style="102" customWidth="1"/>
    <col min="5896" max="5896" width="22.625" style="102" customWidth="1"/>
    <col min="5897" max="5897" width="44.125" style="102" customWidth="1"/>
    <col min="5898" max="5898" width="11.875" style="102" bestFit="1" customWidth="1"/>
    <col min="5899" max="6144" width="9" style="102"/>
    <col min="6145" max="6149" width="9" style="102" bestFit="1" customWidth="1"/>
    <col min="6150" max="6150" width="12" style="102" customWidth="1"/>
    <col min="6151" max="6151" width="10" style="102" customWidth="1"/>
    <col min="6152" max="6152" width="22.625" style="102" customWidth="1"/>
    <col min="6153" max="6153" width="44.125" style="102" customWidth="1"/>
    <col min="6154" max="6154" width="11.875" style="102" bestFit="1" customWidth="1"/>
    <col min="6155" max="6400" width="9" style="102"/>
    <col min="6401" max="6405" width="9" style="102" bestFit="1" customWidth="1"/>
    <col min="6406" max="6406" width="12" style="102" customWidth="1"/>
    <col min="6407" max="6407" width="10" style="102" customWidth="1"/>
    <col min="6408" max="6408" width="22.625" style="102" customWidth="1"/>
    <col min="6409" max="6409" width="44.125" style="102" customWidth="1"/>
    <col min="6410" max="6410" width="11.875" style="102" bestFit="1" customWidth="1"/>
    <col min="6411" max="6656" width="9" style="102"/>
    <col min="6657" max="6661" width="9" style="102" bestFit="1" customWidth="1"/>
    <col min="6662" max="6662" width="12" style="102" customWidth="1"/>
    <col min="6663" max="6663" width="10" style="102" customWidth="1"/>
    <col min="6664" max="6664" width="22.625" style="102" customWidth="1"/>
    <col min="6665" max="6665" width="44.125" style="102" customWidth="1"/>
    <col min="6666" max="6666" width="11.875" style="102" bestFit="1" customWidth="1"/>
    <col min="6667" max="6912" width="9" style="102"/>
    <col min="6913" max="6917" width="9" style="102" bestFit="1" customWidth="1"/>
    <col min="6918" max="6918" width="12" style="102" customWidth="1"/>
    <col min="6919" max="6919" width="10" style="102" customWidth="1"/>
    <col min="6920" max="6920" width="22.625" style="102" customWidth="1"/>
    <col min="6921" max="6921" width="44.125" style="102" customWidth="1"/>
    <col min="6922" max="6922" width="11.875" style="102" bestFit="1" customWidth="1"/>
    <col min="6923" max="7168" width="9" style="102"/>
    <col min="7169" max="7173" width="9" style="102" bestFit="1" customWidth="1"/>
    <col min="7174" max="7174" width="12" style="102" customWidth="1"/>
    <col min="7175" max="7175" width="10" style="102" customWidth="1"/>
    <col min="7176" max="7176" width="22.625" style="102" customWidth="1"/>
    <col min="7177" max="7177" width="44.125" style="102" customWidth="1"/>
    <col min="7178" max="7178" width="11.875" style="102" bestFit="1" customWidth="1"/>
    <col min="7179" max="7424" width="9" style="102"/>
    <col min="7425" max="7429" width="9" style="102" bestFit="1" customWidth="1"/>
    <col min="7430" max="7430" width="12" style="102" customWidth="1"/>
    <col min="7431" max="7431" width="10" style="102" customWidth="1"/>
    <col min="7432" max="7432" width="22.625" style="102" customWidth="1"/>
    <col min="7433" max="7433" width="44.125" style="102" customWidth="1"/>
    <col min="7434" max="7434" width="11.875" style="102" bestFit="1" customWidth="1"/>
    <col min="7435" max="7680" width="9" style="102"/>
    <col min="7681" max="7685" width="9" style="102" bestFit="1" customWidth="1"/>
    <col min="7686" max="7686" width="12" style="102" customWidth="1"/>
    <col min="7687" max="7687" width="10" style="102" customWidth="1"/>
    <col min="7688" max="7688" width="22.625" style="102" customWidth="1"/>
    <col min="7689" max="7689" width="44.125" style="102" customWidth="1"/>
    <col min="7690" max="7690" width="11.875" style="102" bestFit="1" customWidth="1"/>
    <col min="7691" max="7936" width="9" style="102"/>
    <col min="7937" max="7941" width="9" style="102" bestFit="1" customWidth="1"/>
    <col min="7942" max="7942" width="12" style="102" customWidth="1"/>
    <col min="7943" max="7943" width="10" style="102" customWidth="1"/>
    <col min="7944" max="7944" width="22.625" style="102" customWidth="1"/>
    <col min="7945" max="7945" width="44.125" style="102" customWidth="1"/>
    <col min="7946" max="7946" width="11.875" style="102" bestFit="1" customWidth="1"/>
    <col min="7947" max="8192" width="9" style="102"/>
    <col min="8193" max="8197" width="9" style="102" bestFit="1" customWidth="1"/>
    <col min="8198" max="8198" width="12" style="102" customWidth="1"/>
    <col min="8199" max="8199" width="10" style="102" customWidth="1"/>
    <col min="8200" max="8200" width="22.625" style="102" customWidth="1"/>
    <col min="8201" max="8201" width="44.125" style="102" customWidth="1"/>
    <col min="8202" max="8202" width="11.875" style="102" bestFit="1" customWidth="1"/>
    <col min="8203" max="8448" width="9" style="102"/>
    <col min="8449" max="8453" width="9" style="102" bestFit="1" customWidth="1"/>
    <col min="8454" max="8454" width="12" style="102" customWidth="1"/>
    <col min="8455" max="8455" width="10" style="102" customWidth="1"/>
    <col min="8456" max="8456" width="22.625" style="102" customWidth="1"/>
    <col min="8457" max="8457" width="44.125" style="102" customWidth="1"/>
    <col min="8458" max="8458" width="11.875" style="102" bestFit="1" customWidth="1"/>
    <col min="8459" max="8704" width="9" style="102"/>
    <col min="8705" max="8709" width="9" style="102" bestFit="1" customWidth="1"/>
    <col min="8710" max="8710" width="12" style="102" customWidth="1"/>
    <col min="8711" max="8711" width="10" style="102" customWidth="1"/>
    <col min="8712" max="8712" width="22.625" style="102" customWidth="1"/>
    <col min="8713" max="8713" width="44.125" style="102" customWidth="1"/>
    <col min="8714" max="8714" width="11.875" style="102" bestFit="1" customWidth="1"/>
    <col min="8715" max="8960" width="9" style="102"/>
    <col min="8961" max="8965" width="9" style="102" bestFit="1" customWidth="1"/>
    <col min="8966" max="8966" width="12" style="102" customWidth="1"/>
    <col min="8967" max="8967" width="10" style="102" customWidth="1"/>
    <col min="8968" max="8968" width="22.625" style="102" customWidth="1"/>
    <col min="8969" max="8969" width="44.125" style="102" customWidth="1"/>
    <col min="8970" max="8970" width="11.875" style="102" bestFit="1" customWidth="1"/>
    <col min="8971" max="9216" width="9" style="102"/>
    <col min="9217" max="9221" width="9" style="102" bestFit="1" customWidth="1"/>
    <col min="9222" max="9222" width="12" style="102" customWidth="1"/>
    <col min="9223" max="9223" width="10" style="102" customWidth="1"/>
    <col min="9224" max="9224" width="22.625" style="102" customWidth="1"/>
    <col min="9225" max="9225" width="44.125" style="102" customWidth="1"/>
    <col min="9226" max="9226" width="11.875" style="102" bestFit="1" customWidth="1"/>
    <col min="9227" max="9472" width="9" style="102"/>
    <col min="9473" max="9477" width="9" style="102" bestFit="1" customWidth="1"/>
    <col min="9478" max="9478" width="12" style="102" customWidth="1"/>
    <col min="9479" max="9479" width="10" style="102" customWidth="1"/>
    <col min="9480" max="9480" width="22.625" style="102" customWidth="1"/>
    <col min="9481" max="9481" width="44.125" style="102" customWidth="1"/>
    <col min="9482" max="9482" width="11.875" style="102" bestFit="1" customWidth="1"/>
    <col min="9483" max="9728" width="9" style="102"/>
    <col min="9729" max="9733" width="9" style="102" bestFit="1" customWidth="1"/>
    <col min="9734" max="9734" width="12" style="102" customWidth="1"/>
    <col min="9735" max="9735" width="10" style="102" customWidth="1"/>
    <col min="9736" max="9736" width="22.625" style="102" customWidth="1"/>
    <col min="9737" max="9737" width="44.125" style="102" customWidth="1"/>
    <col min="9738" max="9738" width="11.875" style="102" bestFit="1" customWidth="1"/>
    <col min="9739" max="9984" width="9" style="102"/>
    <col min="9985" max="9989" width="9" style="102" bestFit="1" customWidth="1"/>
    <col min="9990" max="9990" width="12" style="102" customWidth="1"/>
    <col min="9991" max="9991" width="10" style="102" customWidth="1"/>
    <col min="9992" max="9992" width="22.625" style="102" customWidth="1"/>
    <col min="9993" max="9993" width="44.125" style="102" customWidth="1"/>
    <col min="9994" max="9994" width="11.875" style="102" bestFit="1" customWidth="1"/>
    <col min="9995" max="10240" width="9" style="102"/>
    <col min="10241" max="10245" width="9" style="102" bestFit="1" customWidth="1"/>
    <col min="10246" max="10246" width="12" style="102" customWidth="1"/>
    <col min="10247" max="10247" width="10" style="102" customWidth="1"/>
    <col min="10248" max="10248" width="22.625" style="102" customWidth="1"/>
    <col min="10249" max="10249" width="44.125" style="102" customWidth="1"/>
    <col min="10250" max="10250" width="11.875" style="102" bestFit="1" customWidth="1"/>
    <col min="10251" max="10496" width="9" style="102"/>
    <col min="10497" max="10501" width="9" style="102" bestFit="1" customWidth="1"/>
    <col min="10502" max="10502" width="12" style="102" customWidth="1"/>
    <col min="10503" max="10503" width="10" style="102" customWidth="1"/>
    <col min="10504" max="10504" width="22.625" style="102" customWidth="1"/>
    <col min="10505" max="10505" width="44.125" style="102" customWidth="1"/>
    <col min="10506" max="10506" width="11.875" style="102" bestFit="1" customWidth="1"/>
    <col min="10507" max="10752" width="9" style="102"/>
    <col min="10753" max="10757" width="9" style="102" bestFit="1" customWidth="1"/>
    <col min="10758" max="10758" width="12" style="102" customWidth="1"/>
    <col min="10759" max="10759" width="10" style="102" customWidth="1"/>
    <col min="10760" max="10760" width="22.625" style="102" customWidth="1"/>
    <col min="10761" max="10761" width="44.125" style="102" customWidth="1"/>
    <col min="10762" max="10762" width="11.875" style="102" bestFit="1" customWidth="1"/>
    <col min="10763" max="11008" width="9" style="102"/>
    <col min="11009" max="11013" width="9" style="102" bestFit="1" customWidth="1"/>
    <col min="11014" max="11014" width="12" style="102" customWidth="1"/>
    <col min="11015" max="11015" width="10" style="102" customWidth="1"/>
    <col min="11016" max="11016" width="22.625" style="102" customWidth="1"/>
    <col min="11017" max="11017" width="44.125" style="102" customWidth="1"/>
    <col min="11018" max="11018" width="11.875" style="102" bestFit="1" customWidth="1"/>
    <col min="11019" max="11264" width="9" style="102"/>
    <col min="11265" max="11269" width="9" style="102" bestFit="1" customWidth="1"/>
    <col min="11270" max="11270" width="12" style="102" customWidth="1"/>
    <col min="11271" max="11271" width="10" style="102" customWidth="1"/>
    <col min="11272" max="11272" width="22.625" style="102" customWidth="1"/>
    <col min="11273" max="11273" width="44.125" style="102" customWidth="1"/>
    <col min="11274" max="11274" width="11.875" style="102" bestFit="1" customWidth="1"/>
    <col min="11275" max="11520" width="9" style="102"/>
    <col min="11521" max="11525" width="9" style="102" bestFit="1" customWidth="1"/>
    <col min="11526" max="11526" width="12" style="102" customWidth="1"/>
    <col min="11527" max="11527" width="10" style="102" customWidth="1"/>
    <col min="11528" max="11528" width="22.625" style="102" customWidth="1"/>
    <col min="11529" max="11529" width="44.125" style="102" customWidth="1"/>
    <col min="11530" max="11530" width="11.875" style="102" bestFit="1" customWidth="1"/>
    <col min="11531" max="11776" width="9" style="102"/>
    <col min="11777" max="11781" width="9" style="102" bestFit="1" customWidth="1"/>
    <col min="11782" max="11782" width="12" style="102" customWidth="1"/>
    <col min="11783" max="11783" width="10" style="102" customWidth="1"/>
    <col min="11784" max="11784" width="22.625" style="102" customWidth="1"/>
    <col min="11785" max="11785" width="44.125" style="102" customWidth="1"/>
    <col min="11786" max="11786" width="11.875" style="102" bestFit="1" customWidth="1"/>
    <col min="11787" max="12032" width="9" style="102"/>
    <col min="12033" max="12037" width="9" style="102" bestFit="1" customWidth="1"/>
    <col min="12038" max="12038" width="12" style="102" customWidth="1"/>
    <col min="12039" max="12039" width="10" style="102" customWidth="1"/>
    <col min="12040" max="12040" width="22.625" style="102" customWidth="1"/>
    <col min="12041" max="12041" width="44.125" style="102" customWidth="1"/>
    <col min="12042" max="12042" width="11.875" style="102" bestFit="1" customWidth="1"/>
    <col min="12043" max="12288" width="9" style="102"/>
    <col min="12289" max="12293" width="9" style="102" bestFit="1" customWidth="1"/>
    <col min="12294" max="12294" width="12" style="102" customWidth="1"/>
    <col min="12295" max="12295" width="10" style="102" customWidth="1"/>
    <col min="12296" max="12296" width="22.625" style="102" customWidth="1"/>
    <col min="12297" max="12297" width="44.125" style="102" customWidth="1"/>
    <col min="12298" max="12298" width="11.875" style="102" bestFit="1" customWidth="1"/>
    <col min="12299" max="12544" width="9" style="102"/>
    <col min="12545" max="12549" width="9" style="102" bestFit="1" customWidth="1"/>
    <col min="12550" max="12550" width="12" style="102" customWidth="1"/>
    <col min="12551" max="12551" width="10" style="102" customWidth="1"/>
    <col min="12552" max="12552" width="22.625" style="102" customWidth="1"/>
    <col min="12553" max="12553" width="44.125" style="102" customWidth="1"/>
    <col min="12554" max="12554" width="11.875" style="102" bestFit="1" customWidth="1"/>
    <col min="12555" max="12800" width="9" style="102"/>
    <col min="12801" max="12805" width="9" style="102" bestFit="1" customWidth="1"/>
    <col min="12806" max="12806" width="12" style="102" customWidth="1"/>
    <col min="12807" max="12807" width="10" style="102" customWidth="1"/>
    <col min="12808" max="12808" width="22.625" style="102" customWidth="1"/>
    <col min="12809" max="12809" width="44.125" style="102" customWidth="1"/>
    <col min="12810" max="12810" width="11.875" style="102" bestFit="1" customWidth="1"/>
    <col min="12811" max="13056" width="9" style="102"/>
    <col min="13057" max="13061" width="9" style="102" bestFit="1" customWidth="1"/>
    <col min="13062" max="13062" width="12" style="102" customWidth="1"/>
    <col min="13063" max="13063" width="10" style="102" customWidth="1"/>
    <col min="13064" max="13064" width="22.625" style="102" customWidth="1"/>
    <col min="13065" max="13065" width="44.125" style="102" customWidth="1"/>
    <col min="13066" max="13066" width="11.875" style="102" bestFit="1" customWidth="1"/>
    <col min="13067" max="13312" width="9" style="102"/>
    <col min="13313" max="13317" width="9" style="102" bestFit="1" customWidth="1"/>
    <col min="13318" max="13318" width="12" style="102" customWidth="1"/>
    <col min="13319" max="13319" width="10" style="102" customWidth="1"/>
    <col min="13320" max="13320" width="22.625" style="102" customWidth="1"/>
    <col min="13321" max="13321" width="44.125" style="102" customWidth="1"/>
    <col min="13322" max="13322" width="11.875" style="102" bestFit="1" customWidth="1"/>
    <col min="13323" max="13568" width="9" style="102"/>
    <col min="13569" max="13573" width="9" style="102" bestFit="1" customWidth="1"/>
    <col min="13574" max="13574" width="12" style="102" customWidth="1"/>
    <col min="13575" max="13575" width="10" style="102" customWidth="1"/>
    <col min="13576" max="13576" width="22.625" style="102" customWidth="1"/>
    <col min="13577" max="13577" width="44.125" style="102" customWidth="1"/>
    <col min="13578" max="13578" width="11.875" style="102" bestFit="1" customWidth="1"/>
    <col min="13579" max="13824" width="9" style="102"/>
    <col min="13825" max="13829" width="9" style="102" bestFit="1" customWidth="1"/>
    <col min="13830" max="13830" width="12" style="102" customWidth="1"/>
    <col min="13831" max="13831" width="10" style="102" customWidth="1"/>
    <col min="13832" max="13832" width="22.625" style="102" customWidth="1"/>
    <col min="13833" max="13833" width="44.125" style="102" customWidth="1"/>
    <col min="13834" max="13834" width="11.875" style="102" bestFit="1" customWidth="1"/>
    <col min="13835" max="14080" width="9" style="102"/>
    <col min="14081" max="14085" width="9" style="102" bestFit="1" customWidth="1"/>
    <col min="14086" max="14086" width="12" style="102" customWidth="1"/>
    <col min="14087" max="14087" width="10" style="102" customWidth="1"/>
    <col min="14088" max="14088" width="22.625" style="102" customWidth="1"/>
    <col min="14089" max="14089" width="44.125" style="102" customWidth="1"/>
    <col min="14090" max="14090" width="11.875" style="102" bestFit="1" customWidth="1"/>
    <col min="14091" max="14336" width="9" style="102"/>
    <col min="14337" max="14341" width="9" style="102" bestFit="1" customWidth="1"/>
    <col min="14342" max="14342" width="12" style="102" customWidth="1"/>
    <col min="14343" max="14343" width="10" style="102" customWidth="1"/>
    <col min="14344" max="14344" width="22.625" style="102" customWidth="1"/>
    <col min="14345" max="14345" width="44.125" style="102" customWidth="1"/>
    <col min="14346" max="14346" width="11.875" style="102" bestFit="1" customWidth="1"/>
    <col min="14347" max="14592" width="9" style="102"/>
    <col min="14593" max="14597" width="9" style="102" bestFit="1" customWidth="1"/>
    <col min="14598" max="14598" width="12" style="102" customWidth="1"/>
    <col min="14599" max="14599" width="10" style="102" customWidth="1"/>
    <col min="14600" max="14600" width="22.625" style="102" customWidth="1"/>
    <col min="14601" max="14601" width="44.125" style="102" customWidth="1"/>
    <col min="14602" max="14602" width="11.875" style="102" bestFit="1" customWidth="1"/>
    <col min="14603" max="14848" width="9" style="102"/>
    <col min="14849" max="14853" width="9" style="102" bestFit="1" customWidth="1"/>
    <col min="14854" max="14854" width="12" style="102" customWidth="1"/>
    <col min="14855" max="14855" width="10" style="102" customWidth="1"/>
    <col min="14856" max="14856" width="22.625" style="102" customWidth="1"/>
    <col min="14857" max="14857" width="44.125" style="102" customWidth="1"/>
    <col min="14858" max="14858" width="11.875" style="102" bestFit="1" customWidth="1"/>
    <col min="14859" max="15104" width="9" style="102"/>
    <col min="15105" max="15109" width="9" style="102" bestFit="1" customWidth="1"/>
    <col min="15110" max="15110" width="12" style="102" customWidth="1"/>
    <col min="15111" max="15111" width="10" style="102" customWidth="1"/>
    <col min="15112" max="15112" width="22.625" style="102" customWidth="1"/>
    <col min="15113" max="15113" width="44.125" style="102" customWidth="1"/>
    <col min="15114" max="15114" width="11.875" style="102" bestFit="1" customWidth="1"/>
    <col min="15115" max="15360" width="9" style="102"/>
    <col min="15361" max="15365" width="9" style="102" bestFit="1" customWidth="1"/>
    <col min="15366" max="15366" width="12" style="102" customWidth="1"/>
    <col min="15367" max="15367" width="10" style="102" customWidth="1"/>
    <col min="15368" max="15368" width="22.625" style="102" customWidth="1"/>
    <col min="15369" max="15369" width="44.125" style="102" customWidth="1"/>
    <col min="15370" max="15370" width="11.875" style="102" bestFit="1" customWidth="1"/>
    <col min="15371" max="15616" width="9" style="102"/>
    <col min="15617" max="15621" width="9" style="102" bestFit="1" customWidth="1"/>
    <col min="15622" max="15622" width="12" style="102" customWidth="1"/>
    <col min="15623" max="15623" width="10" style="102" customWidth="1"/>
    <col min="15624" max="15624" width="22.625" style="102" customWidth="1"/>
    <col min="15625" max="15625" width="44.125" style="102" customWidth="1"/>
    <col min="15626" max="15626" width="11.875" style="102" bestFit="1" customWidth="1"/>
    <col min="15627" max="15872" width="9" style="102"/>
    <col min="15873" max="15877" width="9" style="102" bestFit="1" customWidth="1"/>
    <col min="15878" max="15878" width="12" style="102" customWidth="1"/>
    <col min="15879" max="15879" width="10" style="102" customWidth="1"/>
    <col min="15880" max="15880" width="22.625" style="102" customWidth="1"/>
    <col min="15881" max="15881" width="44.125" style="102" customWidth="1"/>
    <col min="15882" max="15882" width="11.875" style="102" bestFit="1" customWidth="1"/>
    <col min="15883" max="16128" width="9" style="102"/>
    <col min="16129" max="16133" width="9" style="102" bestFit="1" customWidth="1"/>
    <col min="16134" max="16134" width="12" style="102" customWidth="1"/>
    <col min="16135" max="16135" width="10" style="102" customWidth="1"/>
    <col min="16136" max="16136" width="22.625" style="102" customWidth="1"/>
    <col min="16137" max="16137" width="44.125" style="102" customWidth="1"/>
    <col min="16138" max="16138" width="11.875" style="102" bestFit="1" customWidth="1"/>
    <col min="16139" max="16384" width="9" style="102"/>
  </cols>
  <sheetData>
    <row r="1" spans="1:13" ht="45">
      <c r="A1" s="165" t="s">
        <v>535</v>
      </c>
      <c r="B1" s="166" t="s">
        <v>301</v>
      </c>
      <c r="C1" s="165" t="s">
        <v>302</v>
      </c>
      <c r="D1" s="165" t="s">
        <v>303</v>
      </c>
      <c r="E1" s="165" t="s">
        <v>304</v>
      </c>
      <c r="F1" s="165" t="s">
        <v>305</v>
      </c>
      <c r="G1" s="165" t="s">
        <v>306</v>
      </c>
      <c r="H1" s="165" t="s">
        <v>307</v>
      </c>
      <c r="I1" s="165" t="s">
        <v>308</v>
      </c>
      <c r="J1" s="165" t="s">
        <v>309</v>
      </c>
      <c r="K1" s="165" t="s">
        <v>310</v>
      </c>
      <c r="L1" s="165" t="s">
        <v>311</v>
      </c>
      <c r="M1" s="165" t="s">
        <v>534</v>
      </c>
    </row>
    <row r="2" spans="1:13" ht="15">
      <c r="A2" s="80"/>
      <c r="B2" s="81" t="s">
        <v>3777</v>
      </c>
      <c r="C2" s="80"/>
      <c r="D2" s="80"/>
      <c r="E2" s="80">
        <f>SUM(E3:E10)</f>
        <v>32</v>
      </c>
      <c r="F2" s="53" t="str">
        <f>CONCATENATE("32'h",K2)</f>
        <v>32'h00004004</v>
      </c>
      <c r="G2" s="53"/>
      <c r="H2" s="83" t="s">
        <v>3776</v>
      </c>
      <c r="I2" s="83"/>
      <c r="J2" s="80"/>
      <c r="K2" s="80" t="str">
        <f>LOWER(DEC2HEX(L2,8))</f>
        <v>00004004</v>
      </c>
      <c r="L2" s="80">
        <f>SUM(L3:L10)</f>
        <v>16388</v>
      </c>
      <c r="M2" s="80"/>
    </row>
    <row r="3" spans="1:13" ht="15">
      <c r="A3" s="85"/>
      <c r="B3" s="89"/>
      <c r="C3" s="95">
        <v>18</v>
      </c>
      <c r="D3" s="95">
        <v>31</v>
      </c>
      <c r="E3" s="86">
        <f t="shared" ref="E3:E10" si="0">D3+1-C3</f>
        <v>14</v>
      </c>
      <c r="F3" s="86" t="str">
        <f t="shared" ref="F3:F10" si="1">CONCATENATE(E3,"'h",K3)</f>
        <v>14'h0</v>
      </c>
      <c r="G3" s="86" t="s">
        <v>2046</v>
      </c>
      <c r="H3" s="105" t="s">
        <v>20</v>
      </c>
      <c r="I3" s="92" t="s">
        <v>3735</v>
      </c>
      <c r="J3" s="95">
        <v>0</v>
      </c>
      <c r="K3" s="95" t="str">
        <f t="shared" ref="K3:K10" si="2">LOWER(DEC2HEX((J3)))</f>
        <v>0</v>
      </c>
      <c r="L3" s="95">
        <f t="shared" ref="L3:L10" si="3">J3*(2^C3)</f>
        <v>0</v>
      </c>
      <c r="M3" s="104"/>
    </row>
    <row r="4" spans="1:13" ht="15">
      <c r="A4" s="85"/>
      <c r="B4" s="89"/>
      <c r="C4" s="95">
        <v>17</v>
      </c>
      <c r="D4" s="95">
        <v>17</v>
      </c>
      <c r="E4" s="86">
        <f t="shared" si="0"/>
        <v>1</v>
      </c>
      <c r="F4" s="86" t="str">
        <f t="shared" si="1"/>
        <v>1'h0</v>
      </c>
      <c r="G4" s="86" t="s">
        <v>3902</v>
      </c>
      <c r="H4" s="105" t="s">
        <v>3903</v>
      </c>
      <c r="I4" s="92" t="s">
        <v>3904</v>
      </c>
      <c r="J4" s="95">
        <v>0</v>
      </c>
      <c r="K4" s="95" t="str">
        <f t="shared" si="2"/>
        <v>0</v>
      </c>
      <c r="L4" s="95">
        <f t="shared" si="3"/>
        <v>0</v>
      </c>
      <c r="M4" s="104"/>
    </row>
    <row r="5" spans="1:13" ht="15">
      <c r="A5" s="85"/>
      <c r="B5" s="89"/>
      <c r="C5" s="95">
        <v>16</v>
      </c>
      <c r="D5" s="95">
        <v>16</v>
      </c>
      <c r="E5" s="86">
        <f t="shared" si="0"/>
        <v>1</v>
      </c>
      <c r="F5" s="86" t="str">
        <f t="shared" si="1"/>
        <v>1'h0</v>
      </c>
      <c r="G5" s="86" t="s">
        <v>3775</v>
      </c>
      <c r="H5" s="105" t="s">
        <v>3774</v>
      </c>
      <c r="I5" s="92" t="s">
        <v>3773</v>
      </c>
      <c r="J5" s="95">
        <v>0</v>
      </c>
      <c r="K5" s="95" t="str">
        <f t="shared" si="2"/>
        <v>0</v>
      </c>
      <c r="L5" s="95">
        <f t="shared" si="3"/>
        <v>0</v>
      </c>
      <c r="M5" s="104"/>
    </row>
    <row r="6" spans="1:13" ht="60">
      <c r="A6" s="85"/>
      <c r="B6" s="89"/>
      <c r="C6" s="95">
        <v>15</v>
      </c>
      <c r="D6" s="95">
        <v>15</v>
      </c>
      <c r="E6" s="86">
        <f t="shared" si="0"/>
        <v>1</v>
      </c>
      <c r="F6" s="86" t="str">
        <f t="shared" si="1"/>
        <v>1'h0</v>
      </c>
      <c r="G6" s="86" t="s">
        <v>320</v>
      </c>
      <c r="H6" s="105" t="s">
        <v>3907</v>
      </c>
      <c r="I6" s="92" t="s">
        <v>3908</v>
      </c>
      <c r="J6" s="95">
        <v>0</v>
      </c>
      <c r="K6" s="95" t="str">
        <f t="shared" si="2"/>
        <v>0</v>
      </c>
      <c r="L6" s="95">
        <f t="shared" si="3"/>
        <v>0</v>
      </c>
      <c r="M6" s="104"/>
    </row>
    <row r="7" spans="1:13" ht="45">
      <c r="A7" s="85"/>
      <c r="B7" s="89"/>
      <c r="C7" s="95">
        <v>14</v>
      </c>
      <c r="D7" s="95">
        <v>14</v>
      </c>
      <c r="E7" s="86">
        <f t="shared" si="0"/>
        <v>1</v>
      </c>
      <c r="F7" s="86" t="str">
        <f t="shared" si="1"/>
        <v>1'h1</v>
      </c>
      <c r="G7" s="86" t="s">
        <v>320</v>
      </c>
      <c r="H7" s="105" t="s">
        <v>3772</v>
      </c>
      <c r="I7" s="92" t="s">
        <v>3771</v>
      </c>
      <c r="J7" s="95">
        <v>1</v>
      </c>
      <c r="K7" s="95" t="str">
        <f t="shared" si="2"/>
        <v>1</v>
      </c>
      <c r="L7" s="95">
        <f t="shared" si="3"/>
        <v>16384</v>
      </c>
      <c r="M7" s="104"/>
    </row>
    <row r="8" spans="1:13" ht="45">
      <c r="A8" s="85"/>
      <c r="B8" s="89"/>
      <c r="C8" s="95">
        <v>11</v>
      </c>
      <c r="D8" s="95">
        <v>13</v>
      </c>
      <c r="E8" s="86">
        <f t="shared" si="0"/>
        <v>3</v>
      </c>
      <c r="F8" s="86" t="str">
        <f t="shared" si="1"/>
        <v>3'h0</v>
      </c>
      <c r="G8" s="86" t="s">
        <v>320</v>
      </c>
      <c r="H8" s="105" t="s">
        <v>3770</v>
      </c>
      <c r="I8" s="92" t="s">
        <v>3769</v>
      </c>
      <c r="J8" s="95">
        <v>0</v>
      </c>
      <c r="K8" s="95" t="str">
        <f t="shared" si="2"/>
        <v>0</v>
      </c>
      <c r="L8" s="95">
        <f t="shared" si="3"/>
        <v>0</v>
      </c>
      <c r="M8" s="104"/>
    </row>
    <row r="9" spans="1:13" ht="15">
      <c r="A9" s="85"/>
      <c r="B9" s="89"/>
      <c r="C9" s="95">
        <v>8</v>
      </c>
      <c r="D9" s="95">
        <v>10</v>
      </c>
      <c r="E9" s="86">
        <f t="shared" si="0"/>
        <v>3</v>
      </c>
      <c r="F9" s="86" t="str">
        <f t="shared" si="1"/>
        <v>3'h0</v>
      </c>
      <c r="G9" s="86" t="s">
        <v>320</v>
      </c>
      <c r="H9" s="105" t="s">
        <v>3768</v>
      </c>
      <c r="I9" s="92" t="s">
        <v>3767</v>
      </c>
      <c r="J9" s="95">
        <v>0</v>
      </c>
      <c r="K9" s="95" t="str">
        <f t="shared" si="2"/>
        <v>0</v>
      </c>
      <c r="L9" s="95">
        <f t="shared" si="3"/>
        <v>0</v>
      </c>
      <c r="M9" s="104"/>
    </row>
    <row r="10" spans="1:13" ht="15">
      <c r="A10" s="85"/>
      <c r="B10" s="89"/>
      <c r="C10" s="95">
        <v>0</v>
      </c>
      <c r="D10" s="95">
        <v>7</v>
      </c>
      <c r="E10" s="86">
        <f t="shared" si="0"/>
        <v>8</v>
      </c>
      <c r="F10" s="86" t="str">
        <f t="shared" si="1"/>
        <v>8'h4</v>
      </c>
      <c r="G10" s="86" t="s">
        <v>320</v>
      </c>
      <c r="H10" s="106" t="s">
        <v>3766</v>
      </c>
      <c r="I10" s="92" t="s">
        <v>3765</v>
      </c>
      <c r="J10" s="95">
        <v>4</v>
      </c>
      <c r="K10" s="95" t="str">
        <f t="shared" si="2"/>
        <v>4</v>
      </c>
      <c r="L10" s="95">
        <f t="shared" si="3"/>
        <v>4</v>
      </c>
      <c r="M10" s="104"/>
    </row>
    <row r="11" spans="1:13" ht="15">
      <c r="A11" s="80"/>
      <c r="B11" s="81" t="s">
        <v>3764</v>
      </c>
      <c r="C11" s="80"/>
      <c r="D11" s="80"/>
      <c r="E11" s="80">
        <f>SUM(E12:E13)</f>
        <v>32</v>
      </c>
      <c r="F11" s="53" t="str">
        <f>CONCATENATE("32'h",K11)</f>
        <v>32'h00000000</v>
      </c>
      <c r="G11" s="53"/>
      <c r="H11" s="83" t="s">
        <v>3763</v>
      </c>
      <c r="I11" s="83"/>
      <c r="J11" s="80"/>
      <c r="K11" s="80" t="str">
        <f>LOWER(DEC2HEX(L11,8))</f>
        <v>00000000</v>
      </c>
      <c r="L11" s="80">
        <f>SUM(L12:L13)</f>
        <v>0</v>
      </c>
      <c r="M11" s="80"/>
    </row>
    <row r="12" spans="1:13" ht="15">
      <c r="A12" s="85"/>
      <c r="B12" s="89"/>
      <c r="C12" s="95">
        <v>8</v>
      </c>
      <c r="D12" s="95">
        <v>31</v>
      </c>
      <c r="E12" s="86">
        <f>D12+1-C12</f>
        <v>24</v>
      </c>
      <c r="F12" s="86" t="str">
        <f>CONCATENATE(E12,"'h",K12)</f>
        <v>24'h0</v>
      </c>
      <c r="G12" s="86" t="s">
        <v>3730</v>
      </c>
      <c r="H12" s="105" t="s">
        <v>20</v>
      </c>
      <c r="I12" s="92" t="s">
        <v>3735</v>
      </c>
      <c r="J12" s="95">
        <v>0</v>
      </c>
      <c r="K12" s="95" t="str">
        <f>LOWER(DEC2HEX((J12)))</f>
        <v>0</v>
      </c>
      <c r="L12" s="95">
        <f>J12*(2^C12)</f>
        <v>0</v>
      </c>
      <c r="M12" s="104"/>
    </row>
    <row r="13" spans="1:13" ht="15">
      <c r="A13" s="85"/>
      <c r="B13" s="89"/>
      <c r="C13" s="95">
        <v>0</v>
      </c>
      <c r="D13" s="95">
        <v>7</v>
      </c>
      <c r="E13" s="86">
        <f>D13+1-C13</f>
        <v>8</v>
      </c>
      <c r="F13" s="86" t="str">
        <f>CONCATENATE(E13,"'h",K13)</f>
        <v>8'h0</v>
      </c>
      <c r="G13" s="86" t="s">
        <v>320</v>
      </c>
      <c r="H13" s="105" t="s">
        <v>3762</v>
      </c>
      <c r="I13" s="92" t="s">
        <v>3761</v>
      </c>
      <c r="J13" s="95">
        <v>0</v>
      </c>
      <c r="K13" s="95" t="str">
        <f>LOWER(DEC2HEX((J13)))</f>
        <v>0</v>
      </c>
      <c r="L13" s="95">
        <f>J13*(2^C13)</f>
        <v>0</v>
      </c>
      <c r="M13" s="104"/>
    </row>
    <row r="14" spans="1:13" ht="15">
      <c r="A14" s="80"/>
      <c r="B14" s="81" t="s">
        <v>3760</v>
      </c>
      <c r="C14" s="80"/>
      <c r="D14" s="80"/>
      <c r="E14" s="80">
        <f>SUM(E15:E21)</f>
        <v>32</v>
      </c>
      <c r="F14" s="53" t="str">
        <f>CONCATENATE("32'h",K14)</f>
        <v>32'h00000000</v>
      </c>
      <c r="G14" s="53"/>
      <c r="H14" s="83" t="s">
        <v>3759</v>
      </c>
      <c r="I14" s="83"/>
      <c r="J14" s="80"/>
      <c r="K14" s="80" t="str">
        <f>LOWER(DEC2HEX(L14,8))</f>
        <v>00000000</v>
      </c>
      <c r="L14" s="80">
        <f>SUM(L15:L21)</f>
        <v>0</v>
      </c>
      <c r="M14" s="80"/>
    </row>
    <row r="15" spans="1:13" ht="15">
      <c r="A15" s="85"/>
      <c r="B15" s="89"/>
      <c r="C15" s="95">
        <v>24</v>
      </c>
      <c r="D15" s="95">
        <v>31</v>
      </c>
      <c r="E15" s="86">
        <f t="shared" ref="E15:E21" si="4">D15+1-C15</f>
        <v>8</v>
      </c>
      <c r="F15" s="86" t="str">
        <f t="shared" ref="F15:F21" si="5">CONCATENATE(E15,"'h",K15)</f>
        <v>8'h0</v>
      </c>
      <c r="G15" s="86" t="s">
        <v>317</v>
      </c>
      <c r="H15" s="105" t="s">
        <v>3758</v>
      </c>
      <c r="I15" s="92" t="s">
        <v>3757</v>
      </c>
      <c r="J15" s="95">
        <v>0</v>
      </c>
      <c r="K15" s="95" t="str">
        <f t="shared" ref="K15:K21" si="6">LOWER(DEC2HEX((J15)))</f>
        <v>0</v>
      </c>
      <c r="L15" s="95">
        <f t="shared" ref="L15:L21" si="7">J15*(2^C15)</f>
        <v>0</v>
      </c>
      <c r="M15" s="104"/>
    </row>
    <row r="16" spans="1:13" ht="15">
      <c r="A16" s="85"/>
      <c r="B16" s="89"/>
      <c r="C16" s="95">
        <v>16</v>
      </c>
      <c r="D16" s="95">
        <v>23</v>
      </c>
      <c r="E16" s="86">
        <f t="shared" si="4"/>
        <v>8</v>
      </c>
      <c r="F16" s="86" t="str">
        <f t="shared" si="5"/>
        <v>8'h0</v>
      </c>
      <c r="G16" s="86" t="s">
        <v>317</v>
      </c>
      <c r="H16" s="106" t="s">
        <v>3756</v>
      </c>
      <c r="I16" s="92" t="s">
        <v>3755</v>
      </c>
      <c r="J16" s="95">
        <v>0</v>
      </c>
      <c r="K16" s="95" t="str">
        <f t="shared" si="6"/>
        <v>0</v>
      </c>
      <c r="L16" s="95">
        <f t="shared" si="7"/>
        <v>0</v>
      </c>
      <c r="M16" s="104"/>
    </row>
    <row r="17" spans="1:13" ht="15">
      <c r="A17" s="85"/>
      <c r="B17" s="89"/>
      <c r="C17" s="95">
        <v>8</v>
      </c>
      <c r="D17" s="95">
        <v>15</v>
      </c>
      <c r="E17" s="86">
        <f t="shared" si="4"/>
        <v>8</v>
      </c>
      <c r="F17" s="86" t="str">
        <f t="shared" si="5"/>
        <v>8'h0</v>
      </c>
      <c r="G17" s="86" t="s">
        <v>317</v>
      </c>
      <c r="H17" s="105" t="s">
        <v>3754</v>
      </c>
      <c r="I17" s="92" t="s">
        <v>3753</v>
      </c>
      <c r="J17" s="95">
        <v>0</v>
      </c>
      <c r="K17" s="95" t="str">
        <f t="shared" si="6"/>
        <v>0</v>
      </c>
      <c r="L17" s="95">
        <f t="shared" si="7"/>
        <v>0</v>
      </c>
      <c r="M17" s="104"/>
    </row>
    <row r="18" spans="1:13" ht="15">
      <c r="A18" s="85"/>
      <c r="B18" s="89"/>
      <c r="C18" s="95">
        <v>3</v>
      </c>
      <c r="D18" s="95">
        <v>7</v>
      </c>
      <c r="E18" s="86">
        <f t="shared" si="4"/>
        <v>5</v>
      </c>
      <c r="F18" s="86" t="str">
        <f t="shared" si="5"/>
        <v>5'h0</v>
      </c>
      <c r="G18" s="86" t="s">
        <v>317</v>
      </c>
      <c r="H18" s="105" t="s">
        <v>3752</v>
      </c>
      <c r="I18" s="92" t="s">
        <v>792</v>
      </c>
      <c r="J18" s="95">
        <v>0</v>
      </c>
      <c r="K18" s="95" t="str">
        <f t="shared" si="6"/>
        <v>0</v>
      </c>
      <c r="L18" s="95">
        <f t="shared" si="7"/>
        <v>0</v>
      </c>
      <c r="M18" s="104"/>
    </row>
    <row r="19" spans="1:13" ht="15">
      <c r="A19" s="85"/>
      <c r="B19" s="89"/>
      <c r="C19" s="95">
        <v>2</v>
      </c>
      <c r="D19" s="95">
        <v>2</v>
      </c>
      <c r="E19" s="86">
        <f t="shared" si="4"/>
        <v>1</v>
      </c>
      <c r="F19" s="86" t="str">
        <f t="shared" si="5"/>
        <v>1'h0</v>
      </c>
      <c r="G19" s="86" t="s">
        <v>317</v>
      </c>
      <c r="H19" s="105" t="s">
        <v>3751</v>
      </c>
      <c r="I19" s="92" t="s">
        <v>3750</v>
      </c>
      <c r="J19" s="95">
        <v>0</v>
      </c>
      <c r="K19" s="95" t="str">
        <f t="shared" si="6"/>
        <v>0</v>
      </c>
      <c r="L19" s="95">
        <f t="shared" si="7"/>
        <v>0</v>
      </c>
      <c r="M19" s="104"/>
    </row>
    <row r="20" spans="1:13" ht="30">
      <c r="A20" s="85"/>
      <c r="B20" s="89"/>
      <c r="C20" s="95">
        <v>1</v>
      </c>
      <c r="D20" s="95">
        <v>1</v>
      </c>
      <c r="E20" s="86">
        <f t="shared" si="4"/>
        <v>1</v>
      </c>
      <c r="F20" s="86" t="str">
        <f t="shared" si="5"/>
        <v>1'h0</v>
      </c>
      <c r="G20" s="86" t="s">
        <v>317</v>
      </c>
      <c r="H20" s="105" t="s">
        <v>3749</v>
      </c>
      <c r="I20" s="92" t="s">
        <v>3748</v>
      </c>
      <c r="J20" s="95">
        <v>0</v>
      </c>
      <c r="K20" s="95" t="str">
        <f t="shared" si="6"/>
        <v>0</v>
      </c>
      <c r="L20" s="95">
        <f t="shared" si="7"/>
        <v>0</v>
      </c>
      <c r="M20" s="104"/>
    </row>
    <row r="21" spans="1:13" ht="30">
      <c r="A21" s="85"/>
      <c r="B21" s="89"/>
      <c r="C21" s="95">
        <v>0</v>
      </c>
      <c r="D21" s="95">
        <v>0</v>
      </c>
      <c r="E21" s="86">
        <f t="shared" si="4"/>
        <v>1</v>
      </c>
      <c r="F21" s="86" t="str">
        <f t="shared" si="5"/>
        <v>1'h0</v>
      </c>
      <c r="G21" s="86" t="s">
        <v>317</v>
      </c>
      <c r="H21" s="106" t="s">
        <v>3747</v>
      </c>
      <c r="I21" s="92" t="s">
        <v>3746</v>
      </c>
      <c r="J21" s="95">
        <v>0</v>
      </c>
      <c r="K21" s="95" t="str">
        <f t="shared" si="6"/>
        <v>0</v>
      </c>
      <c r="L21" s="95">
        <f t="shared" si="7"/>
        <v>0</v>
      </c>
      <c r="M21" s="104"/>
    </row>
    <row r="22" spans="1:13" ht="15">
      <c r="A22" s="80"/>
      <c r="B22" s="81" t="s">
        <v>3745</v>
      </c>
      <c r="C22" s="80"/>
      <c r="D22" s="80"/>
      <c r="E22" s="80">
        <f>SUM(E23:E24)</f>
        <v>32</v>
      </c>
      <c r="F22" s="53" t="str">
        <f>CONCATENATE("32'h",K22)</f>
        <v>32'h00000000</v>
      </c>
      <c r="G22" s="53"/>
      <c r="H22" s="83" t="s">
        <v>3744</v>
      </c>
      <c r="I22" s="83"/>
      <c r="J22" s="80"/>
      <c r="K22" s="80" t="str">
        <f>LOWER(DEC2HEX(L22,8))</f>
        <v>00000000</v>
      </c>
      <c r="L22" s="80">
        <f>SUM(L23:L24)</f>
        <v>0</v>
      </c>
      <c r="M22" s="80"/>
    </row>
    <row r="23" spans="1:13" ht="15">
      <c r="A23" s="85"/>
      <c r="B23" s="89"/>
      <c r="C23" s="95">
        <v>8</v>
      </c>
      <c r="D23" s="95">
        <v>31</v>
      </c>
      <c r="E23" s="86">
        <f>D23+1-C23</f>
        <v>24</v>
      </c>
      <c r="F23" s="86" t="str">
        <f>CONCATENATE(E23,"'h",K23)</f>
        <v>24'h0</v>
      </c>
      <c r="G23" s="86" t="s">
        <v>3730</v>
      </c>
      <c r="H23" s="105" t="s">
        <v>20</v>
      </c>
      <c r="I23" s="92" t="s">
        <v>3735</v>
      </c>
      <c r="J23" s="95">
        <v>0</v>
      </c>
      <c r="K23" s="95" t="str">
        <f>LOWER(DEC2HEX((J23)))</f>
        <v>0</v>
      </c>
      <c r="L23" s="95">
        <f>J23*(2^C23)</f>
        <v>0</v>
      </c>
      <c r="M23" s="104"/>
    </row>
    <row r="24" spans="1:13" ht="30">
      <c r="A24" s="85"/>
      <c r="B24" s="89"/>
      <c r="C24" s="95">
        <v>0</v>
      </c>
      <c r="D24" s="95">
        <v>7</v>
      </c>
      <c r="E24" s="86">
        <f>D24+1-C24</f>
        <v>8</v>
      </c>
      <c r="F24" s="86" t="str">
        <f>CONCATENATE(E24,"'h",K24)</f>
        <v>8'h0</v>
      </c>
      <c r="G24" s="86" t="s">
        <v>317</v>
      </c>
      <c r="H24" s="106" t="s">
        <v>3743</v>
      </c>
      <c r="I24" s="92" t="s">
        <v>3742</v>
      </c>
      <c r="J24" s="95">
        <v>0</v>
      </c>
      <c r="K24" s="95" t="str">
        <f>LOWER(DEC2HEX((J24)))</f>
        <v>0</v>
      </c>
      <c r="L24" s="95">
        <f>J24*(2^C24)</f>
        <v>0</v>
      </c>
      <c r="M24" s="104"/>
    </row>
    <row r="25" spans="1:13" ht="15">
      <c r="A25" s="80"/>
      <c r="B25" s="81" t="s">
        <v>3741</v>
      </c>
      <c r="C25" s="80"/>
      <c r="D25" s="80"/>
      <c r="E25" s="80">
        <f>SUM(E26:E27)</f>
        <v>32</v>
      </c>
      <c r="F25" s="53" t="str">
        <f>CONCATENATE("32'h",K25)</f>
        <v>32'h00000000</v>
      </c>
      <c r="G25" s="53"/>
      <c r="H25" s="83" t="s">
        <v>3740</v>
      </c>
      <c r="I25" s="83"/>
      <c r="J25" s="80"/>
      <c r="K25" s="80" t="str">
        <f>LOWER(DEC2HEX(L25,8))</f>
        <v>00000000</v>
      </c>
      <c r="L25" s="80">
        <f>SUM(L26:L27)</f>
        <v>0</v>
      </c>
      <c r="M25" s="80"/>
    </row>
    <row r="26" spans="1:13" ht="15">
      <c r="A26" s="85"/>
      <c r="B26" s="89"/>
      <c r="C26" s="95">
        <v>1</v>
      </c>
      <c r="D26" s="95">
        <v>31</v>
      </c>
      <c r="E26" s="86">
        <f>D26+1-C26</f>
        <v>31</v>
      </c>
      <c r="F26" s="86" t="str">
        <f>CONCATENATE(E26,"'h",K26)</f>
        <v>31'h0</v>
      </c>
      <c r="G26" s="86" t="s">
        <v>3730</v>
      </c>
      <c r="H26" s="105" t="s">
        <v>20</v>
      </c>
      <c r="I26" s="92" t="s">
        <v>3735</v>
      </c>
      <c r="J26" s="95">
        <v>0</v>
      </c>
      <c r="K26" s="95" t="str">
        <f>LOWER(DEC2HEX((J26)))</f>
        <v>0</v>
      </c>
      <c r="L26" s="95">
        <f>J26*(2^C26)</f>
        <v>0</v>
      </c>
      <c r="M26" s="104"/>
    </row>
    <row r="27" spans="1:13" ht="15">
      <c r="A27" s="85"/>
      <c r="B27" s="89"/>
      <c r="C27" s="95">
        <v>0</v>
      </c>
      <c r="D27" s="95">
        <v>0</v>
      </c>
      <c r="E27" s="86">
        <f>D27+1-C27</f>
        <v>1</v>
      </c>
      <c r="F27" s="86" t="str">
        <f>CONCATENATE(E27,"'h",K27)</f>
        <v>1'h0</v>
      </c>
      <c r="G27" s="86" t="s">
        <v>317</v>
      </c>
      <c r="H27" s="106" t="s">
        <v>3739</v>
      </c>
      <c r="I27" s="92" t="s">
        <v>3738</v>
      </c>
      <c r="J27" s="95">
        <v>0</v>
      </c>
      <c r="K27" s="95" t="str">
        <f>LOWER(DEC2HEX((J27)))</f>
        <v>0</v>
      </c>
      <c r="L27" s="95">
        <f>J27*(2^C27)</f>
        <v>0</v>
      </c>
      <c r="M27" s="104"/>
    </row>
    <row r="28" spans="1:13" ht="15">
      <c r="A28" s="80"/>
      <c r="B28" s="81" t="s">
        <v>3737</v>
      </c>
      <c r="C28" s="80"/>
      <c r="D28" s="80"/>
      <c r="E28" s="80">
        <f>SUM(E29:E30)</f>
        <v>32</v>
      </c>
      <c r="F28" s="53" t="str">
        <f>CONCATENATE("32'h",K28)</f>
        <v>32'h00000000</v>
      </c>
      <c r="G28" s="53"/>
      <c r="H28" s="83" t="s">
        <v>3736</v>
      </c>
      <c r="I28" s="83"/>
      <c r="J28" s="80"/>
      <c r="K28" s="80" t="str">
        <f>LOWER(DEC2HEX(L28,8))</f>
        <v>00000000</v>
      </c>
      <c r="L28" s="80">
        <f>SUM(L29:L30)</f>
        <v>0</v>
      </c>
      <c r="M28" s="80"/>
    </row>
    <row r="29" spans="1:13" ht="15">
      <c r="A29" s="85"/>
      <c r="B29" s="89"/>
      <c r="C29" s="95">
        <v>1</v>
      </c>
      <c r="D29" s="95">
        <v>31</v>
      </c>
      <c r="E29" s="86">
        <f>D29+1-C29</f>
        <v>31</v>
      </c>
      <c r="F29" s="86" t="str">
        <f>CONCATENATE(E29,"'h",K29)</f>
        <v>31'h0</v>
      </c>
      <c r="G29" s="86" t="s">
        <v>3730</v>
      </c>
      <c r="H29" s="106" t="s">
        <v>20</v>
      </c>
      <c r="I29" s="92" t="s">
        <v>3735</v>
      </c>
      <c r="J29" s="95">
        <v>0</v>
      </c>
      <c r="K29" s="95" t="str">
        <f>LOWER(DEC2HEX((J29)))</f>
        <v>0</v>
      </c>
      <c r="L29" s="95">
        <f>J29*(2^C29)</f>
        <v>0</v>
      </c>
      <c r="M29" s="104"/>
    </row>
    <row r="30" spans="1:13" ht="90">
      <c r="A30" s="85"/>
      <c r="B30" s="89"/>
      <c r="C30" s="95">
        <v>0</v>
      </c>
      <c r="D30" s="95">
        <v>0</v>
      </c>
      <c r="E30" s="86">
        <f>D30+1-C30</f>
        <v>1</v>
      </c>
      <c r="F30" s="86" t="str">
        <f>CONCATENATE(E30,"'h",K30)</f>
        <v>1'h0</v>
      </c>
      <c r="G30" s="86" t="s">
        <v>400</v>
      </c>
      <c r="H30" s="106" t="s">
        <v>3734</v>
      </c>
      <c r="I30" s="92" t="s">
        <v>3733</v>
      </c>
      <c r="J30" s="95">
        <v>0</v>
      </c>
      <c r="K30" s="95" t="str">
        <f>LOWER(DEC2HEX((J30)))</f>
        <v>0</v>
      </c>
      <c r="L30" s="95">
        <f>J30*(2^C30)</f>
        <v>0</v>
      </c>
      <c r="M30" s="104"/>
    </row>
    <row r="31" spans="1:13" ht="15">
      <c r="A31" s="80"/>
      <c r="B31" s="81" t="s">
        <v>3732</v>
      </c>
      <c r="C31" s="80"/>
      <c r="D31" s="80"/>
      <c r="E31" s="80">
        <f>SUM(E32:E34)</f>
        <v>32</v>
      </c>
      <c r="F31" s="53" t="str">
        <f>CONCATENATE("32'h",K31)</f>
        <v>32'h80000000</v>
      </c>
      <c r="G31" s="53"/>
      <c r="H31" s="83" t="s">
        <v>3731</v>
      </c>
      <c r="I31" s="83"/>
      <c r="J31" s="80"/>
      <c r="K31" s="80" t="str">
        <f>LOWER(DEC2HEX(L31,8))</f>
        <v>80000000</v>
      </c>
      <c r="L31" s="80">
        <f>SUM(L32:L34)</f>
        <v>2147483648</v>
      </c>
      <c r="M31" s="80"/>
    </row>
    <row r="32" spans="1:13" ht="30">
      <c r="A32" s="85"/>
      <c r="B32" s="85"/>
      <c r="C32" s="95">
        <v>31</v>
      </c>
      <c r="D32" s="95">
        <v>31</v>
      </c>
      <c r="E32" s="86">
        <f>D32+1-C32</f>
        <v>1</v>
      </c>
      <c r="F32" s="86" t="str">
        <f>CONCATENATE(E32,"'h",K32)</f>
        <v>1'h1</v>
      </c>
      <c r="G32" s="86" t="s">
        <v>3730</v>
      </c>
      <c r="H32" s="103" t="s">
        <v>3905</v>
      </c>
      <c r="I32" s="99" t="s">
        <v>3906</v>
      </c>
      <c r="J32" s="95">
        <v>1</v>
      </c>
      <c r="K32" s="95" t="str">
        <f>LOWER(DEC2HEX((J32)))</f>
        <v>1</v>
      </c>
      <c r="L32" s="95">
        <f>J32*(2^C32)</f>
        <v>2147483648</v>
      </c>
      <c r="M32" s="104"/>
    </row>
    <row r="33" spans="1:13" ht="15">
      <c r="A33" s="85"/>
      <c r="B33" s="85"/>
      <c r="C33" s="95">
        <v>1</v>
      </c>
      <c r="D33" s="95">
        <v>30</v>
      </c>
      <c r="E33" s="86">
        <f>D33+1-C33</f>
        <v>30</v>
      </c>
      <c r="F33" s="86" t="str">
        <f>CONCATENATE(E33,"'h",K33)</f>
        <v>30'h0</v>
      </c>
      <c r="G33" s="86" t="s">
        <v>2046</v>
      </c>
      <c r="H33" s="103" t="s">
        <v>20</v>
      </c>
      <c r="I33" s="99" t="s">
        <v>346</v>
      </c>
      <c r="J33" s="95">
        <v>0</v>
      </c>
      <c r="K33" s="95" t="str">
        <f>LOWER(DEC2HEX((J33)))</f>
        <v>0</v>
      </c>
      <c r="L33" s="95">
        <f>J33*(2^C33)</f>
        <v>0</v>
      </c>
      <c r="M33" s="104"/>
    </row>
    <row r="34" spans="1:13" ht="60">
      <c r="A34" s="85"/>
      <c r="B34" s="89"/>
      <c r="C34" s="95">
        <v>0</v>
      </c>
      <c r="D34" s="95">
        <v>0</v>
      </c>
      <c r="E34" s="86">
        <f>D34+1-C34</f>
        <v>1</v>
      </c>
      <c r="F34" s="86" t="str">
        <f>CONCATENATE(E34,"'h",K34)</f>
        <v>1'h0</v>
      </c>
      <c r="G34" s="86" t="s">
        <v>400</v>
      </c>
      <c r="H34" s="106" t="s">
        <v>3729</v>
      </c>
      <c r="I34" s="92" t="s">
        <v>3728</v>
      </c>
      <c r="J34" s="95">
        <v>0</v>
      </c>
      <c r="K34" s="95" t="str">
        <f>LOWER(DEC2HEX((J34)))</f>
        <v>0</v>
      </c>
      <c r="L34" s="95">
        <f>J34*(2^C34)</f>
        <v>0</v>
      </c>
      <c r="M34" s="104"/>
    </row>
  </sheetData>
  <phoneticPr fontId="14" type="noConversion"/>
  <pageMargins left="0.7" right="0.7" top="0.75" bottom="0.75" header="0.3" footer="0.3"/>
  <pageSetup paperSize="9" orientation="portrait" verticalDpi="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43"/>
  <sheetViews>
    <sheetView topLeftCell="A31" workbookViewId="0">
      <selection activeCell="L39" sqref="L39"/>
    </sheetView>
  </sheetViews>
  <sheetFormatPr defaultColWidth="9" defaultRowHeight="13.5"/>
  <cols>
    <col min="1" max="1" width="8.875" style="79" customWidth="1"/>
    <col min="2" max="5" width="9" style="79"/>
    <col min="6" max="6" width="11.625" style="79" customWidth="1"/>
    <col min="7" max="7" width="8.125" style="79" customWidth="1"/>
    <col min="8" max="8" width="23.875" style="79" customWidth="1"/>
    <col min="9" max="9" width="66" style="93" customWidth="1"/>
    <col min="10" max="10" width="10.5" style="79" customWidth="1"/>
    <col min="11" max="11" width="10.625" style="79" customWidth="1"/>
    <col min="12" max="12" width="11.125" style="79" customWidth="1"/>
    <col min="13" max="14" width="11.375" style="79" customWidth="1"/>
    <col min="15" max="16384" width="9" style="79"/>
  </cols>
  <sheetData>
    <row r="1" spans="1:14" ht="30">
      <c r="A1" s="77" t="s">
        <v>20</v>
      </c>
      <c r="B1" s="78" t="s">
        <v>301</v>
      </c>
      <c r="C1" s="77" t="s">
        <v>302</v>
      </c>
      <c r="D1" s="77" t="s">
        <v>303</v>
      </c>
      <c r="E1" s="77" t="s">
        <v>304</v>
      </c>
      <c r="F1" s="77" t="s">
        <v>305</v>
      </c>
      <c r="G1" s="77" t="s">
        <v>306</v>
      </c>
      <c r="H1" s="77" t="s">
        <v>307</v>
      </c>
      <c r="I1" s="77" t="s">
        <v>308</v>
      </c>
      <c r="J1" s="77" t="s">
        <v>309</v>
      </c>
      <c r="K1" s="77" t="s">
        <v>310</v>
      </c>
      <c r="L1" s="77" t="s">
        <v>311</v>
      </c>
      <c r="M1" s="77" t="s">
        <v>312</v>
      </c>
      <c r="N1" s="77" t="s">
        <v>313</v>
      </c>
    </row>
    <row r="2" spans="1:14" ht="16.5">
      <c r="A2" s="80"/>
      <c r="B2" s="81" t="s">
        <v>536</v>
      </c>
      <c r="C2" s="80"/>
      <c r="D2" s="80"/>
      <c r="E2" s="80">
        <f>SUM(E3:E17)</f>
        <v>32</v>
      </c>
      <c r="F2" s="53" t="str">
        <f>CONCATENATE("32'h",K2)</f>
        <v>32'hf0000000</v>
      </c>
      <c r="G2" s="53"/>
      <c r="H2" s="82" t="s">
        <v>537</v>
      </c>
      <c r="I2" s="83"/>
      <c r="J2" s="80"/>
      <c r="K2" s="80" t="str">
        <f>LOWER(DEC2HEX(L2,8))</f>
        <v>f0000000</v>
      </c>
      <c r="L2" s="80">
        <f>SUM(L3:L17)</f>
        <v>4026531840</v>
      </c>
      <c r="M2" s="80">
        <v>12</v>
      </c>
      <c r="N2" s="84" t="s">
        <v>538</v>
      </c>
    </row>
    <row r="3" spans="1:14" ht="16.5">
      <c r="A3" s="85"/>
      <c r="B3" s="85"/>
      <c r="C3" s="86">
        <v>28</v>
      </c>
      <c r="D3" s="86">
        <v>31</v>
      </c>
      <c r="E3" s="86">
        <f>D3+1-C3</f>
        <v>4</v>
      </c>
      <c r="F3" s="87" t="s">
        <v>539</v>
      </c>
      <c r="G3" s="87" t="s">
        <v>320</v>
      </c>
      <c r="H3" s="87" t="s">
        <v>540</v>
      </c>
      <c r="I3" s="87" t="s">
        <v>541</v>
      </c>
      <c r="J3" s="86">
        <v>15</v>
      </c>
      <c r="K3" s="86">
        <v>15</v>
      </c>
      <c r="L3" s="86">
        <f>J3*(2^C3)</f>
        <v>4026531840</v>
      </c>
      <c r="M3" s="84"/>
      <c r="N3" s="84"/>
    </row>
    <row r="4" spans="1:14" ht="16.5">
      <c r="A4" s="85"/>
      <c r="B4" s="85"/>
      <c r="C4" s="86">
        <v>27</v>
      </c>
      <c r="D4" s="86">
        <v>27</v>
      </c>
      <c r="E4" s="86">
        <v>1</v>
      </c>
      <c r="F4" s="87" t="s">
        <v>2855</v>
      </c>
      <c r="G4" s="87" t="s">
        <v>2856</v>
      </c>
      <c r="H4" s="87" t="s">
        <v>1678</v>
      </c>
      <c r="I4" s="87"/>
      <c r="J4" s="86">
        <v>0</v>
      </c>
      <c r="K4" s="86">
        <v>0</v>
      </c>
      <c r="L4" s="86">
        <v>0</v>
      </c>
      <c r="M4" s="84"/>
      <c r="N4" s="84"/>
    </row>
    <row r="5" spans="1:14" ht="16.5">
      <c r="A5" s="85"/>
      <c r="B5" s="85"/>
      <c r="C5" s="86">
        <v>26</v>
      </c>
      <c r="D5" s="86">
        <v>26</v>
      </c>
      <c r="E5" s="86">
        <f t="shared" ref="E5:E15" si="0">D5+1-C5</f>
        <v>1</v>
      </c>
      <c r="F5" s="87" t="s">
        <v>2853</v>
      </c>
      <c r="G5" s="87" t="s">
        <v>2854</v>
      </c>
      <c r="H5" s="87" t="s">
        <v>2857</v>
      </c>
      <c r="I5" s="88" t="s">
        <v>2858</v>
      </c>
      <c r="J5" s="86">
        <v>0</v>
      </c>
      <c r="K5" s="86">
        <v>0</v>
      </c>
      <c r="L5" s="86">
        <f t="shared" ref="L5:L16" si="1">J5*(2^C5)</f>
        <v>0</v>
      </c>
      <c r="M5" s="84"/>
      <c r="N5" s="84"/>
    </row>
    <row r="6" spans="1:14" ht="33">
      <c r="A6" s="85"/>
      <c r="B6" s="85"/>
      <c r="C6" s="86">
        <v>25</v>
      </c>
      <c r="D6" s="86">
        <v>25</v>
      </c>
      <c r="E6" s="86">
        <f t="shared" si="0"/>
        <v>1</v>
      </c>
      <c r="F6" s="87" t="s">
        <v>544</v>
      </c>
      <c r="G6" s="87" t="s">
        <v>320</v>
      </c>
      <c r="H6" s="87" t="s">
        <v>545</v>
      </c>
      <c r="I6" s="87" t="s">
        <v>546</v>
      </c>
      <c r="J6" s="86">
        <v>0</v>
      </c>
      <c r="K6" s="86">
        <v>0</v>
      </c>
      <c r="L6" s="86">
        <f t="shared" si="1"/>
        <v>0</v>
      </c>
      <c r="M6" s="84"/>
      <c r="N6" s="84"/>
    </row>
    <row r="7" spans="1:14" ht="99">
      <c r="A7" s="85"/>
      <c r="B7" s="85"/>
      <c r="C7" s="86">
        <v>24</v>
      </c>
      <c r="D7" s="86">
        <v>24</v>
      </c>
      <c r="E7" s="86">
        <f t="shared" si="0"/>
        <v>1</v>
      </c>
      <c r="F7" s="87" t="s">
        <v>547</v>
      </c>
      <c r="G7" s="87" t="s">
        <v>320</v>
      </c>
      <c r="H7" s="87" t="s">
        <v>548</v>
      </c>
      <c r="I7" s="87" t="s">
        <v>549</v>
      </c>
      <c r="J7" s="86">
        <v>0</v>
      </c>
      <c r="K7" s="86">
        <v>0</v>
      </c>
      <c r="L7" s="86">
        <f t="shared" si="1"/>
        <v>0</v>
      </c>
      <c r="M7" s="84"/>
      <c r="N7" s="84"/>
    </row>
    <row r="8" spans="1:14" ht="99">
      <c r="A8" s="85"/>
      <c r="B8" s="85"/>
      <c r="C8" s="86">
        <v>23</v>
      </c>
      <c r="D8" s="86">
        <v>23</v>
      </c>
      <c r="E8" s="86">
        <f t="shared" si="0"/>
        <v>1</v>
      </c>
      <c r="F8" s="87" t="s">
        <v>547</v>
      </c>
      <c r="G8" s="87" t="s">
        <v>320</v>
      </c>
      <c r="H8" s="87" t="s">
        <v>550</v>
      </c>
      <c r="I8" s="87" t="s">
        <v>551</v>
      </c>
      <c r="J8" s="86">
        <v>0</v>
      </c>
      <c r="K8" s="86">
        <v>0</v>
      </c>
      <c r="L8" s="86">
        <f t="shared" si="1"/>
        <v>0</v>
      </c>
      <c r="M8" s="84"/>
      <c r="N8" s="84"/>
    </row>
    <row r="9" spans="1:14" ht="82.5">
      <c r="A9" s="85"/>
      <c r="B9" s="85"/>
      <c r="C9" s="86">
        <v>22</v>
      </c>
      <c r="D9" s="86">
        <v>22</v>
      </c>
      <c r="E9" s="86">
        <f t="shared" si="0"/>
        <v>1</v>
      </c>
      <c r="F9" s="87" t="s">
        <v>544</v>
      </c>
      <c r="G9" s="87" t="s">
        <v>320</v>
      </c>
      <c r="H9" s="87" t="s">
        <v>552</v>
      </c>
      <c r="I9" s="87" t="s">
        <v>553</v>
      </c>
      <c r="J9" s="86">
        <v>0</v>
      </c>
      <c r="K9" s="86">
        <v>0</v>
      </c>
      <c r="L9" s="86">
        <f t="shared" si="1"/>
        <v>0</v>
      </c>
      <c r="M9" s="84"/>
      <c r="N9" s="84"/>
    </row>
    <row r="10" spans="1:14" ht="33">
      <c r="A10" s="85"/>
      <c r="B10" s="85"/>
      <c r="C10" s="86">
        <v>21</v>
      </c>
      <c r="D10" s="86">
        <v>21</v>
      </c>
      <c r="E10" s="86">
        <f t="shared" si="0"/>
        <v>1</v>
      </c>
      <c r="F10" s="87" t="s">
        <v>547</v>
      </c>
      <c r="G10" s="87" t="s">
        <v>320</v>
      </c>
      <c r="H10" s="87" t="s">
        <v>554</v>
      </c>
      <c r="I10" s="87" t="s">
        <v>555</v>
      </c>
      <c r="J10" s="86">
        <v>0</v>
      </c>
      <c r="K10" s="86">
        <v>0</v>
      </c>
      <c r="L10" s="86">
        <f t="shared" si="1"/>
        <v>0</v>
      </c>
      <c r="M10" s="84"/>
      <c r="N10" s="84"/>
    </row>
    <row r="11" spans="1:14" ht="115.5">
      <c r="A11" s="85"/>
      <c r="B11" s="85"/>
      <c r="C11" s="86">
        <v>20</v>
      </c>
      <c r="D11" s="86">
        <v>20</v>
      </c>
      <c r="E11" s="86">
        <f t="shared" si="0"/>
        <v>1</v>
      </c>
      <c r="F11" s="87" t="s">
        <v>547</v>
      </c>
      <c r="G11" s="87" t="s">
        <v>320</v>
      </c>
      <c r="H11" s="87" t="s">
        <v>556</v>
      </c>
      <c r="I11" s="87" t="s">
        <v>557</v>
      </c>
      <c r="J11" s="86">
        <v>0</v>
      </c>
      <c r="K11" s="86">
        <v>0</v>
      </c>
      <c r="L11" s="86">
        <f t="shared" si="1"/>
        <v>0</v>
      </c>
      <c r="M11" s="84"/>
      <c r="N11" s="84"/>
    </row>
    <row r="12" spans="1:14" ht="16.5">
      <c r="A12" s="85"/>
      <c r="B12" s="85"/>
      <c r="C12" s="86">
        <v>6</v>
      </c>
      <c r="D12" s="86">
        <v>19</v>
      </c>
      <c r="E12" s="86">
        <f t="shared" si="0"/>
        <v>14</v>
      </c>
      <c r="F12" s="87" t="s">
        <v>558</v>
      </c>
      <c r="G12" s="87" t="s">
        <v>317</v>
      </c>
      <c r="H12" s="87" t="s">
        <v>323</v>
      </c>
      <c r="I12" s="88"/>
      <c r="J12" s="86">
        <v>0</v>
      </c>
      <c r="K12" s="86">
        <v>0</v>
      </c>
      <c r="L12" s="86">
        <f t="shared" si="1"/>
        <v>0</v>
      </c>
      <c r="M12" s="84"/>
      <c r="N12" s="84"/>
    </row>
    <row r="13" spans="1:14" ht="115.5">
      <c r="A13" s="85"/>
      <c r="B13" s="85"/>
      <c r="C13" s="86">
        <v>4</v>
      </c>
      <c r="D13" s="86">
        <v>5</v>
      </c>
      <c r="E13" s="86">
        <f t="shared" si="0"/>
        <v>2</v>
      </c>
      <c r="F13" s="87" t="s">
        <v>559</v>
      </c>
      <c r="G13" s="87" t="s">
        <v>320</v>
      </c>
      <c r="H13" s="87" t="s">
        <v>560</v>
      </c>
      <c r="I13" s="87" t="s">
        <v>561</v>
      </c>
      <c r="J13" s="86">
        <v>0</v>
      </c>
      <c r="K13" s="86">
        <v>0</v>
      </c>
      <c r="L13" s="86">
        <f t="shared" si="1"/>
        <v>0</v>
      </c>
      <c r="M13" s="84"/>
      <c r="N13" s="84"/>
    </row>
    <row r="14" spans="1:14" ht="66">
      <c r="A14" s="85"/>
      <c r="B14" s="85"/>
      <c r="C14" s="86">
        <v>3</v>
      </c>
      <c r="D14" s="86">
        <v>3</v>
      </c>
      <c r="E14" s="86">
        <f t="shared" si="0"/>
        <v>1</v>
      </c>
      <c r="F14" s="87" t="s">
        <v>547</v>
      </c>
      <c r="G14" s="87" t="s">
        <v>320</v>
      </c>
      <c r="H14" s="87" t="s">
        <v>562</v>
      </c>
      <c r="I14" s="87" t="s">
        <v>563</v>
      </c>
      <c r="J14" s="86">
        <v>0</v>
      </c>
      <c r="K14" s="86">
        <v>0</v>
      </c>
      <c r="L14" s="86">
        <f t="shared" si="1"/>
        <v>0</v>
      </c>
      <c r="M14" s="84"/>
      <c r="N14" s="84"/>
    </row>
    <row r="15" spans="1:14" ht="82.5">
      <c r="A15" s="85"/>
      <c r="B15" s="85"/>
      <c r="C15" s="86">
        <v>2</v>
      </c>
      <c r="D15" s="86">
        <v>2</v>
      </c>
      <c r="E15" s="86">
        <f t="shared" si="0"/>
        <v>1</v>
      </c>
      <c r="F15" s="87" t="s">
        <v>547</v>
      </c>
      <c r="G15" s="87" t="s">
        <v>320</v>
      </c>
      <c r="H15" s="87" t="s">
        <v>564</v>
      </c>
      <c r="I15" s="87" t="s">
        <v>565</v>
      </c>
      <c r="J15" s="86">
        <v>0</v>
      </c>
      <c r="K15" s="86">
        <v>0</v>
      </c>
      <c r="L15" s="86">
        <f t="shared" si="1"/>
        <v>0</v>
      </c>
      <c r="M15" s="84"/>
      <c r="N15" s="84"/>
    </row>
    <row r="16" spans="1:14" ht="49.5">
      <c r="A16" s="85"/>
      <c r="B16" s="85"/>
      <c r="C16" s="86">
        <v>1</v>
      </c>
      <c r="D16" s="86">
        <v>1</v>
      </c>
      <c r="E16" s="86">
        <v>1</v>
      </c>
      <c r="F16" s="87" t="s">
        <v>547</v>
      </c>
      <c r="G16" s="87" t="s">
        <v>320</v>
      </c>
      <c r="H16" s="87" t="s">
        <v>566</v>
      </c>
      <c r="I16" s="87" t="s">
        <v>567</v>
      </c>
      <c r="J16" s="86">
        <v>0</v>
      </c>
      <c r="K16" s="86">
        <v>0</v>
      </c>
      <c r="L16" s="86">
        <f t="shared" si="1"/>
        <v>0</v>
      </c>
      <c r="M16" s="84"/>
      <c r="N16" s="84"/>
    </row>
    <row r="17" spans="1:14" ht="49.5">
      <c r="A17" s="85"/>
      <c r="B17" s="89"/>
      <c r="C17" s="86">
        <v>0</v>
      </c>
      <c r="D17" s="86">
        <v>0</v>
      </c>
      <c r="E17" s="86">
        <f>D17+1-C17</f>
        <v>1</v>
      </c>
      <c r="F17" s="87" t="s">
        <v>547</v>
      </c>
      <c r="G17" s="87" t="s">
        <v>320</v>
      </c>
      <c r="H17" s="87" t="s">
        <v>568</v>
      </c>
      <c r="I17" s="87" t="s">
        <v>569</v>
      </c>
      <c r="J17" s="86">
        <v>0</v>
      </c>
      <c r="K17" s="86" t="str">
        <f>LOWER(DEC2HEX((J17)))</f>
        <v>0</v>
      </c>
      <c r="L17" s="86">
        <f>J17*(2^C17)</f>
        <v>0</v>
      </c>
      <c r="M17" s="84"/>
      <c r="N17" s="84"/>
    </row>
    <row r="18" spans="1:14" ht="16.5">
      <c r="A18" s="80"/>
      <c r="B18" s="81" t="s">
        <v>570</v>
      </c>
      <c r="C18" s="80"/>
      <c r="D18" s="80"/>
      <c r="E18" s="80">
        <f>SUM(E19:E36)</f>
        <v>32</v>
      </c>
      <c r="F18" s="53" t="str">
        <f>CONCATENATE("32'h",K18)</f>
        <v>32'h02001000</v>
      </c>
      <c r="G18" s="53"/>
      <c r="H18" s="82" t="s">
        <v>571</v>
      </c>
      <c r="I18" s="83"/>
      <c r="J18" s="80"/>
      <c r="K18" s="80" t="str">
        <f>LOWER(DEC2HEX(L18,8))</f>
        <v>02001000</v>
      </c>
      <c r="L18" s="80">
        <f>SUM(L19:L36)</f>
        <v>33558528</v>
      </c>
      <c r="M18" s="80">
        <v>12</v>
      </c>
      <c r="N18" s="84" t="s">
        <v>538</v>
      </c>
    </row>
    <row r="19" spans="1:14" ht="33">
      <c r="A19" s="85"/>
      <c r="B19" s="85"/>
      <c r="C19" s="86">
        <v>31</v>
      </c>
      <c r="D19" s="86">
        <v>31</v>
      </c>
      <c r="E19" s="86">
        <f>D19+1-C19</f>
        <v>1</v>
      </c>
      <c r="F19" s="88" t="s">
        <v>547</v>
      </c>
      <c r="G19" s="87" t="s">
        <v>317</v>
      </c>
      <c r="H19" s="88" t="s">
        <v>572</v>
      </c>
      <c r="I19" s="88" t="s">
        <v>573</v>
      </c>
      <c r="J19" s="86">
        <v>0</v>
      </c>
      <c r="K19" s="86" t="str">
        <f>LOWER(DEC2HEX((J19)))</f>
        <v>0</v>
      </c>
      <c r="L19" s="86">
        <f>J19*(2^C19)</f>
        <v>0</v>
      </c>
      <c r="M19" s="84"/>
      <c r="N19" s="84"/>
    </row>
    <row r="20" spans="1:14" ht="16.5">
      <c r="A20" s="85"/>
      <c r="B20" s="85"/>
      <c r="C20" s="86">
        <v>29</v>
      </c>
      <c r="D20" s="86">
        <v>30</v>
      </c>
      <c r="E20" s="86">
        <f t="shared" ref="E20:E34" si="2">D20+1-C20</f>
        <v>2</v>
      </c>
      <c r="F20" s="88" t="s">
        <v>542</v>
      </c>
      <c r="G20" s="87" t="s">
        <v>317</v>
      </c>
      <c r="H20" s="88" t="s">
        <v>323</v>
      </c>
      <c r="I20" s="88"/>
      <c r="J20" s="86">
        <v>0</v>
      </c>
      <c r="K20" s="86" t="str">
        <f t="shared" ref="K20:K36" si="3">LOWER(DEC2HEX((J20)))</f>
        <v>0</v>
      </c>
      <c r="L20" s="86">
        <f t="shared" ref="L20:L36" si="4">J20*(2^C20)</f>
        <v>0</v>
      </c>
      <c r="M20" s="84"/>
      <c r="N20" s="84"/>
    </row>
    <row r="21" spans="1:14" ht="16.5">
      <c r="A21" s="85"/>
      <c r="B21" s="85"/>
      <c r="C21" s="86">
        <v>28</v>
      </c>
      <c r="D21" s="86">
        <v>28</v>
      </c>
      <c r="E21" s="86">
        <f t="shared" si="2"/>
        <v>1</v>
      </c>
      <c r="F21" s="88" t="s">
        <v>547</v>
      </c>
      <c r="G21" s="87" t="s">
        <v>317</v>
      </c>
      <c r="H21" s="88" t="s">
        <v>574</v>
      </c>
      <c r="I21" s="88" t="s">
        <v>575</v>
      </c>
      <c r="J21" s="86">
        <v>0</v>
      </c>
      <c r="K21" s="86" t="str">
        <f t="shared" si="3"/>
        <v>0</v>
      </c>
      <c r="L21" s="86">
        <f t="shared" si="4"/>
        <v>0</v>
      </c>
      <c r="M21" s="84"/>
      <c r="N21" s="84"/>
    </row>
    <row r="22" spans="1:14" ht="16.5">
      <c r="A22" s="85"/>
      <c r="B22" s="85"/>
      <c r="C22" s="86">
        <v>26</v>
      </c>
      <c r="D22" s="86">
        <v>27</v>
      </c>
      <c r="E22" s="86">
        <f t="shared" si="2"/>
        <v>2</v>
      </c>
      <c r="F22" s="88" t="s">
        <v>576</v>
      </c>
      <c r="G22" s="87" t="s">
        <v>317</v>
      </c>
      <c r="H22" s="88" t="s">
        <v>323</v>
      </c>
      <c r="I22" s="88"/>
      <c r="J22" s="86">
        <v>0</v>
      </c>
      <c r="K22" s="86" t="str">
        <f t="shared" si="3"/>
        <v>0</v>
      </c>
      <c r="L22" s="86">
        <f t="shared" si="4"/>
        <v>0</v>
      </c>
      <c r="M22" s="84"/>
      <c r="N22" s="84"/>
    </row>
    <row r="23" spans="1:14" ht="49.5">
      <c r="A23" s="85"/>
      <c r="B23" s="85"/>
      <c r="C23" s="86">
        <v>25</v>
      </c>
      <c r="D23" s="86">
        <v>25</v>
      </c>
      <c r="E23" s="86">
        <f t="shared" si="2"/>
        <v>1</v>
      </c>
      <c r="F23" s="88" t="s">
        <v>577</v>
      </c>
      <c r="G23" s="87" t="s">
        <v>317</v>
      </c>
      <c r="H23" s="88" t="s">
        <v>578</v>
      </c>
      <c r="I23" s="88" t="s">
        <v>579</v>
      </c>
      <c r="J23" s="86">
        <v>1</v>
      </c>
      <c r="K23" s="86" t="str">
        <f t="shared" si="3"/>
        <v>1</v>
      </c>
      <c r="L23" s="86">
        <f t="shared" si="4"/>
        <v>33554432</v>
      </c>
      <c r="M23" s="84"/>
      <c r="N23" s="84"/>
    </row>
    <row r="24" spans="1:14" ht="49.5">
      <c r="A24" s="85"/>
      <c r="B24" s="85"/>
      <c r="C24" s="86">
        <v>24</v>
      </c>
      <c r="D24" s="86">
        <v>24</v>
      </c>
      <c r="E24" s="86">
        <f t="shared" si="2"/>
        <v>1</v>
      </c>
      <c r="F24" s="88" t="s">
        <v>547</v>
      </c>
      <c r="G24" s="87" t="s">
        <v>317</v>
      </c>
      <c r="H24" s="88" t="s">
        <v>580</v>
      </c>
      <c r="I24" s="88" t="s">
        <v>581</v>
      </c>
      <c r="J24" s="86">
        <v>0</v>
      </c>
      <c r="K24" s="86" t="str">
        <f t="shared" si="3"/>
        <v>0</v>
      </c>
      <c r="L24" s="86">
        <f t="shared" si="4"/>
        <v>0</v>
      </c>
      <c r="M24" s="84"/>
      <c r="N24" s="84"/>
    </row>
    <row r="25" spans="1:14" ht="16.5">
      <c r="A25" s="85"/>
      <c r="B25" s="85"/>
      <c r="C25" s="86">
        <v>21</v>
      </c>
      <c r="D25" s="86">
        <v>23</v>
      </c>
      <c r="E25" s="86">
        <f t="shared" si="2"/>
        <v>3</v>
      </c>
      <c r="F25" s="88" t="s">
        <v>582</v>
      </c>
      <c r="G25" s="87" t="s">
        <v>317</v>
      </c>
      <c r="H25" s="88" t="s">
        <v>323</v>
      </c>
      <c r="I25" s="88"/>
      <c r="J25" s="86">
        <v>0</v>
      </c>
      <c r="K25" s="86" t="str">
        <f t="shared" si="3"/>
        <v>0</v>
      </c>
      <c r="L25" s="86">
        <f t="shared" si="4"/>
        <v>0</v>
      </c>
      <c r="M25" s="84"/>
      <c r="N25" s="84"/>
    </row>
    <row r="26" spans="1:14" ht="66">
      <c r="A26" s="85"/>
      <c r="B26" s="85"/>
      <c r="C26" s="86">
        <v>20</v>
      </c>
      <c r="D26" s="86">
        <v>20</v>
      </c>
      <c r="E26" s="86">
        <f t="shared" si="2"/>
        <v>1</v>
      </c>
      <c r="F26" s="88" t="s">
        <v>547</v>
      </c>
      <c r="G26" s="87" t="s">
        <v>317</v>
      </c>
      <c r="H26" s="88" t="s">
        <v>583</v>
      </c>
      <c r="I26" s="88" t="s">
        <v>584</v>
      </c>
      <c r="J26" s="86">
        <v>0</v>
      </c>
      <c r="K26" s="86" t="str">
        <f t="shared" si="3"/>
        <v>0</v>
      </c>
      <c r="L26" s="86">
        <f t="shared" si="4"/>
        <v>0</v>
      </c>
      <c r="M26" s="84"/>
      <c r="N26" s="84"/>
    </row>
    <row r="27" spans="1:14" ht="49.5">
      <c r="A27" s="85"/>
      <c r="B27" s="85"/>
      <c r="C27" s="86">
        <v>19</v>
      </c>
      <c r="D27" s="86">
        <v>19</v>
      </c>
      <c r="E27" s="86">
        <f t="shared" si="2"/>
        <v>1</v>
      </c>
      <c r="F27" s="88" t="s">
        <v>547</v>
      </c>
      <c r="G27" s="87" t="s">
        <v>317</v>
      </c>
      <c r="H27" s="88" t="s">
        <v>585</v>
      </c>
      <c r="I27" s="88" t="s">
        <v>586</v>
      </c>
      <c r="J27" s="86">
        <v>0</v>
      </c>
      <c r="K27" s="86" t="str">
        <f t="shared" si="3"/>
        <v>0</v>
      </c>
      <c r="L27" s="86">
        <f t="shared" si="4"/>
        <v>0</v>
      </c>
      <c r="M27" s="84"/>
      <c r="N27" s="84"/>
    </row>
    <row r="28" spans="1:14" ht="49.5">
      <c r="A28" s="85"/>
      <c r="B28" s="85"/>
      <c r="C28" s="86">
        <v>18</v>
      </c>
      <c r="D28" s="86">
        <v>18</v>
      </c>
      <c r="E28" s="86">
        <f t="shared" si="2"/>
        <v>1</v>
      </c>
      <c r="F28" s="88" t="s">
        <v>547</v>
      </c>
      <c r="G28" s="87" t="s">
        <v>317</v>
      </c>
      <c r="H28" s="88" t="s">
        <v>587</v>
      </c>
      <c r="I28" s="88" t="s">
        <v>588</v>
      </c>
      <c r="J28" s="86">
        <v>0</v>
      </c>
      <c r="K28" s="86" t="str">
        <f t="shared" si="3"/>
        <v>0</v>
      </c>
      <c r="L28" s="86">
        <f t="shared" si="4"/>
        <v>0</v>
      </c>
      <c r="M28" s="84"/>
      <c r="N28" s="84"/>
    </row>
    <row r="29" spans="1:14" ht="49.5">
      <c r="A29" s="85"/>
      <c r="B29" s="85"/>
      <c r="C29" s="86">
        <v>17</v>
      </c>
      <c r="D29" s="86">
        <v>17</v>
      </c>
      <c r="E29" s="86">
        <f t="shared" si="2"/>
        <v>1</v>
      </c>
      <c r="F29" s="88" t="s">
        <v>589</v>
      </c>
      <c r="G29" s="87" t="s">
        <v>317</v>
      </c>
      <c r="H29" s="88" t="s">
        <v>590</v>
      </c>
      <c r="I29" s="88" t="s">
        <v>591</v>
      </c>
      <c r="J29" s="86">
        <v>0</v>
      </c>
      <c r="K29" s="86" t="str">
        <f t="shared" si="3"/>
        <v>0</v>
      </c>
      <c r="L29" s="86">
        <f t="shared" si="4"/>
        <v>0</v>
      </c>
      <c r="M29" s="84"/>
      <c r="N29" s="84"/>
    </row>
    <row r="30" spans="1:14" ht="49.5">
      <c r="A30" s="85"/>
      <c r="B30" s="85"/>
      <c r="C30" s="86">
        <v>16</v>
      </c>
      <c r="D30" s="86">
        <v>16</v>
      </c>
      <c r="E30" s="86">
        <f t="shared" si="2"/>
        <v>1</v>
      </c>
      <c r="F30" s="88" t="s">
        <v>589</v>
      </c>
      <c r="G30" s="87" t="s">
        <v>317</v>
      </c>
      <c r="H30" s="88" t="s">
        <v>592</v>
      </c>
      <c r="I30" s="88" t="s">
        <v>593</v>
      </c>
      <c r="J30" s="86">
        <v>0</v>
      </c>
      <c r="K30" s="86" t="str">
        <f t="shared" si="3"/>
        <v>0</v>
      </c>
      <c r="L30" s="86">
        <f t="shared" si="4"/>
        <v>0</v>
      </c>
      <c r="M30" s="84"/>
      <c r="N30" s="84"/>
    </row>
    <row r="31" spans="1:14" ht="16.5">
      <c r="A31" s="85"/>
      <c r="B31" s="85"/>
      <c r="C31" s="86">
        <v>15</v>
      </c>
      <c r="D31" s="86">
        <v>15</v>
      </c>
      <c r="E31" s="86">
        <f t="shared" si="2"/>
        <v>1</v>
      </c>
      <c r="F31" s="88" t="s">
        <v>547</v>
      </c>
      <c r="G31" s="87" t="s">
        <v>317</v>
      </c>
      <c r="H31" s="88" t="s">
        <v>594</v>
      </c>
      <c r="I31" s="88" t="s">
        <v>595</v>
      </c>
      <c r="J31" s="86">
        <v>0</v>
      </c>
      <c r="K31" s="86" t="str">
        <f t="shared" si="3"/>
        <v>0</v>
      </c>
      <c r="L31" s="86">
        <f t="shared" si="4"/>
        <v>0</v>
      </c>
      <c r="M31" s="84"/>
      <c r="N31" s="84"/>
    </row>
    <row r="32" spans="1:14" ht="33">
      <c r="A32" s="85"/>
      <c r="B32" s="85"/>
      <c r="C32" s="86">
        <v>14</v>
      </c>
      <c r="D32" s="86">
        <v>14</v>
      </c>
      <c r="E32" s="86">
        <f t="shared" si="2"/>
        <v>1</v>
      </c>
      <c r="F32" s="88" t="s">
        <v>547</v>
      </c>
      <c r="G32" s="87" t="s">
        <v>317</v>
      </c>
      <c r="H32" s="88" t="s">
        <v>596</v>
      </c>
      <c r="I32" s="88" t="s">
        <v>597</v>
      </c>
      <c r="J32" s="86">
        <v>0</v>
      </c>
      <c r="K32" s="86" t="str">
        <f t="shared" si="3"/>
        <v>0</v>
      </c>
      <c r="L32" s="86">
        <f t="shared" si="4"/>
        <v>0</v>
      </c>
      <c r="M32" s="84"/>
      <c r="N32" s="84"/>
    </row>
    <row r="33" spans="1:14" ht="16.5">
      <c r="A33" s="85"/>
      <c r="B33" s="85"/>
      <c r="C33" s="86">
        <v>13</v>
      </c>
      <c r="D33" s="86">
        <v>13</v>
      </c>
      <c r="E33" s="86">
        <f t="shared" si="2"/>
        <v>1</v>
      </c>
      <c r="F33" s="88" t="s">
        <v>598</v>
      </c>
      <c r="G33" s="87" t="s">
        <v>317</v>
      </c>
      <c r="H33" s="88" t="s">
        <v>323</v>
      </c>
      <c r="I33" s="87"/>
      <c r="J33" s="86">
        <v>0</v>
      </c>
      <c r="K33" s="86" t="str">
        <f t="shared" si="3"/>
        <v>0</v>
      </c>
      <c r="L33" s="86">
        <f t="shared" si="4"/>
        <v>0</v>
      </c>
      <c r="M33" s="84"/>
      <c r="N33" s="84"/>
    </row>
    <row r="34" spans="1:14" ht="16.5">
      <c r="A34" s="85"/>
      <c r="B34" s="85"/>
      <c r="C34" s="86">
        <v>8</v>
      </c>
      <c r="D34" s="86">
        <v>12</v>
      </c>
      <c r="E34" s="86">
        <f t="shared" si="2"/>
        <v>5</v>
      </c>
      <c r="F34" s="88" t="s">
        <v>589</v>
      </c>
      <c r="G34" s="87" t="s">
        <v>317</v>
      </c>
      <c r="H34" s="88" t="s">
        <v>599</v>
      </c>
      <c r="I34" s="87" t="s">
        <v>600</v>
      </c>
      <c r="J34" s="86">
        <v>16</v>
      </c>
      <c r="K34" s="86" t="str">
        <f t="shared" si="3"/>
        <v>10</v>
      </c>
      <c r="L34" s="86">
        <f t="shared" si="4"/>
        <v>4096</v>
      </c>
      <c r="M34" s="84"/>
      <c r="N34" s="84"/>
    </row>
    <row r="35" spans="1:14" ht="16.5">
      <c r="A35" s="85"/>
      <c r="B35" s="85"/>
      <c r="C35" s="86">
        <v>7</v>
      </c>
      <c r="D35" s="86">
        <v>7</v>
      </c>
      <c r="E35" s="86">
        <v>1</v>
      </c>
      <c r="F35" s="88" t="s">
        <v>547</v>
      </c>
      <c r="G35" s="87" t="s">
        <v>317</v>
      </c>
      <c r="H35" s="88" t="s">
        <v>323</v>
      </c>
      <c r="I35" s="88"/>
      <c r="J35" s="86">
        <v>0</v>
      </c>
      <c r="K35" s="86" t="str">
        <f t="shared" si="3"/>
        <v>0</v>
      </c>
      <c r="L35" s="86">
        <f t="shared" si="4"/>
        <v>0</v>
      </c>
      <c r="M35" s="84"/>
      <c r="N35" s="84"/>
    </row>
    <row r="36" spans="1:14" ht="33">
      <c r="A36" s="85"/>
      <c r="B36" s="89"/>
      <c r="C36" s="86">
        <v>0</v>
      </c>
      <c r="D36" s="86">
        <v>6</v>
      </c>
      <c r="E36" s="86">
        <f>D36+1-C36</f>
        <v>7</v>
      </c>
      <c r="F36" s="88" t="s">
        <v>589</v>
      </c>
      <c r="G36" s="87" t="s">
        <v>317</v>
      </c>
      <c r="H36" s="87" t="s">
        <v>601</v>
      </c>
      <c r="I36" s="87" t="s">
        <v>602</v>
      </c>
      <c r="J36" s="86">
        <v>0</v>
      </c>
      <c r="K36" s="86" t="str">
        <f t="shared" si="3"/>
        <v>0</v>
      </c>
      <c r="L36" s="86">
        <f t="shared" si="4"/>
        <v>0</v>
      </c>
      <c r="M36" s="84"/>
      <c r="N36" s="84"/>
    </row>
    <row r="37" spans="1:14" ht="16.5">
      <c r="A37" s="80"/>
      <c r="B37" s="81" t="s">
        <v>603</v>
      </c>
      <c r="C37" s="80"/>
      <c r="D37" s="80"/>
      <c r="E37" s="80">
        <f>SUM(E38:E39)</f>
        <v>32</v>
      </c>
      <c r="F37" s="53" t="str">
        <f>CONCATENATE("32'h",K37)</f>
        <v>32'h00000000</v>
      </c>
      <c r="G37" s="53"/>
      <c r="H37" s="82" t="s">
        <v>604</v>
      </c>
      <c r="I37" s="83"/>
      <c r="J37" s="80"/>
      <c r="K37" s="80" t="str">
        <f>LOWER(DEC2HEX(L37,8))</f>
        <v>00000000</v>
      </c>
      <c r="L37" s="80">
        <f>SUM(L38:L39)</f>
        <v>0</v>
      </c>
      <c r="M37" s="80">
        <v>12</v>
      </c>
      <c r="N37" s="84" t="s">
        <v>538</v>
      </c>
    </row>
    <row r="38" spans="1:14" ht="15">
      <c r="A38" s="85"/>
      <c r="B38" s="85"/>
      <c r="C38" s="86">
        <v>8</v>
      </c>
      <c r="D38" s="86">
        <v>31</v>
      </c>
      <c r="E38" s="86">
        <f>D38+1-C38</f>
        <v>24</v>
      </c>
      <c r="F38" s="86" t="str">
        <f>CONCATENATE(E38,"'h",K38)</f>
        <v>24'h0</v>
      </c>
      <c r="G38" s="86" t="s">
        <v>317</v>
      </c>
      <c r="H38" s="90" t="s">
        <v>20</v>
      </c>
      <c r="I38" s="91" t="s">
        <v>318</v>
      </c>
      <c r="J38" s="86">
        <v>0</v>
      </c>
      <c r="K38" s="86" t="str">
        <f>LOWER(DEC2HEX((J38)))</f>
        <v>0</v>
      </c>
      <c r="L38" s="86">
        <f>J38*(2^C38)</f>
        <v>0</v>
      </c>
      <c r="M38" s="84"/>
      <c r="N38" s="84"/>
    </row>
    <row r="39" spans="1:14" ht="66">
      <c r="A39" s="85"/>
      <c r="B39" s="89"/>
      <c r="C39" s="86">
        <v>0</v>
      </c>
      <c r="D39" s="86">
        <v>7</v>
      </c>
      <c r="E39" s="86">
        <f>D39+1-C39</f>
        <v>8</v>
      </c>
      <c r="F39" s="86" t="str">
        <f>CONCATENATE(E39,"'h",K39)</f>
        <v>8'h0</v>
      </c>
      <c r="G39" s="86" t="s">
        <v>317</v>
      </c>
      <c r="H39" s="88" t="s">
        <v>605</v>
      </c>
      <c r="I39" s="88" t="s">
        <v>606</v>
      </c>
      <c r="J39" s="86">
        <v>0</v>
      </c>
      <c r="K39" s="86" t="str">
        <f>LOWER(DEC2HEX((J39)))</f>
        <v>0</v>
      </c>
      <c r="L39" s="86">
        <f>J39*(2^C39)</f>
        <v>0</v>
      </c>
      <c r="M39" s="84"/>
      <c r="N39" s="84"/>
    </row>
    <row r="40" spans="1:14" ht="16.5">
      <c r="A40" s="80"/>
      <c r="B40" s="81" t="s">
        <v>607</v>
      </c>
      <c r="C40" s="80"/>
      <c r="D40" s="80"/>
      <c r="E40" s="80">
        <f>SUM(E41:E51)</f>
        <v>32</v>
      </c>
      <c r="F40" s="53" t="str">
        <f>CONCATENATE("32'h",K40)</f>
        <v>32'h00000000</v>
      </c>
      <c r="G40" s="53"/>
      <c r="H40" s="82" t="s">
        <v>608</v>
      </c>
      <c r="I40" s="83"/>
      <c r="J40" s="80"/>
      <c r="K40" s="80" t="str">
        <f>LOWER(DEC2HEX(L40,8))</f>
        <v>00000000</v>
      </c>
      <c r="L40" s="80">
        <f>SUM(L41:L43)</f>
        <v>0</v>
      </c>
      <c r="M40" s="84"/>
      <c r="N40" s="84"/>
    </row>
    <row r="41" spans="1:14" ht="16.5">
      <c r="A41" s="85"/>
      <c r="B41" s="85"/>
      <c r="C41" s="86">
        <v>10</v>
      </c>
      <c r="D41" s="86">
        <v>31</v>
      </c>
      <c r="E41" s="86">
        <f>D41+1-C41</f>
        <v>22</v>
      </c>
      <c r="F41" s="86" t="str">
        <f>CONCATENATE(E41,"'h",K41)</f>
        <v>22'h0</v>
      </c>
      <c r="G41" s="87" t="s">
        <v>317</v>
      </c>
      <c r="H41" s="87" t="s">
        <v>323</v>
      </c>
      <c r="I41" s="91" t="s">
        <v>318</v>
      </c>
      <c r="J41" s="86">
        <v>0</v>
      </c>
      <c r="K41" s="86" t="str">
        <f>LOWER(DEC2HEX((J41)))</f>
        <v>0</v>
      </c>
      <c r="L41" s="86">
        <f>J41*(2^C41)</f>
        <v>0</v>
      </c>
      <c r="M41" s="84"/>
      <c r="N41" s="84"/>
    </row>
    <row r="42" spans="1:14" ht="15.75" customHeight="1">
      <c r="A42" s="85"/>
      <c r="B42" s="85"/>
      <c r="C42" s="86">
        <v>9</v>
      </c>
      <c r="D42" s="86">
        <v>9</v>
      </c>
      <c r="E42" s="86">
        <f t="shared" ref="E42:E51" si="5">D42+1-C42</f>
        <v>1</v>
      </c>
      <c r="F42" s="86" t="str">
        <f t="shared" ref="F42:F51" si="6">CONCATENATE(E42,"'h",K42)</f>
        <v>1'h0</v>
      </c>
      <c r="G42" s="88" t="s">
        <v>609</v>
      </c>
      <c r="H42" s="88" t="s">
        <v>610</v>
      </c>
      <c r="I42" s="88" t="s">
        <v>611</v>
      </c>
      <c r="J42" s="86">
        <v>0</v>
      </c>
      <c r="K42" s="86" t="str">
        <f t="shared" ref="K42:K51" si="7">LOWER(DEC2HEX((J42)))</f>
        <v>0</v>
      </c>
      <c r="L42" s="86">
        <f t="shared" ref="L42:L51" si="8">J42*(2^C42)</f>
        <v>0</v>
      </c>
      <c r="M42" s="84"/>
      <c r="N42" s="84"/>
    </row>
    <row r="43" spans="1:14" ht="15.75" customHeight="1">
      <c r="A43" s="85"/>
      <c r="B43" s="85"/>
      <c r="C43" s="86">
        <v>8</v>
      </c>
      <c r="D43" s="86">
        <v>8</v>
      </c>
      <c r="E43" s="86">
        <f t="shared" si="5"/>
        <v>1</v>
      </c>
      <c r="F43" s="86" t="str">
        <f t="shared" si="6"/>
        <v>1'h0</v>
      </c>
      <c r="G43" s="88" t="s">
        <v>320</v>
      </c>
      <c r="H43" s="88" t="s">
        <v>612</v>
      </c>
      <c r="I43" s="88" t="s">
        <v>613</v>
      </c>
      <c r="J43" s="86">
        <v>0</v>
      </c>
      <c r="K43" s="86" t="str">
        <f t="shared" si="7"/>
        <v>0</v>
      </c>
      <c r="L43" s="86">
        <f t="shared" si="8"/>
        <v>0</v>
      </c>
      <c r="M43" s="84"/>
      <c r="N43" s="84"/>
    </row>
    <row r="44" spans="1:14" ht="15.75" customHeight="1">
      <c r="A44" s="85"/>
      <c r="B44" s="85"/>
      <c r="C44" s="86">
        <v>7</v>
      </c>
      <c r="D44" s="86">
        <v>7</v>
      </c>
      <c r="E44" s="86">
        <f t="shared" si="5"/>
        <v>1</v>
      </c>
      <c r="F44" s="86" t="str">
        <f t="shared" si="6"/>
        <v>1'h0</v>
      </c>
      <c r="G44" s="88" t="s">
        <v>320</v>
      </c>
      <c r="H44" s="88" t="s">
        <v>614</v>
      </c>
      <c r="I44" s="88" t="s">
        <v>615</v>
      </c>
      <c r="J44" s="86">
        <v>0</v>
      </c>
      <c r="K44" s="86" t="str">
        <f t="shared" si="7"/>
        <v>0</v>
      </c>
      <c r="L44" s="86">
        <f t="shared" si="8"/>
        <v>0</v>
      </c>
      <c r="M44" s="84"/>
      <c r="N44" s="84"/>
    </row>
    <row r="45" spans="1:14" ht="15.75" customHeight="1">
      <c r="A45" s="85"/>
      <c r="B45" s="85"/>
      <c r="C45" s="86">
        <v>6</v>
      </c>
      <c r="D45" s="86">
        <v>6</v>
      </c>
      <c r="E45" s="86">
        <f t="shared" si="5"/>
        <v>1</v>
      </c>
      <c r="F45" s="86" t="str">
        <f t="shared" si="6"/>
        <v>1'h0</v>
      </c>
      <c r="G45" s="88" t="s">
        <v>320</v>
      </c>
      <c r="H45" s="88" t="s">
        <v>616</v>
      </c>
      <c r="I45" s="88" t="s">
        <v>617</v>
      </c>
      <c r="J45" s="86">
        <v>0</v>
      </c>
      <c r="K45" s="86" t="str">
        <f t="shared" si="7"/>
        <v>0</v>
      </c>
      <c r="L45" s="86">
        <f t="shared" si="8"/>
        <v>0</v>
      </c>
      <c r="M45" s="84"/>
      <c r="N45" s="84"/>
    </row>
    <row r="46" spans="1:14" ht="15.75" customHeight="1">
      <c r="A46" s="85"/>
      <c r="B46" s="85"/>
      <c r="C46" s="86">
        <v>5</v>
      </c>
      <c r="D46" s="86">
        <v>5</v>
      </c>
      <c r="E46" s="86">
        <f t="shared" si="5"/>
        <v>1</v>
      </c>
      <c r="F46" s="86" t="str">
        <f t="shared" si="6"/>
        <v>1'h0</v>
      </c>
      <c r="G46" s="88" t="s">
        <v>609</v>
      </c>
      <c r="H46" s="88" t="s">
        <v>618</v>
      </c>
      <c r="I46" s="88" t="s">
        <v>619</v>
      </c>
      <c r="J46" s="86">
        <v>0</v>
      </c>
      <c r="K46" s="86" t="str">
        <f t="shared" si="7"/>
        <v>0</v>
      </c>
      <c r="L46" s="86">
        <f t="shared" si="8"/>
        <v>0</v>
      </c>
      <c r="M46" s="84"/>
      <c r="N46" s="84"/>
    </row>
    <row r="47" spans="1:14" ht="15.75" customHeight="1">
      <c r="A47" s="85"/>
      <c r="B47" s="85"/>
      <c r="C47" s="86">
        <v>4</v>
      </c>
      <c r="D47" s="86">
        <v>4</v>
      </c>
      <c r="E47" s="86">
        <f t="shared" si="5"/>
        <v>1</v>
      </c>
      <c r="F47" s="86" t="str">
        <f t="shared" si="6"/>
        <v>1'h0</v>
      </c>
      <c r="G47" s="88" t="s">
        <v>320</v>
      </c>
      <c r="H47" s="88" t="s">
        <v>620</v>
      </c>
      <c r="I47" s="88" t="s">
        <v>621</v>
      </c>
      <c r="J47" s="86">
        <v>0</v>
      </c>
      <c r="K47" s="86" t="str">
        <f t="shared" si="7"/>
        <v>0</v>
      </c>
      <c r="L47" s="86">
        <f t="shared" si="8"/>
        <v>0</v>
      </c>
      <c r="M47" s="84"/>
      <c r="N47" s="84"/>
    </row>
    <row r="48" spans="1:14" ht="15.75" customHeight="1">
      <c r="A48" s="85"/>
      <c r="B48" s="85"/>
      <c r="C48" s="86">
        <v>3</v>
      </c>
      <c r="D48" s="86">
        <v>3</v>
      </c>
      <c r="E48" s="86">
        <f t="shared" si="5"/>
        <v>1</v>
      </c>
      <c r="F48" s="86" t="str">
        <f t="shared" si="6"/>
        <v>1'h0</v>
      </c>
      <c r="G48" s="88" t="s">
        <v>320</v>
      </c>
      <c r="H48" s="88" t="s">
        <v>622</v>
      </c>
      <c r="I48" s="88" t="s">
        <v>623</v>
      </c>
      <c r="J48" s="86">
        <v>0</v>
      </c>
      <c r="K48" s="86" t="str">
        <f t="shared" si="7"/>
        <v>0</v>
      </c>
      <c r="L48" s="86">
        <f t="shared" si="8"/>
        <v>0</v>
      </c>
      <c r="M48" s="84"/>
      <c r="N48" s="84"/>
    </row>
    <row r="49" spans="1:14" ht="15.75" customHeight="1">
      <c r="A49" s="85"/>
      <c r="B49" s="85"/>
      <c r="C49" s="86">
        <v>2</v>
      </c>
      <c r="D49" s="86">
        <v>2</v>
      </c>
      <c r="E49" s="86">
        <f t="shared" si="5"/>
        <v>1</v>
      </c>
      <c r="F49" s="86" t="str">
        <f t="shared" si="6"/>
        <v>1'h0</v>
      </c>
      <c r="G49" s="88" t="s">
        <v>320</v>
      </c>
      <c r="H49" s="88" t="s">
        <v>624</v>
      </c>
      <c r="I49" s="88" t="s">
        <v>625</v>
      </c>
      <c r="J49" s="86">
        <v>0</v>
      </c>
      <c r="K49" s="86" t="str">
        <f t="shared" si="7"/>
        <v>0</v>
      </c>
      <c r="L49" s="86">
        <f t="shared" si="8"/>
        <v>0</v>
      </c>
      <c r="M49" s="84"/>
      <c r="N49" s="84"/>
    </row>
    <row r="50" spans="1:14" ht="15.75" customHeight="1">
      <c r="A50" s="85"/>
      <c r="B50" s="85"/>
      <c r="C50" s="86">
        <v>1</v>
      </c>
      <c r="D50" s="86">
        <v>1</v>
      </c>
      <c r="E50" s="86">
        <f t="shared" si="5"/>
        <v>1</v>
      </c>
      <c r="F50" s="86" t="str">
        <f t="shared" si="6"/>
        <v>1'h0</v>
      </c>
      <c r="G50" s="88" t="s">
        <v>320</v>
      </c>
      <c r="H50" s="88" t="s">
        <v>626</v>
      </c>
      <c r="I50" s="88" t="s">
        <v>627</v>
      </c>
      <c r="J50" s="86">
        <v>0</v>
      </c>
      <c r="K50" s="86" t="str">
        <f t="shared" si="7"/>
        <v>0</v>
      </c>
      <c r="L50" s="86">
        <f t="shared" si="8"/>
        <v>0</v>
      </c>
      <c r="M50" s="84"/>
      <c r="N50" s="84"/>
    </row>
    <row r="51" spans="1:14" ht="16.5">
      <c r="A51" s="85"/>
      <c r="B51" s="89"/>
      <c r="C51" s="86">
        <v>0</v>
      </c>
      <c r="D51" s="86">
        <v>0</v>
      </c>
      <c r="E51" s="86">
        <f t="shared" si="5"/>
        <v>1</v>
      </c>
      <c r="F51" s="86" t="str">
        <f t="shared" si="6"/>
        <v>1'h0</v>
      </c>
      <c r="G51" s="88" t="s">
        <v>320</v>
      </c>
      <c r="H51" s="88" t="s">
        <v>628</v>
      </c>
      <c r="I51" s="88" t="s">
        <v>629</v>
      </c>
      <c r="J51" s="86">
        <v>0</v>
      </c>
      <c r="K51" s="86" t="str">
        <f t="shared" si="7"/>
        <v>0</v>
      </c>
      <c r="L51" s="86">
        <f t="shared" si="8"/>
        <v>0</v>
      </c>
      <c r="M51" s="84"/>
      <c r="N51" s="84"/>
    </row>
    <row r="52" spans="1:14" ht="16.5">
      <c r="A52" s="80"/>
      <c r="B52" s="81" t="s">
        <v>630</v>
      </c>
      <c r="C52" s="80"/>
      <c r="D52" s="80"/>
      <c r="E52" s="80">
        <f>SUM(E53:E74)</f>
        <v>32</v>
      </c>
      <c r="F52" s="53" t="str">
        <f>CONCATENATE("32'h",K52)</f>
        <v>32'h00040000</v>
      </c>
      <c r="G52" s="53"/>
      <c r="H52" s="82" t="s">
        <v>631</v>
      </c>
      <c r="I52" s="83"/>
      <c r="J52" s="80"/>
      <c r="K52" s="80" t="str">
        <f>LOWER(DEC2HEX(L52,8))</f>
        <v>00040000</v>
      </c>
      <c r="L52" s="80">
        <f>SUM(L53:L74)</f>
        <v>262144</v>
      </c>
      <c r="M52" s="84"/>
      <c r="N52" s="84"/>
    </row>
    <row r="53" spans="1:14" ht="16.5">
      <c r="A53" s="85"/>
      <c r="B53" s="85"/>
      <c r="C53" s="86">
        <v>26</v>
      </c>
      <c r="D53" s="86">
        <v>31</v>
      </c>
      <c r="E53" s="86">
        <f>D53+1-C53</f>
        <v>6</v>
      </c>
      <c r="F53" s="88" t="s">
        <v>632</v>
      </c>
      <c r="G53" s="86" t="s">
        <v>317</v>
      </c>
      <c r="H53" s="87" t="s">
        <v>323</v>
      </c>
      <c r="I53" s="91" t="s">
        <v>318</v>
      </c>
      <c r="J53" s="86">
        <v>0</v>
      </c>
      <c r="K53" s="86" t="str">
        <f>LOWER(DEC2HEX((J53)))</f>
        <v>0</v>
      </c>
      <c r="L53" s="86">
        <f>J53*(2^C53)</f>
        <v>0</v>
      </c>
      <c r="M53" s="84"/>
      <c r="N53" s="84"/>
    </row>
    <row r="54" spans="1:14" ht="16.5">
      <c r="A54" s="85"/>
      <c r="B54" s="89"/>
      <c r="C54" s="86">
        <v>25</v>
      </c>
      <c r="D54" s="86">
        <v>25</v>
      </c>
      <c r="E54" s="86">
        <f t="shared" ref="E54:E74" si="9">D54+1-C54</f>
        <v>1</v>
      </c>
      <c r="F54" s="88" t="s">
        <v>598</v>
      </c>
      <c r="G54" s="86" t="s">
        <v>317</v>
      </c>
      <c r="H54" s="88" t="s">
        <v>633</v>
      </c>
      <c r="I54" s="88" t="s">
        <v>634</v>
      </c>
      <c r="J54" s="86">
        <v>0</v>
      </c>
      <c r="K54" s="86" t="str">
        <f t="shared" ref="K54:K74" si="10">LOWER(DEC2HEX((J54)))</f>
        <v>0</v>
      </c>
      <c r="L54" s="86">
        <f t="shared" ref="L54:L74" si="11">J54*(2^C54)</f>
        <v>0</v>
      </c>
      <c r="M54" s="84"/>
      <c r="N54" s="84"/>
    </row>
    <row r="55" spans="1:14" ht="16.5">
      <c r="A55" s="85"/>
      <c r="B55" s="89"/>
      <c r="C55" s="86">
        <v>24</v>
      </c>
      <c r="D55" s="86">
        <v>24</v>
      </c>
      <c r="E55" s="86">
        <f t="shared" si="9"/>
        <v>1</v>
      </c>
      <c r="F55" s="88" t="s">
        <v>598</v>
      </c>
      <c r="G55" s="86" t="s">
        <v>317</v>
      </c>
      <c r="H55" s="88" t="s">
        <v>635</v>
      </c>
      <c r="I55" s="88" t="s">
        <v>634</v>
      </c>
      <c r="J55" s="86">
        <v>0</v>
      </c>
      <c r="K55" s="86" t="str">
        <f t="shared" si="10"/>
        <v>0</v>
      </c>
      <c r="L55" s="86">
        <f t="shared" si="11"/>
        <v>0</v>
      </c>
      <c r="M55" s="84"/>
      <c r="N55" s="84"/>
    </row>
    <row r="56" spans="1:14" ht="16.5">
      <c r="A56" s="85"/>
      <c r="B56" s="89"/>
      <c r="C56" s="86">
        <v>23</v>
      </c>
      <c r="D56" s="86">
        <v>23</v>
      </c>
      <c r="E56" s="86">
        <f t="shared" si="9"/>
        <v>1</v>
      </c>
      <c r="F56" s="88" t="s">
        <v>598</v>
      </c>
      <c r="G56" s="86" t="s">
        <v>317</v>
      </c>
      <c r="H56" s="88" t="s">
        <v>636</v>
      </c>
      <c r="I56" s="88" t="s">
        <v>634</v>
      </c>
      <c r="J56" s="86">
        <v>0</v>
      </c>
      <c r="K56" s="86" t="str">
        <f t="shared" si="10"/>
        <v>0</v>
      </c>
      <c r="L56" s="86">
        <f t="shared" si="11"/>
        <v>0</v>
      </c>
      <c r="M56" s="84"/>
      <c r="N56" s="84"/>
    </row>
    <row r="57" spans="1:14" ht="16.5">
      <c r="A57" s="85"/>
      <c r="B57" s="89"/>
      <c r="C57" s="86">
        <v>22</v>
      </c>
      <c r="D57" s="86">
        <v>22</v>
      </c>
      <c r="E57" s="86">
        <f t="shared" si="9"/>
        <v>1</v>
      </c>
      <c r="F57" s="88" t="s">
        <v>598</v>
      </c>
      <c r="G57" s="86" t="s">
        <v>317</v>
      </c>
      <c r="H57" s="88" t="s">
        <v>637</v>
      </c>
      <c r="I57" s="88" t="s">
        <v>634</v>
      </c>
      <c r="J57" s="86">
        <v>0</v>
      </c>
      <c r="K57" s="86" t="str">
        <f t="shared" si="10"/>
        <v>0</v>
      </c>
      <c r="L57" s="86">
        <f t="shared" si="11"/>
        <v>0</v>
      </c>
      <c r="M57" s="84"/>
      <c r="N57" s="84"/>
    </row>
    <row r="58" spans="1:14" ht="16.5">
      <c r="A58" s="85"/>
      <c r="B58" s="89"/>
      <c r="C58" s="86">
        <v>21</v>
      </c>
      <c r="D58" s="86">
        <v>21</v>
      </c>
      <c r="E58" s="86">
        <f t="shared" si="9"/>
        <v>1</v>
      </c>
      <c r="F58" s="88" t="s">
        <v>598</v>
      </c>
      <c r="G58" s="86" t="s">
        <v>317</v>
      </c>
      <c r="H58" s="88" t="s">
        <v>638</v>
      </c>
      <c r="I58" s="88" t="s">
        <v>634</v>
      </c>
      <c r="J58" s="86">
        <v>0</v>
      </c>
      <c r="K58" s="86" t="str">
        <f t="shared" si="10"/>
        <v>0</v>
      </c>
      <c r="L58" s="86">
        <f t="shared" si="11"/>
        <v>0</v>
      </c>
      <c r="M58" s="84"/>
      <c r="N58" s="84"/>
    </row>
    <row r="59" spans="1:14" ht="16.5">
      <c r="A59" s="85"/>
      <c r="B59" s="89"/>
      <c r="C59" s="86">
        <v>20</v>
      </c>
      <c r="D59" s="86">
        <v>20</v>
      </c>
      <c r="E59" s="86">
        <f t="shared" si="9"/>
        <v>1</v>
      </c>
      <c r="F59" s="88" t="s">
        <v>598</v>
      </c>
      <c r="G59" s="86" t="s">
        <v>317</v>
      </c>
      <c r="H59" s="88" t="s">
        <v>639</v>
      </c>
      <c r="I59" s="88" t="s">
        <v>634</v>
      </c>
      <c r="J59" s="86">
        <v>0</v>
      </c>
      <c r="K59" s="86" t="str">
        <f t="shared" si="10"/>
        <v>0</v>
      </c>
      <c r="L59" s="86">
        <f t="shared" si="11"/>
        <v>0</v>
      </c>
      <c r="M59" s="84"/>
      <c r="N59" s="84"/>
    </row>
    <row r="60" spans="1:14" ht="16.5">
      <c r="A60" s="85"/>
      <c r="B60" s="89"/>
      <c r="C60" s="86">
        <v>19</v>
      </c>
      <c r="D60" s="86">
        <v>19</v>
      </c>
      <c r="E60" s="86">
        <f t="shared" si="9"/>
        <v>1</v>
      </c>
      <c r="F60" s="88" t="s">
        <v>598</v>
      </c>
      <c r="G60" s="86" t="s">
        <v>317</v>
      </c>
      <c r="H60" s="88" t="s">
        <v>640</v>
      </c>
      <c r="I60" s="88" t="s">
        <v>634</v>
      </c>
      <c r="J60" s="86">
        <v>0</v>
      </c>
      <c r="K60" s="86" t="str">
        <f t="shared" si="10"/>
        <v>0</v>
      </c>
      <c r="L60" s="86">
        <f t="shared" si="11"/>
        <v>0</v>
      </c>
      <c r="M60" s="84"/>
      <c r="N60" s="84"/>
    </row>
    <row r="61" spans="1:14" ht="16.5">
      <c r="A61" s="85"/>
      <c r="B61" s="89"/>
      <c r="C61" s="86">
        <v>18</v>
      </c>
      <c r="D61" s="86">
        <v>18</v>
      </c>
      <c r="E61" s="86">
        <f t="shared" si="9"/>
        <v>1</v>
      </c>
      <c r="F61" s="88" t="s">
        <v>641</v>
      </c>
      <c r="G61" s="86" t="s">
        <v>317</v>
      </c>
      <c r="H61" s="88" t="s">
        <v>642</v>
      </c>
      <c r="I61" s="88" t="s">
        <v>634</v>
      </c>
      <c r="J61" s="86">
        <v>1</v>
      </c>
      <c r="K61" s="86" t="str">
        <f t="shared" si="10"/>
        <v>1</v>
      </c>
      <c r="L61" s="86">
        <f t="shared" si="11"/>
        <v>262144</v>
      </c>
      <c r="M61" s="84"/>
      <c r="N61" s="84"/>
    </row>
    <row r="62" spans="1:14" ht="16.5">
      <c r="A62" s="85"/>
      <c r="B62" s="89"/>
      <c r="C62" s="86">
        <v>17</v>
      </c>
      <c r="D62" s="86">
        <v>17</v>
      </c>
      <c r="E62" s="86">
        <f t="shared" si="9"/>
        <v>1</v>
      </c>
      <c r="F62" s="88" t="s">
        <v>598</v>
      </c>
      <c r="G62" s="86" t="s">
        <v>317</v>
      </c>
      <c r="H62" s="88" t="s">
        <v>643</v>
      </c>
      <c r="I62" s="88" t="s">
        <v>634</v>
      </c>
      <c r="J62" s="86">
        <v>0</v>
      </c>
      <c r="K62" s="86" t="str">
        <f t="shared" si="10"/>
        <v>0</v>
      </c>
      <c r="L62" s="86">
        <f t="shared" si="11"/>
        <v>0</v>
      </c>
      <c r="M62" s="84"/>
      <c r="N62" s="84"/>
    </row>
    <row r="63" spans="1:14" ht="16.5">
      <c r="A63" s="85"/>
      <c r="B63" s="89"/>
      <c r="C63" s="86">
        <v>16</v>
      </c>
      <c r="D63" s="86">
        <v>16</v>
      </c>
      <c r="E63" s="86">
        <f t="shared" si="9"/>
        <v>1</v>
      </c>
      <c r="F63" s="88" t="s">
        <v>598</v>
      </c>
      <c r="G63" s="86" t="s">
        <v>317</v>
      </c>
      <c r="H63" s="88" t="s">
        <v>644</v>
      </c>
      <c r="I63" s="88" t="s">
        <v>634</v>
      </c>
      <c r="J63" s="86">
        <v>0</v>
      </c>
      <c r="K63" s="86" t="str">
        <f t="shared" si="10"/>
        <v>0</v>
      </c>
      <c r="L63" s="86">
        <f t="shared" si="11"/>
        <v>0</v>
      </c>
      <c r="M63" s="84"/>
      <c r="N63" s="84"/>
    </row>
    <row r="64" spans="1:14" ht="16.5">
      <c r="A64" s="85"/>
      <c r="B64" s="89"/>
      <c r="C64" s="86">
        <v>10</v>
      </c>
      <c r="D64" s="86">
        <v>15</v>
      </c>
      <c r="E64" s="86">
        <f t="shared" si="9"/>
        <v>6</v>
      </c>
      <c r="F64" s="88" t="s">
        <v>632</v>
      </c>
      <c r="G64" s="86" t="s">
        <v>317</v>
      </c>
      <c r="H64" s="88" t="s">
        <v>543</v>
      </c>
      <c r="I64" s="91" t="s">
        <v>318</v>
      </c>
      <c r="J64" s="86">
        <v>0</v>
      </c>
      <c r="K64" s="86" t="str">
        <f t="shared" si="10"/>
        <v>0</v>
      </c>
      <c r="L64" s="86">
        <f t="shared" si="11"/>
        <v>0</v>
      </c>
      <c r="M64" s="84"/>
      <c r="N64" s="84"/>
    </row>
    <row r="65" spans="1:14" ht="33">
      <c r="A65" s="85"/>
      <c r="B65" s="89"/>
      <c r="C65" s="86">
        <v>9</v>
      </c>
      <c r="D65" s="86">
        <v>9</v>
      </c>
      <c r="E65" s="86">
        <f t="shared" si="9"/>
        <v>1</v>
      </c>
      <c r="F65" s="88" t="s">
        <v>598</v>
      </c>
      <c r="G65" s="88" t="s">
        <v>322</v>
      </c>
      <c r="H65" s="88" t="s">
        <v>610</v>
      </c>
      <c r="I65" s="88" t="s">
        <v>645</v>
      </c>
      <c r="J65" s="86">
        <v>0</v>
      </c>
      <c r="K65" s="86" t="str">
        <f t="shared" si="10"/>
        <v>0</v>
      </c>
      <c r="L65" s="86">
        <f t="shared" si="11"/>
        <v>0</v>
      </c>
      <c r="M65" s="84"/>
      <c r="N65" s="84"/>
    </row>
    <row r="66" spans="1:14" ht="33">
      <c r="A66" s="85"/>
      <c r="B66" s="89"/>
      <c r="C66" s="86">
        <v>8</v>
      </c>
      <c r="D66" s="86">
        <v>8</v>
      </c>
      <c r="E66" s="86">
        <f t="shared" si="9"/>
        <v>1</v>
      </c>
      <c r="F66" s="88" t="s">
        <v>598</v>
      </c>
      <c r="G66" s="86" t="s">
        <v>322</v>
      </c>
      <c r="H66" s="88" t="s">
        <v>612</v>
      </c>
      <c r="I66" s="88" t="s">
        <v>646</v>
      </c>
      <c r="J66" s="86">
        <v>0</v>
      </c>
      <c r="K66" s="86" t="str">
        <f t="shared" si="10"/>
        <v>0</v>
      </c>
      <c r="L66" s="86">
        <f t="shared" si="11"/>
        <v>0</v>
      </c>
      <c r="M66" s="84"/>
      <c r="N66" s="84"/>
    </row>
    <row r="67" spans="1:14" ht="49.5">
      <c r="A67" s="85"/>
      <c r="B67" s="89"/>
      <c r="C67" s="86">
        <v>7</v>
      </c>
      <c r="D67" s="86">
        <v>7</v>
      </c>
      <c r="E67" s="86">
        <f t="shared" si="9"/>
        <v>1</v>
      </c>
      <c r="F67" s="88" t="s">
        <v>598</v>
      </c>
      <c r="G67" s="86" t="s">
        <v>322</v>
      </c>
      <c r="H67" s="88" t="s">
        <v>614</v>
      </c>
      <c r="I67" s="88" t="s">
        <v>615</v>
      </c>
      <c r="J67" s="86">
        <v>0</v>
      </c>
      <c r="K67" s="86" t="str">
        <f t="shared" si="10"/>
        <v>0</v>
      </c>
      <c r="L67" s="86">
        <f t="shared" si="11"/>
        <v>0</v>
      </c>
      <c r="M67" s="84"/>
      <c r="N67" s="84"/>
    </row>
    <row r="68" spans="1:14" ht="33">
      <c r="A68" s="85"/>
      <c r="B68" s="89"/>
      <c r="C68" s="86">
        <v>6</v>
      </c>
      <c r="D68" s="86">
        <v>6</v>
      </c>
      <c r="E68" s="86">
        <f t="shared" si="9"/>
        <v>1</v>
      </c>
      <c r="F68" s="88" t="s">
        <v>598</v>
      </c>
      <c r="G68" s="86" t="s">
        <v>322</v>
      </c>
      <c r="H68" s="88" t="s">
        <v>616</v>
      </c>
      <c r="I68" s="88" t="s">
        <v>647</v>
      </c>
      <c r="J68" s="86">
        <v>0</v>
      </c>
      <c r="K68" s="86" t="str">
        <f t="shared" si="10"/>
        <v>0</v>
      </c>
      <c r="L68" s="86">
        <f t="shared" si="11"/>
        <v>0</v>
      </c>
      <c r="M68" s="84"/>
      <c r="N68" s="84"/>
    </row>
    <row r="69" spans="1:14" ht="33">
      <c r="A69" s="85"/>
      <c r="B69" s="89"/>
      <c r="C69" s="86">
        <v>5</v>
      </c>
      <c r="D69" s="86">
        <v>5</v>
      </c>
      <c r="E69" s="86">
        <f t="shared" si="9"/>
        <v>1</v>
      </c>
      <c r="F69" s="88" t="s">
        <v>598</v>
      </c>
      <c r="G69" s="86" t="s">
        <v>322</v>
      </c>
      <c r="H69" s="88" t="s">
        <v>618</v>
      </c>
      <c r="I69" s="88" t="s">
        <v>648</v>
      </c>
      <c r="J69" s="86">
        <v>0</v>
      </c>
      <c r="K69" s="86" t="str">
        <f t="shared" si="10"/>
        <v>0</v>
      </c>
      <c r="L69" s="86">
        <f t="shared" si="11"/>
        <v>0</v>
      </c>
      <c r="M69" s="84"/>
      <c r="N69" s="84"/>
    </row>
    <row r="70" spans="1:14" ht="49.5">
      <c r="A70" s="85"/>
      <c r="B70" s="89"/>
      <c r="C70" s="86">
        <v>4</v>
      </c>
      <c r="D70" s="86">
        <v>4</v>
      </c>
      <c r="E70" s="86">
        <f t="shared" si="9"/>
        <v>1</v>
      </c>
      <c r="F70" s="88" t="s">
        <v>598</v>
      </c>
      <c r="G70" s="86" t="s">
        <v>317</v>
      </c>
      <c r="H70" s="88" t="s">
        <v>620</v>
      </c>
      <c r="I70" s="88" t="s">
        <v>649</v>
      </c>
      <c r="J70" s="86">
        <v>0</v>
      </c>
      <c r="K70" s="86" t="str">
        <f t="shared" si="10"/>
        <v>0</v>
      </c>
      <c r="L70" s="86">
        <f t="shared" si="11"/>
        <v>0</v>
      </c>
      <c r="M70" s="84"/>
      <c r="N70" s="84"/>
    </row>
    <row r="71" spans="1:14" ht="49.5">
      <c r="A71" s="85"/>
      <c r="B71" s="89"/>
      <c r="C71" s="86">
        <v>3</v>
      </c>
      <c r="D71" s="86">
        <v>3</v>
      </c>
      <c r="E71" s="86">
        <f t="shared" si="9"/>
        <v>1</v>
      </c>
      <c r="F71" s="88" t="s">
        <v>598</v>
      </c>
      <c r="G71" s="86" t="s">
        <v>317</v>
      </c>
      <c r="H71" s="88" t="s">
        <v>622</v>
      </c>
      <c r="I71" s="88" t="s">
        <v>650</v>
      </c>
      <c r="J71" s="86">
        <v>0</v>
      </c>
      <c r="K71" s="86" t="str">
        <f t="shared" si="10"/>
        <v>0</v>
      </c>
      <c r="L71" s="86">
        <f t="shared" si="11"/>
        <v>0</v>
      </c>
      <c r="M71" s="84"/>
      <c r="N71" s="84"/>
    </row>
    <row r="72" spans="1:14" ht="49.5">
      <c r="A72" s="85"/>
      <c r="B72" s="89"/>
      <c r="C72" s="86">
        <v>2</v>
      </c>
      <c r="D72" s="86">
        <v>2</v>
      </c>
      <c r="E72" s="86">
        <f t="shared" si="9"/>
        <v>1</v>
      </c>
      <c r="F72" s="88" t="s">
        <v>598</v>
      </c>
      <c r="G72" s="86" t="s">
        <v>317</v>
      </c>
      <c r="H72" s="88" t="s">
        <v>624</v>
      </c>
      <c r="I72" s="88" t="s">
        <v>651</v>
      </c>
      <c r="J72" s="86">
        <v>0</v>
      </c>
      <c r="K72" s="86" t="str">
        <f t="shared" si="10"/>
        <v>0</v>
      </c>
      <c r="L72" s="86">
        <f t="shared" si="11"/>
        <v>0</v>
      </c>
      <c r="M72" s="84"/>
      <c r="N72" s="84"/>
    </row>
    <row r="73" spans="1:14" ht="49.5">
      <c r="A73" s="85"/>
      <c r="B73" s="89"/>
      <c r="C73" s="86">
        <v>1</v>
      </c>
      <c r="D73" s="86">
        <v>1</v>
      </c>
      <c r="E73" s="86">
        <f t="shared" si="9"/>
        <v>1</v>
      </c>
      <c r="F73" s="88" t="s">
        <v>598</v>
      </c>
      <c r="G73" s="86" t="s">
        <v>317</v>
      </c>
      <c r="H73" s="88" t="s">
        <v>626</v>
      </c>
      <c r="I73" s="88" t="s">
        <v>652</v>
      </c>
      <c r="J73" s="86">
        <v>0</v>
      </c>
      <c r="K73" s="86" t="str">
        <f t="shared" si="10"/>
        <v>0</v>
      </c>
      <c r="L73" s="86">
        <f t="shared" si="11"/>
        <v>0</v>
      </c>
      <c r="M73" s="84"/>
      <c r="N73" s="84"/>
    </row>
    <row r="74" spans="1:14" ht="33">
      <c r="A74" s="85"/>
      <c r="B74" s="89"/>
      <c r="C74" s="86">
        <v>0</v>
      </c>
      <c r="D74" s="86">
        <v>0</v>
      </c>
      <c r="E74" s="86">
        <f t="shared" si="9"/>
        <v>1</v>
      </c>
      <c r="F74" s="88" t="s">
        <v>598</v>
      </c>
      <c r="G74" s="86" t="s">
        <v>317</v>
      </c>
      <c r="H74" s="88" t="s">
        <v>628</v>
      </c>
      <c r="I74" s="88" t="s">
        <v>653</v>
      </c>
      <c r="J74" s="86">
        <v>0</v>
      </c>
      <c r="K74" s="86" t="str">
        <f t="shared" si="10"/>
        <v>0</v>
      </c>
      <c r="L74" s="86">
        <f t="shared" si="11"/>
        <v>0</v>
      </c>
      <c r="M74" s="84"/>
      <c r="N74" s="84"/>
    </row>
    <row r="75" spans="1:14" ht="16.5">
      <c r="A75" s="80"/>
      <c r="B75" s="81" t="s">
        <v>654</v>
      </c>
      <c r="C75" s="80"/>
      <c r="D75" s="80"/>
      <c r="E75" s="80">
        <f>SUM(E76:E81)</f>
        <v>32</v>
      </c>
      <c r="F75" s="53" t="str">
        <f>CONCATENATE("32'h",K75)</f>
        <v>32'h00000000</v>
      </c>
      <c r="G75" s="53"/>
      <c r="H75" s="82" t="s">
        <v>655</v>
      </c>
      <c r="I75" s="83"/>
      <c r="J75" s="80"/>
      <c r="K75" s="80" t="str">
        <f>LOWER(DEC2HEX(L75,8))</f>
        <v>00000000</v>
      </c>
      <c r="L75" s="80">
        <f>SUM(L76:L81)</f>
        <v>0</v>
      </c>
      <c r="M75" s="84"/>
      <c r="N75" s="84"/>
    </row>
    <row r="76" spans="1:14" ht="16.5">
      <c r="A76" s="85"/>
      <c r="B76" s="85"/>
      <c r="C76" s="86">
        <v>22</v>
      </c>
      <c r="D76" s="86">
        <v>31</v>
      </c>
      <c r="E76" s="86">
        <f t="shared" ref="E76:E81" si="12">D76+1-C76</f>
        <v>10</v>
      </c>
      <c r="F76" s="87" t="s">
        <v>656</v>
      </c>
      <c r="G76" s="87" t="s">
        <v>317</v>
      </c>
      <c r="H76" s="87" t="s">
        <v>323</v>
      </c>
      <c r="I76" s="91" t="s">
        <v>318</v>
      </c>
      <c r="J76" s="86">
        <v>0</v>
      </c>
      <c r="K76" s="86" t="str">
        <f t="shared" ref="K76:K81" si="13">LOWER(DEC2HEX((J76)))</f>
        <v>0</v>
      </c>
      <c r="L76" s="86">
        <f t="shared" ref="L76:L81" si="14">J76*(2^C76)</f>
        <v>0</v>
      </c>
      <c r="M76" s="84"/>
      <c r="N76" s="84"/>
    </row>
    <row r="77" spans="1:14" ht="66">
      <c r="A77" s="85"/>
      <c r="B77" s="85"/>
      <c r="C77" s="86">
        <v>16</v>
      </c>
      <c r="D77" s="86">
        <v>21</v>
      </c>
      <c r="E77" s="86">
        <f t="shared" si="12"/>
        <v>6</v>
      </c>
      <c r="F77" s="87" t="s">
        <v>657</v>
      </c>
      <c r="G77" s="87" t="s">
        <v>320</v>
      </c>
      <c r="H77" s="88" t="s">
        <v>658</v>
      </c>
      <c r="I77" s="88" t="s">
        <v>659</v>
      </c>
      <c r="J77" s="86">
        <v>0</v>
      </c>
      <c r="K77" s="86" t="str">
        <f t="shared" si="13"/>
        <v>0</v>
      </c>
      <c r="L77" s="86">
        <f t="shared" si="14"/>
        <v>0</v>
      </c>
      <c r="M77" s="84"/>
      <c r="N77" s="84"/>
    </row>
    <row r="78" spans="1:14" ht="16.5">
      <c r="A78" s="85"/>
      <c r="B78" s="85"/>
      <c r="C78" s="86">
        <v>12</v>
      </c>
      <c r="D78" s="86">
        <v>15</v>
      </c>
      <c r="E78" s="86">
        <f t="shared" si="12"/>
        <v>4</v>
      </c>
      <c r="F78" s="88" t="s">
        <v>660</v>
      </c>
      <c r="G78" s="88" t="s">
        <v>661</v>
      </c>
      <c r="H78" s="88" t="s">
        <v>323</v>
      </c>
      <c r="I78" s="91" t="s">
        <v>318</v>
      </c>
      <c r="J78" s="86">
        <v>0</v>
      </c>
      <c r="K78" s="86" t="str">
        <f t="shared" si="13"/>
        <v>0</v>
      </c>
      <c r="L78" s="86">
        <f t="shared" si="14"/>
        <v>0</v>
      </c>
      <c r="M78" s="84"/>
      <c r="N78" s="84"/>
    </row>
    <row r="79" spans="1:14" ht="66">
      <c r="A79" s="85"/>
      <c r="B79" s="85"/>
      <c r="C79" s="86">
        <v>8</v>
      </c>
      <c r="D79" s="86">
        <v>11</v>
      </c>
      <c r="E79" s="86">
        <f t="shared" si="12"/>
        <v>4</v>
      </c>
      <c r="F79" s="88" t="s">
        <v>662</v>
      </c>
      <c r="G79" s="88" t="s">
        <v>609</v>
      </c>
      <c r="H79" s="88" t="s">
        <v>663</v>
      </c>
      <c r="I79" s="88" t="s">
        <v>664</v>
      </c>
      <c r="J79" s="86">
        <v>0</v>
      </c>
      <c r="K79" s="86" t="str">
        <f t="shared" si="13"/>
        <v>0</v>
      </c>
      <c r="L79" s="86">
        <f t="shared" si="14"/>
        <v>0</v>
      </c>
      <c r="M79" s="84"/>
      <c r="N79" s="84"/>
    </row>
    <row r="80" spans="1:14" ht="16.5">
      <c r="A80" s="85"/>
      <c r="B80" s="89"/>
      <c r="C80" s="86">
        <v>6</v>
      </c>
      <c r="D80" s="86">
        <v>7</v>
      </c>
      <c r="E80" s="86">
        <f t="shared" si="12"/>
        <v>2</v>
      </c>
      <c r="F80" s="88" t="s">
        <v>542</v>
      </c>
      <c r="G80" s="88" t="s">
        <v>661</v>
      </c>
      <c r="H80" s="88" t="s">
        <v>323</v>
      </c>
      <c r="I80" s="91" t="s">
        <v>318</v>
      </c>
      <c r="J80" s="86">
        <v>0</v>
      </c>
      <c r="K80" s="86" t="str">
        <f t="shared" si="13"/>
        <v>0</v>
      </c>
      <c r="L80" s="86">
        <f t="shared" si="14"/>
        <v>0</v>
      </c>
      <c r="M80" s="84"/>
      <c r="N80" s="84"/>
    </row>
    <row r="81" spans="1:14" ht="66">
      <c r="A81" s="85"/>
      <c r="B81" s="89"/>
      <c r="C81" s="86">
        <v>0</v>
      </c>
      <c r="D81" s="86">
        <v>5</v>
      </c>
      <c r="E81" s="86">
        <f t="shared" si="12"/>
        <v>6</v>
      </c>
      <c r="F81" s="88" t="s">
        <v>665</v>
      </c>
      <c r="G81" s="88" t="s">
        <v>609</v>
      </c>
      <c r="H81" s="88" t="s">
        <v>666</v>
      </c>
      <c r="I81" s="88" t="s">
        <v>667</v>
      </c>
      <c r="J81" s="86">
        <v>0</v>
      </c>
      <c r="K81" s="86" t="str">
        <f t="shared" si="13"/>
        <v>0</v>
      </c>
      <c r="L81" s="86">
        <f t="shared" si="14"/>
        <v>0</v>
      </c>
      <c r="M81" s="84"/>
      <c r="N81" s="84"/>
    </row>
    <row r="82" spans="1:14" ht="16.5">
      <c r="A82" s="80"/>
      <c r="B82" s="81" t="s">
        <v>668</v>
      </c>
      <c r="C82" s="80"/>
      <c r="D82" s="80"/>
      <c r="E82" s="80">
        <f>SUM(E83:E91)</f>
        <v>32</v>
      </c>
      <c r="F82" s="53" t="str">
        <f>CONCATENATE("32'h",K82)</f>
        <v>32'h00000000</v>
      </c>
      <c r="G82" s="53"/>
      <c r="H82" s="82" t="s">
        <v>669</v>
      </c>
      <c r="I82" s="83"/>
      <c r="J82" s="80"/>
      <c r="K82" s="80" t="str">
        <f>LOWER(DEC2HEX(L82,8))</f>
        <v>00000000</v>
      </c>
      <c r="L82" s="80">
        <f>SUM(L83:L91)</f>
        <v>0</v>
      </c>
      <c r="M82" s="84"/>
      <c r="N82" s="84"/>
    </row>
    <row r="83" spans="1:14" ht="16.5">
      <c r="A83" s="85"/>
      <c r="B83" s="85"/>
      <c r="C83" s="86">
        <v>8</v>
      </c>
      <c r="D83" s="86">
        <v>31</v>
      </c>
      <c r="E83" s="86">
        <f t="shared" ref="E83:E91" si="15">D83+1-C83</f>
        <v>24</v>
      </c>
      <c r="F83" s="88" t="s">
        <v>670</v>
      </c>
      <c r="G83" s="88" t="s">
        <v>661</v>
      </c>
      <c r="H83" s="88" t="s">
        <v>543</v>
      </c>
      <c r="I83" s="91" t="s">
        <v>318</v>
      </c>
      <c r="J83" s="86">
        <v>0</v>
      </c>
      <c r="K83" s="86" t="str">
        <f t="shared" ref="K83:K91" si="16">LOWER(DEC2HEX((J83)))</f>
        <v>0</v>
      </c>
      <c r="L83" s="86">
        <f t="shared" ref="L83:L91" si="17">J83*(2^C83)</f>
        <v>0</v>
      </c>
      <c r="M83" s="84"/>
      <c r="N83" s="84"/>
    </row>
    <row r="84" spans="1:14" ht="33">
      <c r="A84" s="85"/>
      <c r="B84" s="85"/>
      <c r="C84" s="86">
        <v>7</v>
      </c>
      <c r="D84" s="86">
        <v>7</v>
      </c>
      <c r="E84" s="86">
        <f t="shared" si="15"/>
        <v>1</v>
      </c>
      <c r="F84" s="88" t="s">
        <v>547</v>
      </c>
      <c r="G84" s="88" t="s">
        <v>400</v>
      </c>
      <c r="H84" s="88" t="s">
        <v>671</v>
      </c>
      <c r="I84" s="88" t="s">
        <v>672</v>
      </c>
      <c r="J84" s="86">
        <v>0</v>
      </c>
      <c r="K84" s="86" t="str">
        <f t="shared" si="16"/>
        <v>0</v>
      </c>
      <c r="L84" s="86">
        <f t="shared" si="17"/>
        <v>0</v>
      </c>
      <c r="M84" s="84"/>
      <c r="N84" s="84"/>
    </row>
    <row r="85" spans="1:14" ht="33">
      <c r="A85" s="85"/>
      <c r="B85" s="85"/>
      <c r="C85" s="86">
        <v>6</v>
      </c>
      <c r="D85" s="86">
        <v>6</v>
      </c>
      <c r="E85" s="86">
        <f t="shared" si="15"/>
        <v>1</v>
      </c>
      <c r="F85" s="88" t="s">
        <v>547</v>
      </c>
      <c r="G85" s="88" t="s">
        <v>400</v>
      </c>
      <c r="H85" s="88" t="s">
        <v>673</v>
      </c>
      <c r="I85" s="88" t="s">
        <v>674</v>
      </c>
      <c r="J85" s="86">
        <v>0</v>
      </c>
      <c r="K85" s="86" t="str">
        <f t="shared" si="16"/>
        <v>0</v>
      </c>
      <c r="L85" s="86">
        <f t="shared" si="17"/>
        <v>0</v>
      </c>
      <c r="M85" s="84"/>
      <c r="N85" s="84"/>
    </row>
    <row r="86" spans="1:14" ht="33">
      <c r="A86" s="85"/>
      <c r="B86" s="85"/>
      <c r="C86" s="86">
        <v>5</v>
      </c>
      <c r="D86" s="86">
        <v>5</v>
      </c>
      <c r="E86" s="86">
        <f t="shared" si="15"/>
        <v>1</v>
      </c>
      <c r="F86" s="88" t="s">
        <v>547</v>
      </c>
      <c r="G86" s="88" t="s">
        <v>675</v>
      </c>
      <c r="H86" s="88" t="s">
        <v>676</v>
      </c>
      <c r="I86" s="88" t="s">
        <v>677</v>
      </c>
      <c r="J86" s="86">
        <v>0</v>
      </c>
      <c r="K86" s="86" t="str">
        <f t="shared" si="16"/>
        <v>0</v>
      </c>
      <c r="L86" s="86">
        <f t="shared" si="17"/>
        <v>0</v>
      </c>
      <c r="M86" s="84"/>
      <c r="N86" s="84"/>
    </row>
    <row r="87" spans="1:14" ht="16.5">
      <c r="A87" s="85"/>
      <c r="B87" s="89"/>
      <c r="C87" s="86">
        <v>4</v>
      </c>
      <c r="D87" s="86">
        <v>4</v>
      </c>
      <c r="E87" s="86">
        <f t="shared" si="15"/>
        <v>1</v>
      </c>
      <c r="F87" s="88" t="s">
        <v>547</v>
      </c>
      <c r="G87" s="88" t="s">
        <v>675</v>
      </c>
      <c r="H87" s="88" t="s">
        <v>678</v>
      </c>
      <c r="I87" s="88" t="s">
        <v>679</v>
      </c>
      <c r="J87" s="86">
        <v>0</v>
      </c>
      <c r="K87" s="86" t="str">
        <f t="shared" si="16"/>
        <v>0</v>
      </c>
      <c r="L87" s="86">
        <f t="shared" si="17"/>
        <v>0</v>
      </c>
      <c r="M87" s="84"/>
      <c r="N87" s="84"/>
    </row>
    <row r="88" spans="1:14" ht="16.5">
      <c r="A88" s="85"/>
      <c r="B88" s="89"/>
      <c r="C88" s="86">
        <v>3</v>
      </c>
      <c r="D88" s="86">
        <v>3</v>
      </c>
      <c r="E88" s="86">
        <f t="shared" si="15"/>
        <v>1</v>
      </c>
      <c r="F88" s="88" t="s">
        <v>547</v>
      </c>
      <c r="G88" s="88" t="s">
        <v>675</v>
      </c>
      <c r="H88" s="88" t="s">
        <v>680</v>
      </c>
      <c r="I88" s="88" t="s">
        <v>679</v>
      </c>
      <c r="J88" s="86">
        <v>0</v>
      </c>
      <c r="K88" s="86" t="str">
        <f t="shared" si="16"/>
        <v>0</v>
      </c>
      <c r="L88" s="86">
        <f t="shared" si="17"/>
        <v>0</v>
      </c>
      <c r="M88" s="84"/>
      <c r="N88" s="84"/>
    </row>
    <row r="89" spans="1:14" ht="16.5">
      <c r="A89" s="85"/>
      <c r="B89" s="89"/>
      <c r="C89" s="86">
        <v>2</v>
      </c>
      <c r="D89" s="86">
        <v>2</v>
      </c>
      <c r="E89" s="86">
        <f t="shared" si="15"/>
        <v>1</v>
      </c>
      <c r="F89" s="88" t="s">
        <v>547</v>
      </c>
      <c r="G89" s="88" t="s">
        <v>675</v>
      </c>
      <c r="H89" s="88" t="s">
        <v>681</v>
      </c>
      <c r="I89" s="88" t="s">
        <v>679</v>
      </c>
      <c r="J89" s="86">
        <v>0</v>
      </c>
      <c r="K89" s="86" t="str">
        <f t="shared" si="16"/>
        <v>0</v>
      </c>
      <c r="L89" s="86">
        <f t="shared" si="17"/>
        <v>0</v>
      </c>
      <c r="M89" s="84"/>
      <c r="N89" s="84"/>
    </row>
    <row r="90" spans="1:14" ht="16.5">
      <c r="A90" s="85"/>
      <c r="B90" s="89"/>
      <c r="C90" s="86">
        <v>1</v>
      </c>
      <c r="D90" s="86">
        <v>1</v>
      </c>
      <c r="E90" s="86">
        <f t="shared" si="15"/>
        <v>1</v>
      </c>
      <c r="F90" s="88" t="s">
        <v>547</v>
      </c>
      <c r="G90" s="88" t="s">
        <v>675</v>
      </c>
      <c r="H90" s="88" t="s">
        <v>682</v>
      </c>
      <c r="I90" s="88" t="s">
        <v>679</v>
      </c>
      <c r="J90" s="86">
        <v>0</v>
      </c>
      <c r="K90" s="86" t="str">
        <f t="shared" si="16"/>
        <v>0</v>
      </c>
      <c r="L90" s="86">
        <f t="shared" si="17"/>
        <v>0</v>
      </c>
      <c r="M90" s="84"/>
      <c r="N90" s="84"/>
    </row>
    <row r="91" spans="1:14" ht="16.5">
      <c r="A91" s="85"/>
      <c r="B91" s="89"/>
      <c r="C91" s="86">
        <v>0</v>
      </c>
      <c r="D91" s="86">
        <v>0</v>
      </c>
      <c r="E91" s="86">
        <f t="shared" si="15"/>
        <v>1</v>
      </c>
      <c r="F91" s="88" t="s">
        <v>547</v>
      </c>
      <c r="G91" s="88" t="s">
        <v>675</v>
      </c>
      <c r="H91" s="88" t="s">
        <v>683</v>
      </c>
      <c r="I91" s="88" t="s">
        <v>679</v>
      </c>
      <c r="J91" s="86">
        <v>0</v>
      </c>
      <c r="K91" s="86" t="str">
        <f t="shared" si="16"/>
        <v>0</v>
      </c>
      <c r="L91" s="86">
        <f t="shared" si="17"/>
        <v>0</v>
      </c>
      <c r="M91" s="84"/>
      <c r="N91" s="84"/>
    </row>
    <row r="92" spans="1:14" ht="16.5">
      <c r="A92" s="80"/>
      <c r="B92" s="81" t="s">
        <v>684</v>
      </c>
      <c r="C92" s="80"/>
      <c r="D92" s="80"/>
      <c r="E92" s="80">
        <f>SUM(E93:E99)</f>
        <v>32</v>
      </c>
      <c r="F92" s="53" t="str">
        <f>CONCATENATE("32'h",K92)</f>
        <v>32'h00000000</v>
      </c>
      <c r="G92" s="53"/>
      <c r="H92" s="82" t="s">
        <v>685</v>
      </c>
      <c r="I92" s="83"/>
      <c r="J92" s="80"/>
      <c r="K92" s="80" t="str">
        <f>LOWER(DEC2HEX(L92,8))</f>
        <v>00000000</v>
      </c>
      <c r="L92" s="80">
        <f>SUM(L93:L99)</f>
        <v>0</v>
      </c>
      <c r="M92" s="84"/>
      <c r="N92" s="84"/>
    </row>
    <row r="93" spans="1:14" ht="16.5">
      <c r="A93" s="85"/>
      <c r="B93" s="85"/>
      <c r="C93" s="86">
        <v>6</v>
      </c>
      <c r="D93" s="86">
        <v>31</v>
      </c>
      <c r="E93" s="86">
        <f>D93+1-C93</f>
        <v>26</v>
      </c>
      <c r="F93" s="87" t="s">
        <v>686</v>
      </c>
      <c r="G93" s="87" t="s">
        <v>661</v>
      </c>
      <c r="H93" s="88" t="s">
        <v>543</v>
      </c>
      <c r="I93" s="91" t="s">
        <v>318</v>
      </c>
      <c r="J93" s="86">
        <v>0</v>
      </c>
      <c r="K93" s="86" t="str">
        <f t="shared" ref="K93:K99" si="18">LOWER(DEC2HEX((J93)))</f>
        <v>0</v>
      </c>
      <c r="L93" s="86">
        <f t="shared" ref="L93:L99" si="19">J93*(2^C93)</f>
        <v>0</v>
      </c>
      <c r="M93" s="84"/>
      <c r="N93" s="84"/>
    </row>
    <row r="94" spans="1:14" ht="33">
      <c r="A94" s="85"/>
      <c r="B94" s="85"/>
      <c r="C94" s="86">
        <v>5</v>
      </c>
      <c r="D94" s="86">
        <v>5</v>
      </c>
      <c r="E94" s="86">
        <f t="shared" ref="E94:E99" si="20">D94+1-C94</f>
        <v>1</v>
      </c>
      <c r="F94" s="88" t="s">
        <v>547</v>
      </c>
      <c r="G94" s="88" t="s">
        <v>687</v>
      </c>
      <c r="H94" s="88" t="s">
        <v>688</v>
      </c>
      <c r="I94" s="87" t="s">
        <v>689</v>
      </c>
      <c r="J94" s="86">
        <v>0</v>
      </c>
      <c r="K94" s="86" t="str">
        <f t="shared" si="18"/>
        <v>0</v>
      </c>
      <c r="L94" s="86">
        <f t="shared" si="19"/>
        <v>0</v>
      </c>
      <c r="M94" s="84"/>
      <c r="N94" s="84"/>
    </row>
    <row r="95" spans="1:14" ht="16.5">
      <c r="A95" s="85"/>
      <c r="B95" s="85"/>
      <c r="C95" s="86">
        <v>4</v>
      </c>
      <c r="D95" s="86">
        <v>4</v>
      </c>
      <c r="E95" s="86">
        <f t="shared" si="20"/>
        <v>1</v>
      </c>
      <c r="F95" s="88" t="s">
        <v>547</v>
      </c>
      <c r="G95" s="88" t="s">
        <v>687</v>
      </c>
      <c r="H95" s="88" t="s">
        <v>678</v>
      </c>
      <c r="I95" s="88" t="s">
        <v>679</v>
      </c>
      <c r="J95" s="86">
        <v>0</v>
      </c>
      <c r="K95" s="86" t="str">
        <f t="shared" si="18"/>
        <v>0</v>
      </c>
      <c r="L95" s="86">
        <f t="shared" si="19"/>
        <v>0</v>
      </c>
      <c r="M95" s="84"/>
      <c r="N95" s="84"/>
    </row>
    <row r="96" spans="1:14" ht="16.5">
      <c r="A96" s="85"/>
      <c r="B96" s="85"/>
      <c r="C96" s="86">
        <v>3</v>
      </c>
      <c r="D96" s="86">
        <v>3</v>
      </c>
      <c r="E96" s="86">
        <f t="shared" si="20"/>
        <v>1</v>
      </c>
      <c r="F96" s="88" t="s">
        <v>547</v>
      </c>
      <c r="G96" s="88" t="s">
        <v>687</v>
      </c>
      <c r="H96" s="88" t="s">
        <v>680</v>
      </c>
      <c r="I96" s="88" t="s">
        <v>679</v>
      </c>
      <c r="J96" s="86">
        <v>0</v>
      </c>
      <c r="K96" s="86" t="str">
        <f t="shared" si="18"/>
        <v>0</v>
      </c>
      <c r="L96" s="86">
        <f t="shared" si="19"/>
        <v>0</v>
      </c>
      <c r="M96" s="84"/>
      <c r="N96" s="84"/>
    </row>
    <row r="97" spans="1:14" ht="16.5">
      <c r="A97" s="85"/>
      <c r="B97" s="85"/>
      <c r="C97" s="86">
        <v>2</v>
      </c>
      <c r="D97" s="86">
        <v>2</v>
      </c>
      <c r="E97" s="86">
        <f t="shared" si="20"/>
        <v>1</v>
      </c>
      <c r="F97" s="88" t="s">
        <v>547</v>
      </c>
      <c r="G97" s="88" t="s">
        <v>687</v>
      </c>
      <c r="H97" s="88" t="s">
        <v>681</v>
      </c>
      <c r="I97" s="88" t="s">
        <v>679</v>
      </c>
      <c r="J97" s="86">
        <v>0</v>
      </c>
      <c r="K97" s="86" t="str">
        <f t="shared" si="18"/>
        <v>0</v>
      </c>
      <c r="L97" s="86">
        <f t="shared" si="19"/>
        <v>0</v>
      </c>
      <c r="M97" s="84"/>
      <c r="N97" s="84"/>
    </row>
    <row r="98" spans="1:14" ht="16.5">
      <c r="A98" s="85"/>
      <c r="B98" s="85"/>
      <c r="C98" s="86">
        <v>1</v>
      </c>
      <c r="D98" s="86">
        <v>1</v>
      </c>
      <c r="E98" s="86">
        <f t="shared" si="20"/>
        <v>1</v>
      </c>
      <c r="F98" s="88" t="s">
        <v>547</v>
      </c>
      <c r="G98" s="88" t="s">
        <v>687</v>
      </c>
      <c r="H98" s="88" t="s">
        <v>690</v>
      </c>
      <c r="I98" s="88" t="s">
        <v>679</v>
      </c>
      <c r="J98" s="86">
        <v>0</v>
      </c>
      <c r="K98" s="86" t="str">
        <f t="shared" si="18"/>
        <v>0</v>
      </c>
      <c r="L98" s="86">
        <f t="shared" si="19"/>
        <v>0</v>
      </c>
      <c r="M98" s="84"/>
      <c r="N98" s="84"/>
    </row>
    <row r="99" spans="1:14" ht="16.5">
      <c r="A99" s="85"/>
      <c r="B99" s="89"/>
      <c r="C99" s="86">
        <v>0</v>
      </c>
      <c r="D99" s="86">
        <v>0</v>
      </c>
      <c r="E99" s="86">
        <f t="shared" si="20"/>
        <v>1</v>
      </c>
      <c r="F99" s="88" t="s">
        <v>547</v>
      </c>
      <c r="G99" s="88" t="s">
        <v>687</v>
      </c>
      <c r="H99" s="88" t="s">
        <v>683</v>
      </c>
      <c r="I99" s="88" t="s">
        <v>679</v>
      </c>
      <c r="J99" s="86">
        <v>0</v>
      </c>
      <c r="K99" s="86" t="str">
        <f t="shared" si="18"/>
        <v>0</v>
      </c>
      <c r="L99" s="86">
        <f t="shared" si="19"/>
        <v>0</v>
      </c>
      <c r="M99" s="84"/>
      <c r="N99" s="84"/>
    </row>
    <row r="100" spans="1:14" ht="16.5">
      <c r="A100" s="80"/>
      <c r="B100" s="81" t="s">
        <v>691</v>
      </c>
      <c r="C100" s="80"/>
      <c r="D100" s="80"/>
      <c r="E100" s="80">
        <f>SUM(E101:E107)</f>
        <v>32</v>
      </c>
      <c r="F100" s="53" t="str">
        <f>CONCATENATE("32'h",K100)</f>
        <v>32'h00544100</v>
      </c>
      <c r="G100" s="53"/>
      <c r="H100" s="82" t="s">
        <v>692</v>
      </c>
      <c r="I100" s="83"/>
      <c r="J100" s="80"/>
      <c r="K100" s="80" t="str">
        <f>LOWER(DEC2HEX(L100,8))</f>
        <v>00544100</v>
      </c>
      <c r="L100" s="80">
        <f>SUM(L102:L107)</f>
        <v>5521664</v>
      </c>
      <c r="M100" s="84"/>
      <c r="N100" s="84"/>
    </row>
    <row r="101" spans="1:14" ht="16.5">
      <c r="A101" s="85"/>
      <c r="B101" s="85"/>
      <c r="C101" s="86">
        <v>24</v>
      </c>
      <c r="D101" s="86">
        <v>31</v>
      </c>
      <c r="E101" s="86">
        <f t="shared" ref="E101:E107" si="21">D101+1-C101</f>
        <v>8</v>
      </c>
      <c r="F101" s="87" t="s">
        <v>693</v>
      </c>
      <c r="G101" s="87" t="s">
        <v>661</v>
      </c>
      <c r="H101" s="88" t="s">
        <v>543</v>
      </c>
      <c r="I101" s="91"/>
      <c r="J101" s="86">
        <v>0</v>
      </c>
      <c r="K101" s="86" t="str">
        <f t="shared" ref="K101:K107" si="22">LOWER(DEC2HEX((J101)))</f>
        <v>0</v>
      </c>
      <c r="L101" s="86">
        <f>J101*(2^C101)</f>
        <v>0</v>
      </c>
      <c r="M101" s="84"/>
      <c r="N101" s="84"/>
    </row>
    <row r="102" spans="1:14" ht="16.5">
      <c r="A102" s="85"/>
      <c r="B102" s="85"/>
      <c r="C102" s="86">
        <v>16</v>
      </c>
      <c r="D102" s="86">
        <v>23</v>
      </c>
      <c r="E102" s="86">
        <f t="shared" si="21"/>
        <v>8</v>
      </c>
      <c r="F102" s="87" t="s">
        <v>694</v>
      </c>
      <c r="G102" s="87" t="s">
        <v>609</v>
      </c>
      <c r="H102" s="88" t="s">
        <v>695</v>
      </c>
      <c r="I102" s="91"/>
      <c r="J102" s="86">
        <v>84</v>
      </c>
      <c r="K102" s="86" t="str">
        <f t="shared" si="22"/>
        <v>54</v>
      </c>
      <c r="L102" s="86">
        <f>J102*(2^C102)</f>
        <v>5505024</v>
      </c>
      <c r="M102" s="84"/>
      <c r="N102" s="84"/>
    </row>
    <row r="103" spans="1:14" ht="16.5">
      <c r="A103" s="85"/>
      <c r="B103" s="85"/>
      <c r="C103" s="86">
        <v>8</v>
      </c>
      <c r="D103" s="86">
        <v>15</v>
      </c>
      <c r="E103" s="86">
        <f t="shared" si="21"/>
        <v>8</v>
      </c>
      <c r="F103" s="87" t="s">
        <v>696</v>
      </c>
      <c r="G103" s="87" t="s">
        <v>609</v>
      </c>
      <c r="H103" s="88" t="s">
        <v>697</v>
      </c>
      <c r="I103" s="91"/>
      <c r="J103" s="86">
        <v>65</v>
      </c>
      <c r="K103" s="86" t="str">
        <f t="shared" si="22"/>
        <v>41</v>
      </c>
      <c r="L103" s="86">
        <f>J103*(2^C103)</f>
        <v>16640</v>
      </c>
      <c r="M103" s="84"/>
      <c r="N103" s="84"/>
    </row>
    <row r="104" spans="1:14" ht="16.5">
      <c r="A104" s="85"/>
      <c r="B104" s="85"/>
      <c r="C104" s="86">
        <v>3</v>
      </c>
      <c r="D104" s="86">
        <v>7</v>
      </c>
      <c r="E104" s="86">
        <f t="shared" si="21"/>
        <v>5</v>
      </c>
      <c r="F104" s="87" t="s">
        <v>698</v>
      </c>
      <c r="G104" s="87" t="s">
        <v>661</v>
      </c>
      <c r="H104" s="88" t="s">
        <v>323</v>
      </c>
      <c r="I104" s="91"/>
      <c r="J104" s="86">
        <v>0</v>
      </c>
      <c r="K104" s="86" t="str">
        <f t="shared" si="22"/>
        <v>0</v>
      </c>
      <c r="L104" s="86">
        <f>J104*(2^C104)</f>
        <v>0</v>
      </c>
      <c r="M104" s="84"/>
      <c r="N104" s="84"/>
    </row>
    <row r="105" spans="1:14" ht="16.5">
      <c r="A105" s="85"/>
      <c r="B105" s="85"/>
      <c r="C105" s="86">
        <v>2</v>
      </c>
      <c r="D105" s="86">
        <v>2</v>
      </c>
      <c r="E105" s="86">
        <f t="shared" si="21"/>
        <v>1</v>
      </c>
      <c r="F105" s="87" t="s">
        <v>699</v>
      </c>
      <c r="G105" s="87" t="s">
        <v>609</v>
      </c>
      <c r="H105" s="88" t="s">
        <v>700</v>
      </c>
      <c r="I105" s="91"/>
      <c r="J105" s="86">
        <v>0</v>
      </c>
      <c r="K105" s="86" t="str">
        <f t="shared" si="22"/>
        <v>0</v>
      </c>
      <c r="M105" s="84"/>
      <c r="N105" s="84"/>
    </row>
    <row r="106" spans="1:14" ht="16.5">
      <c r="A106" s="85"/>
      <c r="B106" s="85"/>
      <c r="C106" s="86">
        <v>1</v>
      </c>
      <c r="D106" s="86">
        <v>1</v>
      </c>
      <c r="E106" s="86">
        <f t="shared" si="21"/>
        <v>1</v>
      </c>
      <c r="F106" s="87" t="s">
        <v>699</v>
      </c>
      <c r="G106" s="87" t="s">
        <v>609</v>
      </c>
      <c r="H106" s="88" t="s">
        <v>701</v>
      </c>
      <c r="I106" s="91"/>
      <c r="J106" s="86">
        <v>0</v>
      </c>
      <c r="K106" s="86" t="str">
        <f t="shared" si="22"/>
        <v>0</v>
      </c>
      <c r="L106" s="86">
        <f>J101*(2^C101)</f>
        <v>0</v>
      </c>
      <c r="M106" s="84"/>
      <c r="N106" s="84"/>
    </row>
    <row r="107" spans="1:14" ht="16.5">
      <c r="A107" s="85"/>
      <c r="B107" s="89"/>
      <c r="C107" s="86">
        <v>0</v>
      </c>
      <c r="D107" s="86">
        <v>0</v>
      </c>
      <c r="E107" s="86">
        <f t="shared" si="21"/>
        <v>1</v>
      </c>
      <c r="F107" s="87" t="s">
        <v>472</v>
      </c>
      <c r="G107" s="87" t="s">
        <v>320</v>
      </c>
      <c r="H107" s="88" t="s">
        <v>702</v>
      </c>
      <c r="I107" s="92"/>
      <c r="J107" s="86">
        <v>0</v>
      </c>
      <c r="K107" s="86" t="str">
        <f t="shared" si="22"/>
        <v>0</v>
      </c>
      <c r="L107" s="86">
        <f>J107*(2^C107)</f>
        <v>0</v>
      </c>
      <c r="M107" s="84"/>
      <c r="N107" s="84"/>
    </row>
    <row r="108" spans="1:14">
      <c r="I108" s="79"/>
    </row>
    <row r="109" spans="1:14">
      <c r="I109" s="79"/>
    </row>
    <row r="110" spans="1:14">
      <c r="I110" s="79"/>
    </row>
    <row r="111" spans="1:14">
      <c r="I111" s="79"/>
    </row>
    <row r="112" spans="1:14">
      <c r="I112" s="79"/>
    </row>
    <row r="113" spans="9:9">
      <c r="I113" s="79"/>
    </row>
    <row r="114" spans="9:9">
      <c r="I114" s="79"/>
    </row>
    <row r="115" spans="9:9">
      <c r="I115" s="79"/>
    </row>
    <row r="116" spans="9:9">
      <c r="I116" s="79"/>
    </row>
    <row r="117" spans="9:9">
      <c r="I117" s="79"/>
    </row>
    <row r="118" spans="9:9">
      <c r="I118" s="79"/>
    </row>
    <row r="119" spans="9:9">
      <c r="I119" s="79"/>
    </row>
    <row r="120" spans="9:9">
      <c r="I120" s="79"/>
    </row>
    <row r="121" spans="9:9">
      <c r="I121" s="79"/>
    </row>
    <row r="122" spans="9:9">
      <c r="I122" s="79"/>
    </row>
    <row r="123" spans="9:9">
      <c r="I123" s="79"/>
    </row>
    <row r="124" spans="9:9">
      <c r="I124" s="79"/>
    </row>
    <row r="125" spans="9:9">
      <c r="I125" s="79"/>
    </row>
    <row r="126" spans="9:9">
      <c r="I126" s="79"/>
    </row>
    <row r="127" spans="9:9">
      <c r="I127" s="79"/>
    </row>
    <row r="128" spans="9:9">
      <c r="I128" s="79"/>
    </row>
    <row r="129" spans="9:9">
      <c r="I129" s="79"/>
    </row>
    <row r="130" spans="9:9">
      <c r="I130" s="79"/>
    </row>
    <row r="131" spans="9:9">
      <c r="I131" s="79"/>
    </row>
    <row r="132" spans="9:9">
      <c r="I132" s="79"/>
    </row>
    <row r="133" spans="9:9">
      <c r="I133" s="79"/>
    </row>
    <row r="134" spans="9:9">
      <c r="I134" s="79"/>
    </row>
    <row r="135" spans="9:9">
      <c r="I135" s="79"/>
    </row>
    <row r="136" spans="9:9">
      <c r="I136" s="79"/>
    </row>
    <row r="137" spans="9:9">
      <c r="I137" s="79"/>
    </row>
    <row r="138" spans="9:9">
      <c r="I138" s="79"/>
    </row>
    <row r="139" spans="9:9">
      <c r="I139" s="79"/>
    </row>
    <row r="140" spans="9:9">
      <c r="I140" s="79"/>
    </row>
    <row r="141" spans="9:9">
      <c r="I141" s="79"/>
    </row>
    <row r="142" spans="9:9">
      <c r="I142" s="79"/>
    </row>
    <row r="143" spans="9:9">
      <c r="I143" s="79"/>
    </row>
    <row r="144" spans="9:9">
      <c r="I144" s="79"/>
    </row>
    <row r="145" spans="9:9">
      <c r="I145" s="79"/>
    </row>
    <row r="146" spans="9:9">
      <c r="I146" s="79"/>
    </row>
    <row r="147" spans="9:9">
      <c r="I147" s="79"/>
    </row>
    <row r="148" spans="9:9">
      <c r="I148" s="79"/>
    </row>
    <row r="149" spans="9:9">
      <c r="I149" s="79"/>
    </row>
    <row r="150" spans="9:9">
      <c r="I150" s="79"/>
    </row>
    <row r="151" spans="9:9">
      <c r="I151" s="79"/>
    </row>
    <row r="152" spans="9:9">
      <c r="I152" s="79"/>
    </row>
    <row r="153" spans="9:9">
      <c r="I153" s="79"/>
    </row>
    <row r="154" spans="9:9">
      <c r="I154" s="79"/>
    </row>
    <row r="155" spans="9:9">
      <c r="I155" s="79"/>
    </row>
    <row r="156" spans="9:9">
      <c r="I156" s="79"/>
    </row>
    <row r="157" spans="9:9">
      <c r="I157" s="79"/>
    </row>
    <row r="158" spans="9:9">
      <c r="I158" s="79"/>
    </row>
    <row r="159" spans="9:9">
      <c r="I159" s="79"/>
    </row>
    <row r="160" spans="9:9">
      <c r="I160" s="79"/>
    </row>
    <row r="161" spans="9:9">
      <c r="I161" s="79"/>
    </row>
    <row r="162" spans="9:9">
      <c r="I162" s="79"/>
    </row>
    <row r="163" spans="9:9">
      <c r="I163" s="79"/>
    </row>
    <row r="164" spans="9:9">
      <c r="I164" s="79"/>
    </row>
    <row r="165" spans="9:9">
      <c r="I165" s="79"/>
    </row>
    <row r="166" spans="9:9">
      <c r="I166" s="79"/>
    </row>
    <row r="167" spans="9:9">
      <c r="I167" s="79"/>
    </row>
    <row r="168" spans="9:9">
      <c r="I168" s="79"/>
    </row>
    <row r="169" spans="9:9">
      <c r="I169" s="79"/>
    </row>
    <row r="170" spans="9:9">
      <c r="I170" s="79"/>
    </row>
    <row r="171" spans="9:9">
      <c r="I171" s="79"/>
    </row>
    <row r="172" spans="9:9">
      <c r="I172" s="79"/>
    </row>
    <row r="173" spans="9:9">
      <c r="I173" s="79"/>
    </row>
    <row r="174" spans="9:9">
      <c r="I174" s="79"/>
    </row>
    <row r="175" spans="9:9">
      <c r="I175" s="79"/>
    </row>
    <row r="176" spans="9:9">
      <c r="I176" s="79"/>
    </row>
    <row r="177" spans="9:9">
      <c r="I177" s="79"/>
    </row>
    <row r="178" spans="9:9">
      <c r="I178" s="79"/>
    </row>
    <row r="179" spans="9:9">
      <c r="I179" s="79"/>
    </row>
    <row r="180" spans="9:9">
      <c r="I180" s="79"/>
    </row>
    <row r="181" spans="9:9">
      <c r="I181" s="79"/>
    </row>
    <row r="182" spans="9:9">
      <c r="I182" s="79"/>
    </row>
    <row r="183" spans="9:9">
      <c r="I183" s="79"/>
    </row>
    <row r="184" spans="9:9">
      <c r="I184" s="79"/>
    </row>
    <row r="185" spans="9:9">
      <c r="I185" s="79"/>
    </row>
    <row r="186" spans="9:9">
      <c r="I186" s="79"/>
    </row>
    <row r="187" spans="9:9">
      <c r="I187" s="79"/>
    </row>
    <row r="188" spans="9:9">
      <c r="I188" s="79"/>
    </row>
    <row r="189" spans="9:9">
      <c r="I189" s="79"/>
    </row>
    <row r="190" spans="9:9">
      <c r="I190" s="79"/>
    </row>
    <row r="191" spans="9:9">
      <c r="I191" s="79"/>
    </row>
    <row r="192" spans="9:9">
      <c r="I192" s="79"/>
    </row>
    <row r="193" spans="9:9">
      <c r="I193" s="79"/>
    </row>
    <row r="194" spans="9:9">
      <c r="I194" s="79"/>
    </row>
    <row r="195" spans="9:9">
      <c r="I195" s="79"/>
    </row>
    <row r="196" spans="9:9">
      <c r="I196" s="79"/>
    </row>
    <row r="197" spans="9:9">
      <c r="I197" s="79"/>
    </row>
    <row r="198" spans="9:9">
      <c r="I198" s="79"/>
    </row>
    <row r="199" spans="9:9">
      <c r="I199" s="79"/>
    </row>
    <row r="200" spans="9:9">
      <c r="I200" s="79"/>
    </row>
    <row r="201" spans="9:9">
      <c r="I201" s="79"/>
    </row>
    <row r="202" spans="9:9">
      <c r="I202" s="79"/>
    </row>
    <row r="203" spans="9:9">
      <c r="I203" s="79"/>
    </row>
    <row r="204" spans="9:9">
      <c r="I204" s="79"/>
    </row>
    <row r="205" spans="9:9">
      <c r="I205" s="79"/>
    </row>
    <row r="206" spans="9:9">
      <c r="I206" s="79"/>
    </row>
    <row r="207" spans="9:9">
      <c r="I207" s="79"/>
    </row>
    <row r="208" spans="9:9">
      <c r="I208" s="79"/>
    </row>
    <row r="209" spans="9:9">
      <c r="I209" s="79"/>
    </row>
    <row r="210" spans="9:9">
      <c r="I210" s="79"/>
    </row>
    <row r="211" spans="9:9">
      <c r="I211" s="79"/>
    </row>
    <row r="212" spans="9:9">
      <c r="I212" s="79"/>
    </row>
    <row r="213" spans="9:9">
      <c r="I213" s="79"/>
    </row>
    <row r="214" spans="9:9">
      <c r="I214" s="79"/>
    </row>
    <row r="215" spans="9:9">
      <c r="I215" s="79"/>
    </row>
    <row r="216" spans="9:9">
      <c r="I216" s="79"/>
    </row>
    <row r="217" spans="9:9">
      <c r="I217" s="79"/>
    </row>
    <row r="218" spans="9:9">
      <c r="I218" s="79"/>
    </row>
    <row r="219" spans="9:9">
      <c r="I219" s="79"/>
    </row>
    <row r="220" spans="9:9">
      <c r="I220" s="79"/>
    </row>
    <row r="221" spans="9:9">
      <c r="I221" s="79"/>
    </row>
    <row r="222" spans="9:9">
      <c r="I222" s="79"/>
    </row>
    <row r="223" spans="9:9">
      <c r="I223" s="79"/>
    </row>
    <row r="224" spans="9:9">
      <c r="I224" s="79"/>
    </row>
    <row r="225" spans="9:9">
      <c r="I225" s="79"/>
    </row>
    <row r="226" spans="9:9">
      <c r="I226" s="79"/>
    </row>
    <row r="227" spans="9:9">
      <c r="I227" s="79"/>
    </row>
    <row r="228" spans="9:9">
      <c r="I228" s="79"/>
    </row>
    <row r="229" spans="9:9">
      <c r="I229" s="79"/>
    </row>
    <row r="230" spans="9:9">
      <c r="I230" s="79"/>
    </row>
    <row r="231" spans="9:9">
      <c r="I231" s="79"/>
    </row>
    <row r="232" spans="9:9">
      <c r="I232" s="79"/>
    </row>
    <row r="233" spans="9:9">
      <c r="I233" s="79"/>
    </row>
    <row r="234" spans="9:9">
      <c r="I234" s="79"/>
    </row>
    <row r="235" spans="9:9">
      <c r="I235" s="79"/>
    </row>
    <row r="236" spans="9:9">
      <c r="I236" s="79"/>
    </row>
    <row r="237" spans="9:9">
      <c r="I237" s="79"/>
    </row>
    <row r="238" spans="9:9">
      <c r="I238" s="79"/>
    </row>
    <row r="239" spans="9:9">
      <c r="I239" s="79"/>
    </row>
    <row r="240" spans="9:9">
      <c r="I240" s="79"/>
    </row>
    <row r="241" spans="9:9">
      <c r="I241" s="79"/>
    </row>
    <row r="242" spans="9:9">
      <c r="I242" s="79"/>
    </row>
    <row r="243" spans="9:9">
      <c r="I243" s="79"/>
    </row>
  </sheetData>
  <phoneticPr fontId="14" type="noConversion"/>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9"/>
  <sheetViews>
    <sheetView topLeftCell="A54" workbookViewId="0">
      <selection activeCell="I55" sqref="I55"/>
    </sheetView>
  </sheetViews>
  <sheetFormatPr defaultColWidth="9" defaultRowHeight="13.5"/>
  <cols>
    <col min="1" max="1" width="8.875" style="79" customWidth="1"/>
    <col min="2" max="5" width="9" style="79"/>
    <col min="6" max="6" width="13.125" style="79" customWidth="1"/>
    <col min="7" max="7" width="8.125" style="79" customWidth="1"/>
    <col min="8" max="8" width="24.625" style="79" customWidth="1"/>
    <col min="9" max="9" width="71.125" style="93" customWidth="1"/>
    <col min="10" max="10" width="10.5" style="79" customWidth="1"/>
    <col min="11" max="11" width="10.625" style="79" customWidth="1"/>
    <col min="12" max="12" width="11.125" style="79" customWidth="1"/>
    <col min="13" max="13" width="11.375" style="79" customWidth="1"/>
    <col min="14" max="14" width="10.625" style="79" customWidth="1"/>
    <col min="15" max="16384" width="9" style="79"/>
  </cols>
  <sheetData>
    <row r="1" spans="1:14" ht="30">
      <c r="A1" s="77" t="s">
        <v>20</v>
      </c>
      <c r="B1" s="78" t="s">
        <v>301</v>
      </c>
      <c r="C1" s="77" t="s">
        <v>302</v>
      </c>
      <c r="D1" s="77" t="s">
        <v>303</v>
      </c>
      <c r="E1" s="77" t="s">
        <v>304</v>
      </c>
      <c r="F1" s="77" t="s">
        <v>305</v>
      </c>
      <c r="G1" s="77" t="s">
        <v>306</v>
      </c>
      <c r="H1" s="77" t="s">
        <v>307</v>
      </c>
      <c r="I1" s="77" t="s">
        <v>308</v>
      </c>
      <c r="J1" s="77" t="s">
        <v>309</v>
      </c>
      <c r="K1" s="77" t="s">
        <v>310</v>
      </c>
      <c r="L1" s="77" t="s">
        <v>311</v>
      </c>
      <c r="M1" s="77" t="s">
        <v>312</v>
      </c>
      <c r="N1" s="77" t="s">
        <v>313</v>
      </c>
    </row>
    <row r="2" spans="1:14" ht="15">
      <c r="A2" s="80"/>
      <c r="B2" s="81" t="s">
        <v>314</v>
      </c>
      <c r="C2" s="80"/>
      <c r="D2" s="80"/>
      <c r="E2" s="80">
        <f>SUM(E3:E5)</f>
        <v>32</v>
      </c>
      <c r="F2" s="53" t="str">
        <f>CONCATENATE("32'h",K2)</f>
        <v>32'h02021011</v>
      </c>
      <c r="G2" s="53"/>
      <c r="H2" s="83" t="s">
        <v>703</v>
      </c>
      <c r="I2" s="83"/>
      <c r="J2" s="80"/>
      <c r="K2" s="80" t="str">
        <f>LOWER(DEC2HEX(L2,8))</f>
        <v>02021011</v>
      </c>
      <c r="L2" s="80">
        <f>SUM(L3:L5)</f>
        <v>33689617</v>
      </c>
      <c r="M2" s="80">
        <v>12</v>
      </c>
      <c r="N2" s="80"/>
    </row>
    <row r="3" spans="1:14" ht="15">
      <c r="A3" s="85"/>
      <c r="B3" s="89"/>
      <c r="C3" s="86">
        <v>12</v>
      </c>
      <c r="D3" s="86">
        <v>31</v>
      </c>
      <c r="E3" s="86">
        <f>D3+1-C3</f>
        <v>20</v>
      </c>
      <c r="F3" s="86" t="str">
        <f>CONCATENATE(E3,"'h",K3)</f>
        <v>20'h2021</v>
      </c>
      <c r="G3" s="86" t="s">
        <v>317</v>
      </c>
      <c r="H3" s="86" t="s">
        <v>779</v>
      </c>
      <c r="I3" s="124" t="s">
        <v>1288</v>
      </c>
      <c r="J3" s="86">
        <v>8225</v>
      </c>
      <c r="K3" s="86" t="str">
        <f>LOWER(DEC2HEX((J3)))</f>
        <v>2021</v>
      </c>
      <c r="L3" s="86">
        <f>J3*(2^C3)</f>
        <v>33689600</v>
      </c>
      <c r="M3" s="84"/>
    </row>
    <row r="4" spans="1:14" ht="15">
      <c r="A4" s="85"/>
      <c r="B4" s="89"/>
      <c r="C4" s="86">
        <v>4</v>
      </c>
      <c r="D4" s="86">
        <v>11</v>
      </c>
      <c r="E4" s="86">
        <f>D4+1-C4</f>
        <v>8</v>
      </c>
      <c r="F4" s="86" t="str">
        <f>CONCATENATE(E4,"'h",K4)</f>
        <v>8'h1</v>
      </c>
      <c r="G4" s="86" t="s">
        <v>317</v>
      </c>
      <c r="H4" s="86" t="s">
        <v>1289</v>
      </c>
      <c r="I4" s="124" t="s">
        <v>1290</v>
      </c>
      <c r="J4" s="86">
        <v>1</v>
      </c>
      <c r="K4" s="86" t="str">
        <f>LOWER(DEC2HEX((J4)))</f>
        <v>1</v>
      </c>
      <c r="L4" s="86">
        <f>J4*(2^C4)</f>
        <v>16</v>
      </c>
      <c r="M4" s="84"/>
    </row>
    <row r="5" spans="1:14" ht="15">
      <c r="A5" s="85"/>
      <c r="B5" s="89"/>
      <c r="C5" s="86">
        <v>0</v>
      </c>
      <c r="D5" s="86">
        <v>3</v>
      </c>
      <c r="E5" s="86">
        <f>D5+1-C5</f>
        <v>4</v>
      </c>
      <c r="F5" s="86" t="str">
        <f>CONCATENATE(E5,"'h",K5)</f>
        <v>4'h1</v>
      </c>
      <c r="G5" s="86" t="s">
        <v>317</v>
      </c>
      <c r="H5" s="86" t="s">
        <v>1291</v>
      </c>
      <c r="I5" s="124" t="s">
        <v>1292</v>
      </c>
      <c r="J5" s="86">
        <v>1</v>
      </c>
      <c r="K5" s="86" t="str">
        <f>LOWER(DEC2HEX((J5)))</f>
        <v>1</v>
      </c>
      <c r="L5" s="86">
        <f>J5*(2^C5)</f>
        <v>1</v>
      </c>
      <c r="M5" s="84"/>
    </row>
    <row r="6" spans="1:14" ht="15">
      <c r="A6" s="80"/>
      <c r="B6" s="81" t="s">
        <v>474</v>
      </c>
      <c r="C6" s="80"/>
      <c r="D6" s="80"/>
      <c r="E6" s="80">
        <f>SUM(E7:E8)</f>
        <v>32</v>
      </c>
      <c r="F6" s="53" t="str">
        <f>CONCATENATE("32'h",K6)</f>
        <v>32'h00000003</v>
      </c>
      <c r="G6" s="53"/>
      <c r="H6" s="83" t="s">
        <v>707</v>
      </c>
      <c r="I6" s="83"/>
      <c r="J6" s="80"/>
      <c r="K6" s="80" t="str">
        <f>LOWER(DEC2HEX(L6,8))</f>
        <v>00000003</v>
      </c>
      <c r="L6" s="80">
        <f>SUM(L7:L8)</f>
        <v>3</v>
      </c>
      <c r="M6" s="84"/>
    </row>
    <row r="7" spans="1:14" ht="15">
      <c r="A7" s="85"/>
      <c r="B7" s="85"/>
      <c r="C7" s="97">
        <v>2</v>
      </c>
      <c r="D7" s="97">
        <v>31</v>
      </c>
      <c r="E7" s="97">
        <f>D7+1-C7</f>
        <v>30</v>
      </c>
      <c r="F7" s="97" t="str">
        <f>CONCATENATE(E7,"'h",K7)</f>
        <v>30'h0</v>
      </c>
      <c r="G7" s="97" t="s">
        <v>317</v>
      </c>
      <c r="H7" s="90" t="s">
        <v>20</v>
      </c>
      <c r="I7" s="91" t="s">
        <v>318</v>
      </c>
      <c r="J7" s="97">
        <v>0</v>
      </c>
      <c r="K7" s="97" t="str">
        <f>LOWER(DEC2HEX((J7)))</f>
        <v>0</v>
      </c>
      <c r="L7" s="97">
        <f>J7*(2^C7)</f>
        <v>0</v>
      </c>
      <c r="M7" s="84"/>
    </row>
    <row r="8" spans="1:14" ht="15">
      <c r="A8" s="98"/>
      <c r="B8" s="98"/>
      <c r="C8" s="97">
        <v>0</v>
      </c>
      <c r="D8" s="97">
        <v>1</v>
      </c>
      <c r="E8" s="97">
        <f>D8+1-C8</f>
        <v>2</v>
      </c>
      <c r="F8" s="97" t="str">
        <f>CONCATENATE(E8,"'h",K8)</f>
        <v>2'h3</v>
      </c>
      <c r="G8" s="97" t="s">
        <v>317</v>
      </c>
      <c r="H8" s="90" t="s">
        <v>1293</v>
      </c>
      <c r="I8" s="99" t="s">
        <v>1294</v>
      </c>
      <c r="J8" s="97">
        <v>3</v>
      </c>
      <c r="K8" s="97" t="str">
        <f>LOWER(DEC2HEX((J8)))</f>
        <v>3</v>
      </c>
      <c r="L8" s="97">
        <f>J8*(2^C8)</f>
        <v>3</v>
      </c>
      <c r="M8" s="84"/>
    </row>
    <row r="9" spans="1:14" ht="15">
      <c r="A9" s="80"/>
      <c r="B9" s="81" t="s">
        <v>461</v>
      </c>
      <c r="C9" s="80"/>
      <c r="D9" s="80"/>
      <c r="E9" s="80">
        <f>SUM(E10:E20)</f>
        <v>32</v>
      </c>
      <c r="F9" s="53" t="str">
        <f>CONCATENATE("32'h",K9)</f>
        <v>32'h00000000</v>
      </c>
      <c r="G9" s="53"/>
      <c r="H9" s="83" t="s">
        <v>1295</v>
      </c>
      <c r="I9" s="83"/>
      <c r="J9" s="80"/>
      <c r="K9" s="80" t="str">
        <f>LOWER(DEC2HEX(L9,8))</f>
        <v>00000000</v>
      </c>
      <c r="L9" s="80">
        <f>SUM(L10:L20)</f>
        <v>0</v>
      </c>
      <c r="M9" s="84"/>
    </row>
    <row r="10" spans="1:14" ht="15">
      <c r="A10" s="85"/>
      <c r="B10" s="85"/>
      <c r="C10" s="86">
        <v>10</v>
      </c>
      <c r="D10" s="86">
        <v>31</v>
      </c>
      <c r="E10" s="86">
        <f t="shared" ref="E10:E20" si="0">D10+1-C10</f>
        <v>22</v>
      </c>
      <c r="F10" s="86" t="str">
        <f t="shared" ref="F10:F20" si="1">CONCATENATE(E10,"'h",K10)</f>
        <v>22'h0</v>
      </c>
      <c r="G10" s="86" t="s">
        <v>317</v>
      </c>
      <c r="H10" s="90" t="s">
        <v>20</v>
      </c>
      <c r="I10" s="91" t="s">
        <v>318</v>
      </c>
      <c r="J10" s="86">
        <v>0</v>
      </c>
      <c r="K10" s="86" t="str">
        <f t="shared" ref="K10:K20" si="2">LOWER(DEC2HEX((J10)))</f>
        <v>0</v>
      </c>
      <c r="L10" s="86">
        <f t="shared" ref="L10:L20" si="3">J10*(2^C10)</f>
        <v>0</v>
      </c>
      <c r="M10" s="84"/>
    </row>
    <row r="11" spans="1:14" ht="90">
      <c r="A11" s="98"/>
      <c r="B11" s="98"/>
      <c r="C11" s="97">
        <v>9</v>
      </c>
      <c r="D11" s="97">
        <v>9</v>
      </c>
      <c r="E11" s="97">
        <f t="shared" si="0"/>
        <v>1</v>
      </c>
      <c r="F11" s="97" t="str">
        <f t="shared" si="1"/>
        <v>1'h0</v>
      </c>
      <c r="G11" s="97" t="s">
        <v>320</v>
      </c>
      <c r="H11" s="111" t="s">
        <v>1296</v>
      </c>
      <c r="I11" s="100" t="s">
        <v>1297</v>
      </c>
      <c r="J11" s="97">
        <v>0</v>
      </c>
      <c r="K11" s="97" t="str">
        <f t="shared" si="2"/>
        <v>0</v>
      </c>
      <c r="L11" s="97">
        <f t="shared" si="3"/>
        <v>0</v>
      </c>
      <c r="M11" s="84"/>
    </row>
    <row r="12" spans="1:14" ht="75">
      <c r="A12" s="98"/>
      <c r="B12" s="98"/>
      <c r="C12" s="97">
        <v>8</v>
      </c>
      <c r="D12" s="97">
        <v>8</v>
      </c>
      <c r="E12" s="97">
        <f t="shared" si="0"/>
        <v>1</v>
      </c>
      <c r="F12" s="97" t="str">
        <f t="shared" si="1"/>
        <v>1'h0</v>
      </c>
      <c r="G12" s="97" t="s">
        <v>320</v>
      </c>
      <c r="H12" s="111" t="s">
        <v>1298</v>
      </c>
      <c r="I12" s="100" t="s">
        <v>1299</v>
      </c>
      <c r="J12" s="97">
        <v>0</v>
      </c>
      <c r="K12" s="97" t="str">
        <f t="shared" si="2"/>
        <v>0</v>
      </c>
      <c r="L12" s="97">
        <f t="shared" si="3"/>
        <v>0</v>
      </c>
      <c r="M12" s="84"/>
    </row>
    <row r="13" spans="1:14" ht="30">
      <c r="A13" s="98"/>
      <c r="B13" s="98"/>
      <c r="C13" s="97">
        <v>7</v>
      </c>
      <c r="D13" s="97">
        <v>7</v>
      </c>
      <c r="E13" s="97">
        <f t="shared" si="0"/>
        <v>1</v>
      </c>
      <c r="F13" s="97" t="str">
        <f t="shared" si="1"/>
        <v>1'h0</v>
      </c>
      <c r="G13" s="97" t="s">
        <v>320</v>
      </c>
      <c r="H13" s="86" t="s">
        <v>1300</v>
      </c>
      <c r="I13" s="100" t="s">
        <v>1301</v>
      </c>
      <c r="J13" s="97">
        <v>0</v>
      </c>
      <c r="K13" s="97" t="str">
        <f t="shared" si="2"/>
        <v>0</v>
      </c>
      <c r="L13" s="97">
        <f t="shared" si="3"/>
        <v>0</v>
      </c>
      <c r="M13" s="84"/>
    </row>
    <row r="14" spans="1:14" ht="30">
      <c r="A14" s="98"/>
      <c r="B14" s="98"/>
      <c r="C14" s="97">
        <v>6</v>
      </c>
      <c r="D14" s="97">
        <v>6</v>
      </c>
      <c r="E14" s="97">
        <f t="shared" si="0"/>
        <v>1</v>
      </c>
      <c r="F14" s="97" t="str">
        <f t="shared" si="1"/>
        <v>1'h0</v>
      </c>
      <c r="G14" s="97" t="s">
        <v>320</v>
      </c>
      <c r="H14" s="111" t="s">
        <v>1302</v>
      </c>
      <c r="I14" s="100" t="s">
        <v>1303</v>
      </c>
      <c r="J14" s="97">
        <v>0</v>
      </c>
      <c r="K14" s="97" t="str">
        <f t="shared" si="2"/>
        <v>0</v>
      </c>
      <c r="L14" s="97">
        <f t="shared" si="3"/>
        <v>0</v>
      </c>
      <c r="M14" s="84"/>
    </row>
    <row r="15" spans="1:14" ht="30">
      <c r="A15" s="98"/>
      <c r="B15" s="98"/>
      <c r="C15" s="97">
        <v>5</v>
      </c>
      <c r="D15" s="97">
        <v>5</v>
      </c>
      <c r="E15" s="97">
        <f t="shared" si="0"/>
        <v>1</v>
      </c>
      <c r="F15" s="97" t="str">
        <f t="shared" si="1"/>
        <v>1'h0</v>
      </c>
      <c r="G15" s="97" t="s">
        <v>320</v>
      </c>
      <c r="H15" s="111" t="s">
        <v>1304</v>
      </c>
      <c r="I15" s="100" t="s">
        <v>1303</v>
      </c>
      <c r="J15" s="97">
        <v>0</v>
      </c>
      <c r="K15" s="97" t="str">
        <f t="shared" si="2"/>
        <v>0</v>
      </c>
      <c r="L15" s="97">
        <f t="shared" si="3"/>
        <v>0</v>
      </c>
      <c r="M15" s="84"/>
    </row>
    <row r="16" spans="1:14" ht="60">
      <c r="A16" s="98"/>
      <c r="B16" s="98"/>
      <c r="C16" s="97">
        <v>4</v>
      </c>
      <c r="D16" s="97">
        <v>4</v>
      </c>
      <c r="E16" s="97">
        <f t="shared" si="0"/>
        <v>1</v>
      </c>
      <c r="F16" s="97" t="str">
        <f t="shared" si="1"/>
        <v>1'h0</v>
      </c>
      <c r="G16" s="97" t="s">
        <v>320</v>
      </c>
      <c r="H16" s="111" t="s">
        <v>1305</v>
      </c>
      <c r="I16" s="100" t="s">
        <v>1306</v>
      </c>
      <c r="J16" s="97">
        <v>0</v>
      </c>
      <c r="K16" s="97" t="str">
        <f t="shared" si="2"/>
        <v>0</v>
      </c>
      <c r="L16" s="97">
        <f t="shared" si="3"/>
        <v>0</v>
      </c>
      <c r="M16" s="84"/>
    </row>
    <row r="17" spans="1:13" ht="75">
      <c r="A17" s="98"/>
      <c r="B17" s="98"/>
      <c r="C17" s="97">
        <v>3</v>
      </c>
      <c r="D17" s="97">
        <v>3</v>
      </c>
      <c r="E17" s="97">
        <f t="shared" si="0"/>
        <v>1</v>
      </c>
      <c r="F17" s="97" t="str">
        <f t="shared" si="1"/>
        <v>1'h0</v>
      </c>
      <c r="G17" s="97" t="s">
        <v>320</v>
      </c>
      <c r="H17" s="86" t="s">
        <v>1307</v>
      </c>
      <c r="I17" s="100" t="s">
        <v>1308</v>
      </c>
      <c r="J17" s="97">
        <v>0</v>
      </c>
      <c r="K17" s="97" t="str">
        <f t="shared" si="2"/>
        <v>0</v>
      </c>
      <c r="L17" s="97">
        <f t="shared" si="3"/>
        <v>0</v>
      </c>
      <c r="M17" s="84"/>
    </row>
    <row r="18" spans="1:13" ht="120">
      <c r="A18" s="98"/>
      <c r="B18" s="98"/>
      <c r="C18" s="97">
        <v>2</v>
      </c>
      <c r="D18" s="97">
        <v>2</v>
      </c>
      <c r="E18" s="97">
        <f t="shared" si="0"/>
        <v>1</v>
      </c>
      <c r="F18" s="97" t="str">
        <f t="shared" si="1"/>
        <v>1'h0</v>
      </c>
      <c r="G18" s="97" t="s">
        <v>320</v>
      </c>
      <c r="H18" s="111" t="s">
        <v>1309</v>
      </c>
      <c r="I18" s="100" t="s">
        <v>1310</v>
      </c>
      <c r="J18" s="97">
        <v>0</v>
      </c>
      <c r="K18" s="97" t="str">
        <f t="shared" si="2"/>
        <v>0</v>
      </c>
      <c r="L18" s="97">
        <f t="shared" si="3"/>
        <v>0</v>
      </c>
      <c r="M18" s="84"/>
    </row>
    <row r="19" spans="1:13" ht="30">
      <c r="A19" s="98"/>
      <c r="B19" s="98"/>
      <c r="C19" s="97">
        <v>1</v>
      </c>
      <c r="D19" s="97">
        <v>1</v>
      </c>
      <c r="E19" s="97">
        <f t="shared" si="0"/>
        <v>1</v>
      </c>
      <c r="F19" s="97" t="str">
        <f t="shared" si="1"/>
        <v>1'h0</v>
      </c>
      <c r="G19" s="97" t="s">
        <v>320</v>
      </c>
      <c r="H19" s="111" t="s">
        <v>1311</v>
      </c>
      <c r="I19" s="100" t="s">
        <v>1312</v>
      </c>
      <c r="J19" s="97">
        <v>0</v>
      </c>
      <c r="K19" s="97" t="str">
        <f t="shared" si="2"/>
        <v>0</v>
      </c>
      <c r="L19" s="97">
        <f t="shared" si="3"/>
        <v>0</v>
      </c>
      <c r="M19" s="84"/>
    </row>
    <row r="20" spans="1:13" ht="30">
      <c r="A20" s="98"/>
      <c r="B20" s="98"/>
      <c r="C20" s="97">
        <v>0</v>
      </c>
      <c r="D20" s="97">
        <v>0</v>
      </c>
      <c r="E20" s="97">
        <f t="shared" si="0"/>
        <v>1</v>
      </c>
      <c r="F20" s="97" t="str">
        <f t="shared" si="1"/>
        <v>1'h0</v>
      </c>
      <c r="G20" s="97" t="s">
        <v>320</v>
      </c>
      <c r="H20" s="86" t="s">
        <v>1313</v>
      </c>
      <c r="I20" s="100" t="s">
        <v>1314</v>
      </c>
      <c r="J20" s="97">
        <v>0</v>
      </c>
      <c r="K20" s="97" t="str">
        <f t="shared" si="2"/>
        <v>0</v>
      </c>
      <c r="L20" s="97">
        <f t="shared" si="3"/>
        <v>0</v>
      </c>
      <c r="M20" s="84"/>
    </row>
    <row r="21" spans="1:13" ht="15">
      <c r="A21" s="80"/>
      <c r="B21" s="81" t="s">
        <v>457</v>
      </c>
      <c r="C21" s="80"/>
      <c r="D21" s="80"/>
      <c r="E21" s="80">
        <f>SUM(E22:E37)</f>
        <v>32</v>
      </c>
      <c r="F21" s="53" t="str">
        <f>CONCATENATE("32'h",K21)</f>
        <v>32'h00006001</v>
      </c>
      <c r="G21" s="53"/>
      <c r="H21" s="83" t="s">
        <v>1133</v>
      </c>
      <c r="I21" s="83"/>
      <c r="J21" s="80"/>
      <c r="K21" s="80" t="str">
        <f>LOWER(DEC2HEX(L21,8))</f>
        <v>00006001</v>
      </c>
      <c r="L21" s="80">
        <f>SUM(L22:L37)</f>
        <v>24577</v>
      </c>
      <c r="M21" s="84"/>
    </row>
    <row r="22" spans="1:13" ht="15">
      <c r="A22" s="85"/>
      <c r="B22" s="85"/>
      <c r="C22" s="86">
        <v>15</v>
      </c>
      <c r="D22" s="86">
        <v>31</v>
      </c>
      <c r="E22" s="86">
        <f t="shared" ref="E22:E37" si="4">D22+1-C22</f>
        <v>17</v>
      </c>
      <c r="F22" s="86" t="str">
        <f t="shared" ref="F22:F37" si="5">CONCATENATE(E22,"'h",K22)</f>
        <v>17'h0</v>
      </c>
      <c r="G22" s="86" t="s">
        <v>317</v>
      </c>
      <c r="H22" s="90" t="s">
        <v>20</v>
      </c>
      <c r="I22" s="91" t="s">
        <v>318</v>
      </c>
      <c r="J22" s="86">
        <v>0</v>
      </c>
      <c r="K22" s="86" t="str">
        <f t="shared" ref="K22:K37" si="6">LOWER(DEC2HEX((J22)))</f>
        <v>0</v>
      </c>
      <c r="L22" s="86">
        <f t="shared" ref="L22:L37" si="7">J22*(2^C22)</f>
        <v>0</v>
      </c>
      <c r="M22" s="84"/>
    </row>
    <row r="23" spans="1:13" ht="60">
      <c r="A23" s="85"/>
      <c r="B23" s="85"/>
      <c r="C23" s="86">
        <v>14</v>
      </c>
      <c r="D23" s="86">
        <v>14</v>
      </c>
      <c r="E23" s="86">
        <f t="shared" si="4"/>
        <v>1</v>
      </c>
      <c r="F23" s="86" t="str">
        <f t="shared" si="5"/>
        <v>1'h1</v>
      </c>
      <c r="G23" s="86" t="s">
        <v>317</v>
      </c>
      <c r="H23" s="90" t="s">
        <v>1315</v>
      </c>
      <c r="I23" s="99" t="s">
        <v>1316</v>
      </c>
      <c r="J23" s="86">
        <v>1</v>
      </c>
      <c r="K23" s="86" t="str">
        <f t="shared" si="6"/>
        <v>1</v>
      </c>
      <c r="L23" s="86">
        <f t="shared" si="7"/>
        <v>16384</v>
      </c>
      <c r="M23" s="84"/>
    </row>
    <row r="24" spans="1:13" ht="60">
      <c r="A24" s="85"/>
      <c r="B24" s="85"/>
      <c r="C24" s="86">
        <v>13</v>
      </c>
      <c r="D24" s="86">
        <v>13</v>
      </c>
      <c r="E24" s="86">
        <f t="shared" si="4"/>
        <v>1</v>
      </c>
      <c r="F24" s="86" t="str">
        <f t="shared" si="5"/>
        <v>1'h1</v>
      </c>
      <c r="G24" s="86" t="s">
        <v>317</v>
      </c>
      <c r="H24" s="90" t="s">
        <v>1317</v>
      </c>
      <c r="I24" s="99" t="s">
        <v>1318</v>
      </c>
      <c r="J24" s="86">
        <v>1</v>
      </c>
      <c r="K24" s="86" t="str">
        <f t="shared" si="6"/>
        <v>1</v>
      </c>
      <c r="L24" s="86">
        <f t="shared" si="7"/>
        <v>8192</v>
      </c>
      <c r="M24" s="84"/>
    </row>
    <row r="25" spans="1:13" ht="75">
      <c r="A25" s="85"/>
      <c r="B25" s="85"/>
      <c r="C25" s="86">
        <v>12</v>
      </c>
      <c r="D25" s="86">
        <v>12</v>
      </c>
      <c r="E25" s="86">
        <f t="shared" si="4"/>
        <v>1</v>
      </c>
      <c r="F25" s="86" t="str">
        <f t="shared" si="5"/>
        <v>1'h0</v>
      </c>
      <c r="G25" s="86" t="s">
        <v>317</v>
      </c>
      <c r="H25" s="90" t="s">
        <v>1319</v>
      </c>
      <c r="I25" s="99" t="s">
        <v>1320</v>
      </c>
      <c r="J25" s="86">
        <v>0</v>
      </c>
      <c r="K25" s="86" t="str">
        <f t="shared" si="6"/>
        <v>0</v>
      </c>
      <c r="L25" s="86">
        <f t="shared" si="7"/>
        <v>0</v>
      </c>
      <c r="M25" s="84"/>
    </row>
    <row r="26" spans="1:13" ht="90">
      <c r="A26" s="85"/>
      <c r="B26" s="85"/>
      <c r="C26" s="86">
        <v>11</v>
      </c>
      <c r="D26" s="86">
        <v>11</v>
      </c>
      <c r="E26" s="86">
        <f t="shared" si="4"/>
        <v>1</v>
      </c>
      <c r="F26" s="86" t="str">
        <f t="shared" si="5"/>
        <v>1'h0</v>
      </c>
      <c r="G26" s="86" t="s">
        <v>317</v>
      </c>
      <c r="H26" s="90" t="s">
        <v>1321</v>
      </c>
      <c r="I26" s="99" t="s">
        <v>1322</v>
      </c>
      <c r="J26" s="86">
        <v>0</v>
      </c>
      <c r="K26" s="86" t="str">
        <f t="shared" si="6"/>
        <v>0</v>
      </c>
      <c r="L26" s="86">
        <f t="shared" si="7"/>
        <v>0</v>
      </c>
      <c r="M26" s="84"/>
    </row>
    <row r="27" spans="1:13" ht="60">
      <c r="A27" s="85"/>
      <c r="B27" s="85"/>
      <c r="C27" s="86">
        <v>10</v>
      </c>
      <c r="D27" s="86">
        <v>10</v>
      </c>
      <c r="E27" s="86">
        <f t="shared" si="4"/>
        <v>1</v>
      </c>
      <c r="F27" s="86" t="str">
        <f t="shared" si="5"/>
        <v>1'h0</v>
      </c>
      <c r="G27" s="86" t="s">
        <v>317</v>
      </c>
      <c r="H27" s="90" t="s">
        <v>1323</v>
      </c>
      <c r="I27" s="99" t="s">
        <v>1324</v>
      </c>
      <c r="J27" s="86">
        <v>0</v>
      </c>
      <c r="K27" s="86" t="str">
        <f t="shared" si="6"/>
        <v>0</v>
      </c>
      <c r="L27" s="86">
        <f t="shared" si="7"/>
        <v>0</v>
      </c>
      <c r="M27" s="84"/>
    </row>
    <row r="28" spans="1:13" ht="135">
      <c r="A28" s="85"/>
      <c r="B28" s="85"/>
      <c r="C28" s="86">
        <v>9</v>
      </c>
      <c r="D28" s="86">
        <v>9</v>
      </c>
      <c r="E28" s="86">
        <f t="shared" si="4"/>
        <v>1</v>
      </c>
      <c r="F28" s="86" t="str">
        <f t="shared" si="5"/>
        <v>1'h0</v>
      </c>
      <c r="G28" s="86" t="s">
        <v>322</v>
      </c>
      <c r="H28" s="90" t="s">
        <v>1296</v>
      </c>
      <c r="I28" s="99" t="s">
        <v>1325</v>
      </c>
      <c r="J28" s="86">
        <v>0</v>
      </c>
      <c r="K28" s="86" t="str">
        <f t="shared" si="6"/>
        <v>0</v>
      </c>
      <c r="L28" s="86">
        <f t="shared" si="7"/>
        <v>0</v>
      </c>
      <c r="M28" s="84"/>
    </row>
    <row r="29" spans="1:13" ht="15">
      <c r="A29" s="85"/>
      <c r="B29" s="85"/>
      <c r="C29" s="86">
        <v>8</v>
      </c>
      <c r="D29" s="86">
        <v>8</v>
      </c>
      <c r="E29" s="86">
        <f t="shared" si="4"/>
        <v>1</v>
      </c>
      <c r="F29" s="86" t="str">
        <f t="shared" si="5"/>
        <v>1'h0</v>
      </c>
      <c r="G29" s="86" t="s">
        <v>322</v>
      </c>
      <c r="H29" s="90" t="s">
        <v>1326</v>
      </c>
      <c r="I29" s="91" t="s">
        <v>1327</v>
      </c>
      <c r="J29" s="86">
        <v>0</v>
      </c>
      <c r="K29" s="86" t="str">
        <f t="shared" si="6"/>
        <v>0</v>
      </c>
      <c r="L29" s="86">
        <f t="shared" si="7"/>
        <v>0</v>
      </c>
      <c r="M29" s="84"/>
    </row>
    <row r="30" spans="1:13" ht="30">
      <c r="A30" s="85"/>
      <c r="B30" s="85"/>
      <c r="C30" s="86">
        <v>7</v>
      </c>
      <c r="D30" s="86">
        <v>7</v>
      </c>
      <c r="E30" s="86">
        <f t="shared" si="4"/>
        <v>1</v>
      </c>
      <c r="F30" s="86" t="str">
        <f t="shared" si="5"/>
        <v>1'h0</v>
      </c>
      <c r="G30" s="86" t="s">
        <v>322</v>
      </c>
      <c r="H30" s="90" t="s">
        <v>1300</v>
      </c>
      <c r="I30" s="99" t="s">
        <v>1328</v>
      </c>
      <c r="J30" s="86">
        <v>0</v>
      </c>
      <c r="K30" s="86" t="str">
        <f t="shared" si="6"/>
        <v>0</v>
      </c>
      <c r="L30" s="86">
        <f t="shared" si="7"/>
        <v>0</v>
      </c>
      <c r="M30" s="84"/>
    </row>
    <row r="31" spans="1:13" ht="45">
      <c r="A31" s="85"/>
      <c r="B31" s="85"/>
      <c r="C31" s="86">
        <v>6</v>
      </c>
      <c r="D31" s="86">
        <v>6</v>
      </c>
      <c r="E31" s="86">
        <f t="shared" si="4"/>
        <v>1</v>
      </c>
      <c r="F31" s="86" t="str">
        <f t="shared" si="5"/>
        <v>1'h0</v>
      </c>
      <c r="G31" s="86" t="s">
        <v>322</v>
      </c>
      <c r="H31" s="90" t="s">
        <v>1302</v>
      </c>
      <c r="I31" s="99" t="s">
        <v>1329</v>
      </c>
      <c r="J31" s="86">
        <v>0</v>
      </c>
      <c r="K31" s="86" t="str">
        <f t="shared" si="6"/>
        <v>0</v>
      </c>
      <c r="L31" s="86">
        <f t="shared" si="7"/>
        <v>0</v>
      </c>
      <c r="M31" s="84"/>
    </row>
    <row r="32" spans="1:13" ht="30">
      <c r="A32" s="85"/>
      <c r="B32" s="85"/>
      <c r="C32" s="86">
        <v>5</v>
      </c>
      <c r="D32" s="86">
        <v>5</v>
      </c>
      <c r="E32" s="86">
        <f t="shared" si="4"/>
        <v>1</v>
      </c>
      <c r="F32" s="86" t="str">
        <f t="shared" si="5"/>
        <v>1'h0</v>
      </c>
      <c r="G32" s="86" t="s">
        <v>322</v>
      </c>
      <c r="H32" s="90" t="s">
        <v>1304</v>
      </c>
      <c r="I32" s="99" t="s">
        <v>1330</v>
      </c>
      <c r="J32" s="86">
        <v>0</v>
      </c>
      <c r="K32" s="86" t="str">
        <f t="shared" si="6"/>
        <v>0</v>
      </c>
      <c r="L32" s="86">
        <f t="shared" si="7"/>
        <v>0</v>
      </c>
      <c r="M32" s="84"/>
    </row>
    <row r="33" spans="1:13" ht="30">
      <c r="A33" s="85"/>
      <c r="B33" s="85"/>
      <c r="C33" s="86">
        <v>4</v>
      </c>
      <c r="D33" s="86">
        <v>4</v>
      </c>
      <c r="E33" s="86">
        <f t="shared" si="4"/>
        <v>1</v>
      </c>
      <c r="F33" s="86" t="str">
        <f t="shared" si="5"/>
        <v>1'h0</v>
      </c>
      <c r="G33" s="86" t="s">
        <v>322</v>
      </c>
      <c r="H33" s="90" t="s">
        <v>1305</v>
      </c>
      <c r="I33" s="99" t="s">
        <v>1331</v>
      </c>
      <c r="J33" s="86">
        <v>0</v>
      </c>
      <c r="K33" s="86" t="str">
        <f t="shared" si="6"/>
        <v>0</v>
      </c>
      <c r="L33" s="86">
        <f t="shared" si="7"/>
        <v>0</v>
      </c>
      <c r="M33" s="84"/>
    </row>
    <row r="34" spans="1:13" ht="60">
      <c r="A34" s="85"/>
      <c r="B34" s="85"/>
      <c r="C34" s="86">
        <v>3</v>
      </c>
      <c r="D34" s="86">
        <v>3</v>
      </c>
      <c r="E34" s="86">
        <f t="shared" si="4"/>
        <v>1</v>
      </c>
      <c r="F34" s="86" t="str">
        <f t="shared" si="5"/>
        <v>1'h0</v>
      </c>
      <c r="G34" s="86" t="s">
        <v>322</v>
      </c>
      <c r="H34" s="90" t="s">
        <v>1307</v>
      </c>
      <c r="I34" s="99" t="s">
        <v>1332</v>
      </c>
      <c r="J34" s="86">
        <v>0</v>
      </c>
      <c r="K34" s="86" t="str">
        <f t="shared" si="6"/>
        <v>0</v>
      </c>
      <c r="L34" s="86">
        <f t="shared" si="7"/>
        <v>0</v>
      </c>
      <c r="M34" s="84"/>
    </row>
    <row r="35" spans="1:13" ht="60">
      <c r="A35" s="85"/>
      <c r="B35" s="85"/>
      <c r="C35" s="86">
        <v>2</v>
      </c>
      <c r="D35" s="86">
        <v>2</v>
      </c>
      <c r="E35" s="86">
        <f t="shared" si="4"/>
        <v>1</v>
      </c>
      <c r="F35" s="86" t="str">
        <f t="shared" si="5"/>
        <v>1'h0</v>
      </c>
      <c r="G35" s="86" t="s">
        <v>317</v>
      </c>
      <c r="H35" s="90" t="s">
        <v>1309</v>
      </c>
      <c r="I35" s="99" t="s">
        <v>1333</v>
      </c>
      <c r="J35" s="86">
        <v>0</v>
      </c>
      <c r="K35" s="86" t="str">
        <f t="shared" si="6"/>
        <v>0</v>
      </c>
      <c r="L35" s="86">
        <f t="shared" si="7"/>
        <v>0</v>
      </c>
      <c r="M35" s="84"/>
    </row>
    <row r="36" spans="1:13" ht="15">
      <c r="A36" s="85"/>
      <c r="B36" s="85"/>
      <c r="C36" s="86">
        <v>1</v>
      </c>
      <c r="D36" s="86">
        <v>1</v>
      </c>
      <c r="E36" s="86">
        <f t="shared" si="4"/>
        <v>1</v>
      </c>
      <c r="F36" s="86" t="str">
        <f t="shared" si="5"/>
        <v>1'h0</v>
      </c>
      <c r="G36" s="86" t="s">
        <v>317</v>
      </c>
      <c r="H36" s="90" t="s">
        <v>1311</v>
      </c>
      <c r="I36" s="91" t="s">
        <v>1334</v>
      </c>
      <c r="J36" s="86">
        <v>0</v>
      </c>
      <c r="K36" s="86" t="str">
        <f t="shared" si="6"/>
        <v>0</v>
      </c>
      <c r="L36" s="86">
        <f t="shared" si="7"/>
        <v>0</v>
      </c>
      <c r="M36" s="84"/>
    </row>
    <row r="37" spans="1:13" ht="15">
      <c r="A37" s="85"/>
      <c r="B37" s="85"/>
      <c r="C37" s="86">
        <v>0</v>
      </c>
      <c r="D37" s="86">
        <v>0</v>
      </c>
      <c r="E37" s="86">
        <f t="shared" si="4"/>
        <v>1</v>
      </c>
      <c r="F37" s="86" t="str">
        <f t="shared" si="5"/>
        <v>1'h1</v>
      </c>
      <c r="G37" s="86" t="s">
        <v>317</v>
      </c>
      <c r="H37" s="90" t="s">
        <v>1335</v>
      </c>
      <c r="I37" s="91" t="s">
        <v>1336</v>
      </c>
      <c r="J37" s="86">
        <v>1</v>
      </c>
      <c r="K37" s="86" t="str">
        <f t="shared" si="6"/>
        <v>1</v>
      </c>
      <c r="L37" s="86">
        <f t="shared" si="7"/>
        <v>1</v>
      </c>
      <c r="M37" s="84"/>
    </row>
    <row r="38" spans="1:13" ht="15">
      <c r="A38" s="80"/>
      <c r="B38" s="81" t="s">
        <v>453</v>
      </c>
      <c r="C38" s="80"/>
      <c r="D38" s="80"/>
      <c r="E38" s="80">
        <f>SUM(E39:E40)</f>
        <v>32</v>
      </c>
      <c r="F38" s="53" t="str">
        <f>CONCATENATE("32'h",K38)</f>
        <v>32'h00000000</v>
      </c>
      <c r="G38" s="53"/>
      <c r="H38" s="83" t="s">
        <v>1234</v>
      </c>
      <c r="I38" s="83"/>
      <c r="J38" s="80"/>
      <c r="K38" s="80" t="str">
        <f>LOWER(DEC2HEX(L38,8))</f>
        <v>00000000</v>
      </c>
      <c r="L38" s="80">
        <f>SUM(L39:L40)</f>
        <v>0</v>
      </c>
      <c r="M38" s="84"/>
    </row>
    <row r="39" spans="1:13" ht="15">
      <c r="A39" s="85"/>
      <c r="B39" s="85"/>
      <c r="C39" s="86">
        <v>10</v>
      </c>
      <c r="D39" s="86">
        <v>31</v>
      </c>
      <c r="E39" s="86">
        <f>D39+1-C39</f>
        <v>22</v>
      </c>
      <c r="F39" s="86" t="str">
        <f>CONCATENATE(E39,"'h",K39)</f>
        <v>22'h0</v>
      </c>
      <c r="G39" s="86" t="s">
        <v>317</v>
      </c>
      <c r="H39" s="90" t="s">
        <v>20</v>
      </c>
      <c r="I39" s="91" t="s">
        <v>318</v>
      </c>
      <c r="J39" s="86">
        <v>0</v>
      </c>
      <c r="K39" s="86" t="str">
        <f>LOWER(DEC2HEX((J39)))</f>
        <v>0</v>
      </c>
      <c r="L39" s="86">
        <f>J39*(2^C39)</f>
        <v>0</v>
      </c>
      <c r="M39" s="84"/>
    </row>
    <row r="40" spans="1:13" ht="60">
      <c r="A40" s="85"/>
      <c r="B40" s="85"/>
      <c r="C40" s="86">
        <v>0</v>
      </c>
      <c r="D40" s="86">
        <v>9</v>
      </c>
      <c r="E40" s="86">
        <f>D40+1-C40</f>
        <v>10</v>
      </c>
      <c r="F40" s="86" t="str">
        <f>CONCATENATE(E40,"'h",K40)</f>
        <v>10'h0</v>
      </c>
      <c r="G40" s="86" t="s">
        <v>320</v>
      </c>
      <c r="H40" s="90" t="s">
        <v>1234</v>
      </c>
      <c r="I40" s="99" t="s">
        <v>1337</v>
      </c>
      <c r="J40" s="86">
        <v>0</v>
      </c>
      <c r="K40" s="86" t="str">
        <f>LOWER(DEC2HEX((J40)))</f>
        <v>0</v>
      </c>
      <c r="L40" s="86">
        <f>J40*(2^C40)</f>
        <v>0</v>
      </c>
      <c r="M40" s="84"/>
    </row>
    <row r="41" spans="1:13" ht="15">
      <c r="A41" s="80"/>
      <c r="B41" s="81" t="s">
        <v>449</v>
      </c>
      <c r="C41" s="80"/>
      <c r="D41" s="80"/>
      <c r="E41" s="80">
        <f>SUM(E42:E43)</f>
        <v>32</v>
      </c>
      <c r="F41" s="53" t="str">
        <f>CONCATENATE("32'h",K41)</f>
        <v>32'h00000000</v>
      </c>
      <c r="G41" s="53"/>
      <c r="H41" s="83" t="s">
        <v>1236</v>
      </c>
      <c r="I41" s="83"/>
      <c r="J41" s="80"/>
      <c r="K41" s="80" t="str">
        <f>LOWER(DEC2HEX(L41,8))</f>
        <v>00000000</v>
      </c>
      <c r="L41" s="80">
        <f>SUM(L42:L43)</f>
        <v>0</v>
      </c>
      <c r="M41" s="84"/>
    </row>
    <row r="42" spans="1:13" ht="15">
      <c r="A42" s="85"/>
      <c r="B42" s="85"/>
      <c r="C42" s="86">
        <v>8</v>
      </c>
      <c r="D42" s="86">
        <v>31</v>
      </c>
      <c r="E42" s="86">
        <f>D42+1-C42</f>
        <v>24</v>
      </c>
      <c r="F42" s="86" t="str">
        <f>CONCATENATE(E42,"'h",K42)</f>
        <v>24'h0</v>
      </c>
      <c r="G42" s="86" t="s">
        <v>317</v>
      </c>
      <c r="H42" s="90" t="s">
        <v>20</v>
      </c>
      <c r="I42" s="91" t="s">
        <v>318</v>
      </c>
      <c r="J42" s="86">
        <v>0</v>
      </c>
      <c r="K42" s="86" t="str">
        <f>LOWER(DEC2HEX((J42)))</f>
        <v>0</v>
      </c>
      <c r="L42" s="86">
        <f>J42*(2^C42)</f>
        <v>0</v>
      </c>
      <c r="M42" s="84"/>
    </row>
    <row r="43" spans="1:13" ht="60">
      <c r="A43" s="98"/>
      <c r="B43" s="98"/>
      <c r="C43" s="97">
        <v>0</v>
      </c>
      <c r="D43" s="97">
        <v>7</v>
      </c>
      <c r="E43" s="97">
        <f>D43+1-C43</f>
        <v>8</v>
      </c>
      <c r="F43" s="97" t="str">
        <f>CONCATENATE(E43,"'h",K43)</f>
        <v>8'h0</v>
      </c>
      <c r="G43" s="97" t="s">
        <v>320</v>
      </c>
      <c r="H43" s="90" t="s">
        <v>1338</v>
      </c>
      <c r="I43" s="99" t="s">
        <v>1339</v>
      </c>
      <c r="J43" s="97">
        <v>0</v>
      </c>
      <c r="K43" s="97" t="str">
        <f>LOWER(DEC2HEX((J43)))</f>
        <v>0</v>
      </c>
      <c r="L43" s="97">
        <f>J43*(2^C43)</f>
        <v>0</v>
      </c>
      <c r="M43" s="84"/>
    </row>
    <row r="44" spans="1:13" ht="15">
      <c r="A44" s="80"/>
      <c r="B44" s="81" t="s">
        <v>443</v>
      </c>
      <c r="C44" s="80"/>
      <c r="D44" s="80"/>
      <c r="E44" s="80">
        <f>SUM(E45:E51)</f>
        <v>32</v>
      </c>
      <c r="F44" s="53" t="str">
        <f>CONCATENATE("32'h",K44)</f>
        <v>32'h00001e00</v>
      </c>
      <c r="G44" s="53"/>
      <c r="H44" s="83" t="s">
        <v>1131</v>
      </c>
      <c r="I44" s="83"/>
      <c r="J44" s="80"/>
      <c r="K44" s="80" t="str">
        <f>LOWER(DEC2HEX(L44,8))</f>
        <v>00001e00</v>
      </c>
      <c r="L44" s="80">
        <f>SUM(L45:L51)</f>
        <v>7680</v>
      </c>
      <c r="M44" s="84"/>
    </row>
    <row r="45" spans="1:13" ht="15">
      <c r="A45" s="85"/>
      <c r="B45" s="85"/>
      <c r="C45" s="86">
        <v>13</v>
      </c>
      <c r="D45" s="86">
        <v>31</v>
      </c>
      <c r="E45" s="86">
        <f t="shared" ref="E45:E51" si="8">D45+1-C45</f>
        <v>19</v>
      </c>
      <c r="F45" s="86" t="str">
        <f t="shared" ref="F45:F51" si="9">CONCATENATE(E45,"'h",K45)</f>
        <v>19'h0</v>
      </c>
      <c r="G45" s="86" t="s">
        <v>317</v>
      </c>
      <c r="H45" s="90" t="s">
        <v>20</v>
      </c>
      <c r="I45" s="99" t="s">
        <v>318</v>
      </c>
      <c r="J45" s="86">
        <v>0</v>
      </c>
      <c r="K45" s="86" t="str">
        <f t="shared" ref="K45:K51" si="10">LOWER(DEC2HEX((J45)))</f>
        <v>0</v>
      </c>
      <c r="L45" s="86">
        <f t="shared" ref="L45:L51" si="11">J45*(2^C45)</f>
        <v>0</v>
      </c>
      <c r="M45" s="84"/>
    </row>
    <row r="46" spans="1:13" ht="45">
      <c r="A46" s="98"/>
      <c r="B46" s="98"/>
      <c r="C46" s="97">
        <v>12</v>
      </c>
      <c r="D46" s="97">
        <v>12</v>
      </c>
      <c r="E46" s="97">
        <f t="shared" si="8"/>
        <v>1</v>
      </c>
      <c r="F46" s="97" t="str">
        <f t="shared" si="9"/>
        <v>1'h1</v>
      </c>
      <c r="G46" s="97" t="s">
        <v>320</v>
      </c>
      <c r="H46" s="90" t="s">
        <v>1340</v>
      </c>
      <c r="I46" s="99" t="s">
        <v>1341</v>
      </c>
      <c r="J46" s="97">
        <v>1</v>
      </c>
      <c r="K46" s="97" t="str">
        <f t="shared" si="10"/>
        <v>1</v>
      </c>
      <c r="L46" s="97">
        <f t="shared" si="11"/>
        <v>4096</v>
      </c>
      <c r="M46" s="84"/>
    </row>
    <row r="47" spans="1:13" ht="45">
      <c r="A47" s="98"/>
      <c r="B47" s="98"/>
      <c r="C47" s="86">
        <v>11</v>
      </c>
      <c r="D47" s="97">
        <v>11</v>
      </c>
      <c r="E47" s="97">
        <f t="shared" si="8"/>
        <v>1</v>
      </c>
      <c r="F47" s="97" t="str">
        <f t="shared" si="9"/>
        <v>1'h1</v>
      </c>
      <c r="G47" s="97" t="s">
        <v>320</v>
      </c>
      <c r="H47" s="90" t="s">
        <v>1342</v>
      </c>
      <c r="I47" s="99" t="s">
        <v>1343</v>
      </c>
      <c r="J47" s="97">
        <v>1</v>
      </c>
      <c r="K47" s="97" t="str">
        <f t="shared" si="10"/>
        <v>1</v>
      </c>
      <c r="L47" s="97">
        <f t="shared" si="11"/>
        <v>2048</v>
      </c>
      <c r="M47" s="84"/>
    </row>
    <row r="48" spans="1:13" ht="45">
      <c r="A48" s="98"/>
      <c r="B48" s="98"/>
      <c r="C48" s="97">
        <v>10</v>
      </c>
      <c r="D48" s="97">
        <v>10</v>
      </c>
      <c r="E48" s="97">
        <f t="shared" si="8"/>
        <v>1</v>
      </c>
      <c r="F48" s="97" t="str">
        <f t="shared" si="9"/>
        <v>1'h1</v>
      </c>
      <c r="G48" s="97" t="s">
        <v>320</v>
      </c>
      <c r="H48" s="90" t="s">
        <v>1344</v>
      </c>
      <c r="I48" s="99" t="s">
        <v>1345</v>
      </c>
      <c r="J48" s="97">
        <v>1</v>
      </c>
      <c r="K48" s="97" t="str">
        <f t="shared" si="10"/>
        <v>1</v>
      </c>
      <c r="L48" s="97">
        <f t="shared" si="11"/>
        <v>1024</v>
      </c>
      <c r="M48" s="84"/>
    </row>
    <row r="49" spans="1:13" ht="45">
      <c r="A49" s="98"/>
      <c r="B49" s="98"/>
      <c r="C49" s="86">
        <v>9</v>
      </c>
      <c r="D49" s="97">
        <v>9</v>
      </c>
      <c r="E49" s="97">
        <f t="shared" si="8"/>
        <v>1</v>
      </c>
      <c r="F49" s="97" t="str">
        <f t="shared" si="9"/>
        <v>1'h1</v>
      </c>
      <c r="G49" s="97" t="s">
        <v>320</v>
      </c>
      <c r="H49" s="90" t="s">
        <v>1346</v>
      </c>
      <c r="I49" s="99" t="s">
        <v>1347</v>
      </c>
      <c r="J49" s="97">
        <v>1</v>
      </c>
      <c r="K49" s="97" t="str">
        <f t="shared" si="10"/>
        <v>1</v>
      </c>
      <c r="L49" s="97">
        <f t="shared" si="11"/>
        <v>512</v>
      </c>
      <c r="M49" s="84"/>
    </row>
    <row r="50" spans="1:13" ht="135">
      <c r="A50" s="98"/>
      <c r="B50" s="98"/>
      <c r="C50" s="97">
        <v>8</v>
      </c>
      <c r="D50" s="97">
        <v>8</v>
      </c>
      <c r="E50" s="97">
        <f t="shared" si="8"/>
        <v>1</v>
      </c>
      <c r="F50" s="97" t="str">
        <f t="shared" si="9"/>
        <v>1'h0</v>
      </c>
      <c r="G50" s="97" t="s">
        <v>320</v>
      </c>
      <c r="H50" s="90" t="s">
        <v>1348</v>
      </c>
      <c r="I50" s="99" t="s">
        <v>1349</v>
      </c>
      <c r="J50" s="97">
        <v>0</v>
      </c>
      <c r="K50" s="97" t="str">
        <f t="shared" si="10"/>
        <v>0</v>
      </c>
      <c r="L50" s="97">
        <f t="shared" si="11"/>
        <v>0</v>
      </c>
      <c r="M50" s="84"/>
    </row>
    <row r="51" spans="1:13" ht="255">
      <c r="A51" s="98"/>
      <c r="B51" s="98"/>
      <c r="C51" s="97">
        <v>0</v>
      </c>
      <c r="D51" s="97">
        <v>7</v>
      </c>
      <c r="E51" s="97">
        <f t="shared" si="8"/>
        <v>8</v>
      </c>
      <c r="F51" s="97" t="str">
        <f t="shared" si="9"/>
        <v>8'h0</v>
      </c>
      <c r="G51" s="97" t="s">
        <v>320</v>
      </c>
      <c r="H51" s="90" t="s">
        <v>1350</v>
      </c>
      <c r="I51" s="99" t="s">
        <v>1351</v>
      </c>
      <c r="J51" s="97">
        <v>0</v>
      </c>
      <c r="K51" s="97" t="str">
        <f t="shared" si="10"/>
        <v>0</v>
      </c>
      <c r="L51" s="97">
        <f t="shared" si="11"/>
        <v>0</v>
      </c>
      <c r="M51" s="84"/>
    </row>
    <row r="52" spans="1:13" ht="15">
      <c r="A52" s="80"/>
      <c r="B52" s="81" t="s">
        <v>437</v>
      </c>
      <c r="C52" s="80"/>
      <c r="D52" s="80"/>
      <c r="E52" s="80">
        <f>SUM(E53:E54)</f>
        <v>32</v>
      </c>
      <c r="F52" s="53" t="str">
        <f>CONCATENATE("32'h",K52)</f>
        <v>32'h00000000</v>
      </c>
      <c r="G52" s="53"/>
      <c r="H52" s="83" t="s">
        <v>1132</v>
      </c>
      <c r="I52" s="83"/>
      <c r="J52" s="80"/>
      <c r="K52" s="80" t="str">
        <f>LOWER(DEC2HEX(L52,8))</f>
        <v>00000000</v>
      </c>
      <c r="L52" s="80">
        <f>SUM(L53:L54)</f>
        <v>0</v>
      </c>
      <c r="M52" s="84"/>
    </row>
    <row r="53" spans="1:13" ht="15">
      <c r="A53" s="85"/>
      <c r="B53" s="85"/>
      <c r="C53" s="86">
        <v>3</v>
      </c>
      <c r="D53" s="86">
        <v>31</v>
      </c>
      <c r="E53" s="86">
        <f>D53+1-C53</f>
        <v>29</v>
      </c>
      <c r="F53" s="86" t="str">
        <f>CONCATENATE(E53,"'h",K53)</f>
        <v>29'h0</v>
      </c>
      <c r="G53" s="86" t="s">
        <v>317</v>
      </c>
      <c r="H53" s="90" t="s">
        <v>20</v>
      </c>
      <c r="I53" s="99" t="s">
        <v>318</v>
      </c>
      <c r="J53" s="86">
        <v>0</v>
      </c>
      <c r="K53" s="86" t="str">
        <f>LOWER(DEC2HEX((J53)))</f>
        <v>0</v>
      </c>
      <c r="L53" s="86">
        <f>J53*(2^C53)</f>
        <v>0</v>
      </c>
      <c r="M53" s="84"/>
    </row>
    <row r="54" spans="1:13" ht="150">
      <c r="A54" s="98"/>
      <c r="B54" s="98"/>
      <c r="C54" s="97">
        <v>0</v>
      </c>
      <c r="D54" s="97">
        <v>2</v>
      </c>
      <c r="E54" s="97">
        <f>D54+1-C54</f>
        <v>3</v>
      </c>
      <c r="F54" s="97" t="str">
        <f>CONCATENATE(E54,"'h",K54)</f>
        <v>3'h0</v>
      </c>
      <c r="G54" s="97" t="s">
        <v>320</v>
      </c>
      <c r="H54" s="90" t="s">
        <v>1132</v>
      </c>
      <c r="I54" s="99" t="s">
        <v>3980</v>
      </c>
      <c r="J54" s="97">
        <v>0</v>
      </c>
      <c r="K54" s="97" t="str">
        <f>LOWER(DEC2HEX((J54)))</f>
        <v>0</v>
      </c>
      <c r="L54" s="97">
        <f>J54*(2^C54)</f>
        <v>0</v>
      </c>
      <c r="M54" s="84"/>
    </row>
    <row r="55" spans="1:13" ht="15">
      <c r="A55" s="80"/>
      <c r="B55" s="81" t="s">
        <v>403</v>
      </c>
      <c r="C55" s="80"/>
      <c r="D55" s="80"/>
      <c r="E55" s="80">
        <f>SUM(E56:E66)</f>
        <v>32</v>
      </c>
      <c r="F55" s="53" t="str">
        <f>CONCATENATE("32'h",K55)</f>
        <v>32'h05252100</v>
      </c>
      <c r="G55" s="53"/>
      <c r="H55" s="83" t="s">
        <v>1352</v>
      </c>
      <c r="I55" s="83"/>
      <c r="J55" s="80"/>
      <c r="K55" s="80" t="str">
        <f>LOWER(DEC2HEX(L55,8))</f>
        <v>05252100</v>
      </c>
      <c r="L55" s="80">
        <f>SUM(L56:L66)</f>
        <v>86319360</v>
      </c>
      <c r="M55" s="84"/>
    </row>
    <row r="56" spans="1:13" ht="15">
      <c r="A56" s="85"/>
      <c r="B56" s="85"/>
      <c r="C56" s="86">
        <v>29</v>
      </c>
      <c r="D56" s="86">
        <v>31</v>
      </c>
      <c r="E56" s="86">
        <f t="shared" ref="E56:E66" si="12">D56+1-C56</f>
        <v>3</v>
      </c>
      <c r="F56" s="86" t="str">
        <f t="shared" ref="F56:F66" si="13">CONCATENATE(E56,"'h",K56)</f>
        <v>3'h0</v>
      </c>
      <c r="G56" s="86" t="s">
        <v>317</v>
      </c>
      <c r="H56" s="90" t="s">
        <v>20</v>
      </c>
      <c r="I56" s="99" t="s">
        <v>318</v>
      </c>
      <c r="J56" s="86">
        <v>0</v>
      </c>
      <c r="K56" s="86" t="str">
        <f t="shared" ref="K56:K66" si="14">LOWER(DEC2HEX((J56)))</f>
        <v>0</v>
      </c>
      <c r="L56" s="86">
        <f t="shared" ref="L56:L66" si="15">J56*(2^C56)</f>
        <v>0</v>
      </c>
      <c r="M56" s="84"/>
    </row>
    <row r="57" spans="1:13" ht="60">
      <c r="A57" s="98"/>
      <c r="B57" s="98"/>
      <c r="C57" s="97">
        <v>24</v>
      </c>
      <c r="D57" s="97">
        <v>28</v>
      </c>
      <c r="E57" s="97">
        <f t="shared" si="12"/>
        <v>5</v>
      </c>
      <c r="F57" s="97" t="str">
        <f t="shared" si="13"/>
        <v>5'h5</v>
      </c>
      <c r="G57" s="97" t="s">
        <v>320</v>
      </c>
      <c r="H57" s="90" t="s">
        <v>1353</v>
      </c>
      <c r="I57" s="99" t="s">
        <v>1354</v>
      </c>
      <c r="J57" s="97">
        <v>5</v>
      </c>
      <c r="K57" s="97" t="str">
        <f t="shared" si="14"/>
        <v>5</v>
      </c>
      <c r="L57" s="97">
        <f t="shared" si="15"/>
        <v>83886080</v>
      </c>
      <c r="M57" s="84"/>
    </row>
    <row r="58" spans="1:13" ht="45">
      <c r="A58" s="98"/>
      <c r="B58" s="98"/>
      <c r="C58" s="97">
        <v>21</v>
      </c>
      <c r="D58" s="97">
        <v>23</v>
      </c>
      <c r="E58" s="97">
        <f t="shared" si="12"/>
        <v>3</v>
      </c>
      <c r="F58" s="97" t="str">
        <f t="shared" si="13"/>
        <v>3'h1</v>
      </c>
      <c r="G58" s="97" t="s">
        <v>320</v>
      </c>
      <c r="H58" s="90" t="s">
        <v>1355</v>
      </c>
      <c r="I58" s="99" t="s">
        <v>1356</v>
      </c>
      <c r="J58" s="97">
        <v>1</v>
      </c>
      <c r="K58" s="97" t="str">
        <f t="shared" si="14"/>
        <v>1</v>
      </c>
      <c r="L58" s="97">
        <f t="shared" si="15"/>
        <v>2097152</v>
      </c>
      <c r="M58" s="84"/>
    </row>
    <row r="59" spans="1:13" ht="45">
      <c r="A59" s="98"/>
      <c r="B59" s="98"/>
      <c r="C59" s="97">
        <v>16</v>
      </c>
      <c r="D59" s="97">
        <v>20</v>
      </c>
      <c r="E59" s="97">
        <f t="shared" si="12"/>
        <v>5</v>
      </c>
      <c r="F59" s="97" t="str">
        <f t="shared" si="13"/>
        <v>5'h5</v>
      </c>
      <c r="G59" s="97" t="s">
        <v>320</v>
      </c>
      <c r="H59" s="90" t="s">
        <v>1357</v>
      </c>
      <c r="I59" s="99" t="s">
        <v>1358</v>
      </c>
      <c r="J59" s="97">
        <v>5</v>
      </c>
      <c r="K59" s="97" t="str">
        <f t="shared" si="14"/>
        <v>5</v>
      </c>
      <c r="L59" s="97">
        <f t="shared" si="15"/>
        <v>327680</v>
      </c>
      <c r="M59" s="84"/>
    </row>
    <row r="60" spans="1:13" ht="15">
      <c r="A60" s="98"/>
      <c r="B60" s="98"/>
      <c r="C60" s="97">
        <v>14</v>
      </c>
      <c r="D60" s="97">
        <v>15</v>
      </c>
      <c r="E60" s="97">
        <f t="shared" si="12"/>
        <v>2</v>
      </c>
      <c r="F60" s="97" t="str">
        <f t="shared" si="13"/>
        <v>2'h0</v>
      </c>
      <c r="G60" s="97" t="s">
        <v>317</v>
      </c>
      <c r="H60" s="90" t="s">
        <v>20</v>
      </c>
      <c r="I60" s="99"/>
      <c r="J60" s="97">
        <v>0</v>
      </c>
      <c r="K60" s="97" t="str">
        <f t="shared" si="14"/>
        <v>0</v>
      </c>
      <c r="L60" s="97">
        <f t="shared" si="15"/>
        <v>0</v>
      </c>
      <c r="M60" s="84"/>
    </row>
    <row r="61" spans="1:13" ht="180">
      <c r="A61" s="98"/>
      <c r="B61" s="98"/>
      <c r="C61" s="97">
        <v>13</v>
      </c>
      <c r="D61" s="97">
        <v>13</v>
      </c>
      <c r="E61" s="97">
        <f t="shared" si="12"/>
        <v>1</v>
      </c>
      <c r="F61" s="97" t="str">
        <f t="shared" si="13"/>
        <v>1'h1</v>
      </c>
      <c r="G61" s="97" t="s">
        <v>320</v>
      </c>
      <c r="H61" s="90" t="s">
        <v>1359</v>
      </c>
      <c r="I61" s="99" t="s">
        <v>1360</v>
      </c>
      <c r="J61" s="97">
        <v>1</v>
      </c>
      <c r="K61" s="97" t="str">
        <f t="shared" si="14"/>
        <v>1</v>
      </c>
      <c r="L61" s="97">
        <f t="shared" si="15"/>
        <v>8192</v>
      </c>
      <c r="M61" s="84"/>
    </row>
    <row r="62" spans="1:13" ht="120">
      <c r="A62" s="98"/>
      <c r="B62" s="98"/>
      <c r="C62" s="97">
        <v>4</v>
      </c>
      <c r="D62" s="97">
        <v>12</v>
      </c>
      <c r="E62" s="97">
        <f t="shared" si="12"/>
        <v>9</v>
      </c>
      <c r="F62" s="97" t="str">
        <f t="shared" si="13"/>
        <v>9'h10</v>
      </c>
      <c r="G62" s="97" t="s">
        <v>320</v>
      </c>
      <c r="H62" s="90" t="s">
        <v>1361</v>
      </c>
      <c r="I62" s="99" t="s">
        <v>1362</v>
      </c>
      <c r="J62" s="97">
        <v>16</v>
      </c>
      <c r="K62" s="97" t="str">
        <f t="shared" si="14"/>
        <v>10</v>
      </c>
      <c r="L62" s="97">
        <f t="shared" si="15"/>
        <v>256</v>
      </c>
      <c r="M62" s="84"/>
    </row>
    <row r="63" spans="1:13" ht="60">
      <c r="A63" s="98"/>
      <c r="B63" s="98"/>
      <c r="C63" s="97">
        <v>3</v>
      </c>
      <c r="D63" s="97">
        <v>3</v>
      </c>
      <c r="E63" s="97">
        <f t="shared" si="12"/>
        <v>1</v>
      </c>
      <c r="F63" s="97" t="str">
        <f t="shared" si="13"/>
        <v>1'h0</v>
      </c>
      <c r="G63" s="97" t="s">
        <v>320</v>
      </c>
      <c r="H63" s="90" t="s">
        <v>1363</v>
      </c>
      <c r="I63" s="99" t="s">
        <v>1364</v>
      </c>
      <c r="J63" s="97">
        <v>0</v>
      </c>
      <c r="K63" s="97" t="str">
        <f t="shared" si="14"/>
        <v>0</v>
      </c>
      <c r="L63" s="97">
        <f t="shared" si="15"/>
        <v>0</v>
      </c>
      <c r="M63" s="84"/>
    </row>
    <row r="64" spans="1:13" ht="45">
      <c r="A64" s="98"/>
      <c r="B64" s="98"/>
      <c r="C64" s="97">
        <v>2</v>
      </c>
      <c r="D64" s="97">
        <v>2</v>
      </c>
      <c r="E64" s="97">
        <f t="shared" si="12"/>
        <v>1</v>
      </c>
      <c r="F64" s="97" t="str">
        <f t="shared" si="13"/>
        <v>1'h0</v>
      </c>
      <c r="G64" s="97" t="s">
        <v>320</v>
      </c>
      <c r="H64" s="90" t="s">
        <v>1365</v>
      </c>
      <c r="I64" s="99" t="s">
        <v>1366</v>
      </c>
      <c r="J64" s="97">
        <v>0</v>
      </c>
      <c r="K64" s="97" t="str">
        <f t="shared" si="14"/>
        <v>0</v>
      </c>
      <c r="L64" s="97">
        <f t="shared" si="15"/>
        <v>0</v>
      </c>
      <c r="M64" s="84"/>
    </row>
    <row r="65" spans="1:13" ht="45">
      <c r="A65" s="98"/>
      <c r="B65" s="98"/>
      <c r="C65" s="97">
        <v>1</v>
      </c>
      <c r="D65" s="97">
        <v>1</v>
      </c>
      <c r="E65" s="97">
        <f t="shared" si="12"/>
        <v>1</v>
      </c>
      <c r="F65" s="97" t="str">
        <f t="shared" si="13"/>
        <v>1'h0</v>
      </c>
      <c r="G65" s="97" t="s">
        <v>320</v>
      </c>
      <c r="H65" s="90" t="s">
        <v>1367</v>
      </c>
      <c r="I65" s="99" t="s">
        <v>1368</v>
      </c>
      <c r="J65" s="97">
        <v>0</v>
      </c>
      <c r="K65" s="97" t="str">
        <f t="shared" si="14"/>
        <v>0</v>
      </c>
      <c r="L65" s="97">
        <f t="shared" si="15"/>
        <v>0</v>
      </c>
      <c r="M65" s="84"/>
    </row>
    <row r="66" spans="1:13" ht="45">
      <c r="A66" s="98"/>
      <c r="B66" s="98"/>
      <c r="C66" s="97">
        <v>0</v>
      </c>
      <c r="D66" s="97">
        <v>0</v>
      </c>
      <c r="E66" s="97">
        <f t="shared" si="12"/>
        <v>1</v>
      </c>
      <c r="F66" s="97" t="str">
        <f t="shared" si="13"/>
        <v>1'h0</v>
      </c>
      <c r="G66" s="97" t="s">
        <v>320</v>
      </c>
      <c r="H66" s="90" t="s">
        <v>1369</v>
      </c>
      <c r="I66" s="99" t="s">
        <v>1370</v>
      </c>
      <c r="J66" s="97">
        <v>0</v>
      </c>
      <c r="K66" s="97" t="str">
        <f t="shared" si="14"/>
        <v>0</v>
      </c>
      <c r="L66" s="97">
        <f t="shared" si="15"/>
        <v>0</v>
      </c>
      <c r="M66" s="84"/>
    </row>
    <row r="67" spans="1:13" ht="15">
      <c r="A67" s="80"/>
      <c r="B67" s="81" t="s">
        <v>397</v>
      </c>
      <c r="C67" s="80"/>
      <c r="D67" s="80"/>
      <c r="E67" s="80">
        <f>SUM(E68:E69)</f>
        <v>32</v>
      </c>
      <c r="F67" s="53" t="str">
        <f>CONCATENATE("32'h",K67)</f>
        <v>32'h00000000</v>
      </c>
      <c r="G67" s="53"/>
      <c r="H67" s="83" t="s">
        <v>1371</v>
      </c>
      <c r="I67" s="83"/>
      <c r="J67" s="80"/>
      <c r="K67" s="80" t="str">
        <f>LOWER(DEC2HEX(L67,8))</f>
        <v>00000000</v>
      </c>
      <c r="L67" s="80">
        <f>SUM(L68:L69)</f>
        <v>0</v>
      </c>
      <c r="M67" s="84"/>
    </row>
    <row r="68" spans="1:13" ht="15">
      <c r="A68" s="85"/>
      <c r="B68" s="85"/>
      <c r="C68" s="86">
        <v>5</v>
      </c>
      <c r="D68" s="86">
        <v>31</v>
      </c>
      <c r="E68" s="86">
        <f>D68+1-C68</f>
        <v>27</v>
      </c>
      <c r="F68" s="86" t="str">
        <f>CONCATENATE(E68,"'h",K68)</f>
        <v>27'h0</v>
      </c>
      <c r="G68" s="86" t="s">
        <v>317</v>
      </c>
      <c r="H68" s="90" t="s">
        <v>20</v>
      </c>
      <c r="I68" s="99" t="s">
        <v>318</v>
      </c>
      <c r="J68" s="86">
        <v>0</v>
      </c>
      <c r="K68" s="86" t="str">
        <f>LOWER(DEC2HEX((J68)))</f>
        <v>0</v>
      </c>
      <c r="L68" s="86">
        <f>J68*(2^C68)</f>
        <v>0</v>
      </c>
      <c r="M68" s="84"/>
    </row>
    <row r="69" spans="1:13" ht="15">
      <c r="A69" s="98"/>
      <c r="B69" s="98"/>
      <c r="C69" s="97">
        <v>0</v>
      </c>
      <c r="D69" s="97">
        <v>4</v>
      </c>
      <c r="E69" s="97">
        <f>D69+1-C69</f>
        <v>5</v>
      </c>
      <c r="F69" s="97" t="str">
        <f>CONCATENATE(E69,"'h",K69)</f>
        <v>5'h0</v>
      </c>
      <c r="G69" s="97" t="s">
        <v>320</v>
      </c>
      <c r="H69" s="90" t="s">
        <v>1372</v>
      </c>
      <c r="I69" s="99" t="s">
        <v>1373</v>
      </c>
      <c r="J69" s="97">
        <v>0</v>
      </c>
      <c r="K69" s="97" t="str">
        <f>LOWER(DEC2HEX((J69)))</f>
        <v>0</v>
      </c>
      <c r="L69" s="97">
        <f>J69*(2^C69)</f>
        <v>0</v>
      </c>
      <c r="M69" s="84"/>
    </row>
  </sheetData>
  <phoneticPr fontId="14" type="noConversion"/>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37"/>
  <sheetViews>
    <sheetView topLeftCell="C13" workbookViewId="0">
      <selection activeCell="P25" sqref="P25"/>
    </sheetView>
  </sheetViews>
  <sheetFormatPr defaultColWidth="9" defaultRowHeight="13.5"/>
  <cols>
    <col min="1" max="1" width="8.875" customWidth="1"/>
    <col min="6" max="6" width="16.875" customWidth="1"/>
    <col min="7" max="7" width="8.125" customWidth="1"/>
    <col min="8" max="8" width="24.625" customWidth="1"/>
    <col min="9" max="9" width="71.125" style="50" customWidth="1"/>
    <col min="10" max="10" width="10.5" customWidth="1"/>
    <col min="11" max="11" width="10.875" customWidth="1"/>
    <col min="12" max="12" width="11.125" customWidth="1"/>
    <col min="13" max="13" width="11.375" customWidth="1"/>
  </cols>
  <sheetData>
    <row r="1" spans="1:13" ht="30">
      <c r="A1" s="75" t="s">
        <v>20</v>
      </c>
      <c r="B1" s="76" t="s">
        <v>301</v>
      </c>
      <c r="C1" s="75" t="s">
        <v>302</v>
      </c>
      <c r="D1" s="75" t="s">
        <v>303</v>
      </c>
      <c r="E1" s="75" t="s">
        <v>304</v>
      </c>
      <c r="F1" s="75" t="s">
        <v>305</v>
      </c>
      <c r="G1" s="75" t="s">
        <v>306</v>
      </c>
      <c r="H1" s="75" t="s">
        <v>307</v>
      </c>
      <c r="I1" s="75" t="s">
        <v>308</v>
      </c>
      <c r="J1" s="75" t="s">
        <v>309</v>
      </c>
      <c r="K1" s="75" t="s">
        <v>310</v>
      </c>
      <c r="L1" s="75" t="s">
        <v>311</v>
      </c>
      <c r="M1" s="75" t="s">
        <v>312</v>
      </c>
    </row>
    <row r="2" spans="1:13" ht="15">
      <c r="A2" s="51"/>
      <c r="B2" s="52" t="s">
        <v>314</v>
      </c>
      <c r="C2" s="51"/>
      <c r="D2" s="51"/>
      <c r="E2" s="51">
        <f>SUM(E3:E3)</f>
        <v>32</v>
      </c>
      <c r="F2" s="53" t="str">
        <f>CONCATENATE("32'h",K2)</f>
        <v>32'h02002044</v>
      </c>
      <c r="G2" s="53"/>
      <c r="H2" s="54" t="s">
        <v>703</v>
      </c>
      <c r="I2" s="54"/>
      <c r="J2" s="51"/>
      <c r="K2" s="51" t="str">
        <f>LOWER(DEC2HEX(L2,8))</f>
        <v>02002044</v>
      </c>
      <c r="L2" s="51">
        <f>SUM(L3:L3)</f>
        <v>33562692</v>
      </c>
      <c r="M2" s="51"/>
    </row>
    <row r="3" spans="1:13" ht="15">
      <c r="A3" s="58"/>
      <c r="B3" s="71"/>
      <c r="C3" s="55">
        <v>0</v>
      </c>
      <c r="D3" s="55">
        <v>31</v>
      </c>
      <c r="E3" s="55">
        <f>D3+1-C3</f>
        <v>32</v>
      </c>
      <c r="F3" s="55" t="str">
        <f>CONCATENATE(E3,"'h",K3)</f>
        <v>32'h2002044</v>
      </c>
      <c r="G3" s="55" t="s">
        <v>317</v>
      </c>
      <c r="H3" s="55" t="s">
        <v>704</v>
      </c>
      <c r="I3" s="55"/>
      <c r="J3" s="119">
        <v>33562692</v>
      </c>
      <c r="K3" s="55" t="str">
        <f>LOWER(DEC2HEX((J3)))</f>
        <v>2002044</v>
      </c>
      <c r="L3" s="55">
        <f>J3*(2^C3)</f>
        <v>33562692</v>
      </c>
      <c r="M3" s="68"/>
    </row>
    <row r="4" spans="1:13" ht="15">
      <c r="A4" s="51"/>
      <c r="B4" s="52" t="s">
        <v>474</v>
      </c>
      <c r="C4" s="51"/>
      <c r="D4" s="51"/>
      <c r="E4" s="51">
        <f>SUM(E5:E15)</f>
        <v>32</v>
      </c>
      <c r="F4" s="53" t="str">
        <f>CONCATENATE("32'h",K4)</f>
        <v>32'h00020780</v>
      </c>
      <c r="G4" s="53"/>
      <c r="H4" s="54" t="s">
        <v>1193</v>
      </c>
      <c r="I4" s="54"/>
      <c r="J4" s="51"/>
      <c r="K4" s="51" t="str">
        <f>LOWER(DEC2HEX(L4,8))</f>
        <v>00020780</v>
      </c>
      <c r="L4" s="51">
        <f>SUM(L5:L9)</f>
        <v>132992</v>
      </c>
      <c r="M4" s="68"/>
    </row>
    <row r="5" spans="1:13" ht="15">
      <c r="A5" s="58"/>
      <c r="B5" s="58"/>
      <c r="C5" s="120">
        <v>18</v>
      </c>
      <c r="D5" s="120">
        <v>31</v>
      </c>
      <c r="E5" s="120">
        <f t="shared" ref="E5:E15" si="0">D5+1-C5</f>
        <v>14</v>
      </c>
      <c r="F5" s="120" t="str">
        <f t="shared" ref="F5:F15" si="1">CONCATENATE(E5,"'h",K5)</f>
        <v>14'h0</v>
      </c>
      <c r="G5" s="120" t="s">
        <v>317</v>
      </c>
      <c r="H5" s="72" t="s">
        <v>20</v>
      </c>
      <c r="I5" s="59"/>
      <c r="J5" s="120">
        <v>0</v>
      </c>
      <c r="K5" s="120" t="str">
        <f t="shared" ref="K5:K15" si="2">LOWER(DEC2HEX((J5)))</f>
        <v>0</v>
      </c>
      <c r="L5" s="120">
        <f t="shared" ref="L5:L15" si="3">J5*(2^C5)</f>
        <v>0</v>
      </c>
      <c r="M5" s="68"/>
    </row>
    <row r="6" spans="1:13" ht="15">
      <c r="A6" s="121"/>
      <c r="B6" s="121"/>
      <c r="C6" s="120">
        <v>16</v>
      </c>
      <c r="D6" s="120">
        <v>17</v>
      </c>
      <c r="E6" s="120">
        <f t="shared" si="0"/>
        <v>2</v>
      </c>
      <c r="F6" s="120" t="str">
        <f t="shared" si="1"/>
        <v>2'h2</v>
      </c>
      <c r="G6" s="120" t="s">
        <v>320</v>
      </c>
      <c r="H6" s="72" t="s">
        <v>1194</v>
      </c>
      <c r="I6" s="69"/>
      <c r="J6" s="120">
        <v>2</v>
      </c>
      <c r="K6" s="120" t="str">
        <f t="shared" si="2"/>
        <v>2</v>
      </c>
      <c r="L6" s="120">
        <f t="shared" si="3"/>
        <v>131072</v>
      </c>
      <c r="M6" s="68"/>
    </row>
    <row r="7" spans="1:13" ht="15">
      <c r="A7" s="121"/>
      <c r="B7" s="121"/>
      <c r="C7" s="120">
        <v>13</v>
      </c>
      <c r="D7" s="120">
        <v>15</v>
      </c>
      <c r="E7" s="120">
        <f t="shared" si="0"/>
        <v>3</v>
      </c>
      <c r="F7" s="120" t="str">
        <f t="shared" si="1"/>
        <v>3'h0</v>
      </c>
      <c r="G7" s="120" t="s">
        <v>317</v>
      </c>
      <c r="H7" s="72" t="s">
        <v>20</v>
      </c>
      <c r="I7" s="69"/>
      <c r="J7" s="120">
        <v>0</v>
      </c>
      <c r="K7" s="120" t="str">
        <f t="shared" si="2"/>
        <v>0</v>
      </c>
      <c r="L7" s="120">
        <f t="shared" si="3"/>
        <v>0</v>
      </c>
      <c r="M7" s="68"/>
    </row>
    <row r="8" spans="1:13" ht="15">
      <c r="A8" s="121"/>
      <c r="B8" s="121"/>
      <c r="C8" s="120">
        <v>8</v>
      </c>
      <c r="D8" s="120">
        <v>12</v>
      </c>
      <c r="E8" s="120">
        <f t="shared" si="0"/>
        <v>5</v>
      </c>
      <c r="F8" s="120" t="str">
        <f t="shared" si="1"/>
        <v>5'h7</v>
      </c>
      <c r="G8" s="120" t="s">
        <v>320</v>
      </c>
      <c r="H8" s="72" t="s">
        <v>1195</v>
      </c>
      <c r="I8" s="69"/>
      <c r="J8" s="120">
        <v>7</v>
      </c>
      <c r="K8" s="120" t="str">
        <f t="shared" si="2"/>
        <v>7</v>
      </c>
      <c r="L8" s="120">
        <f t="shared" si="3"/>
        <v>1792</v>
      </c>
      <c r="M8" s="68"/>
    </row>
    <row r="9" spans="1:13" ht="15">
      <c r="A9" s="121"/>
      <c r="B9" s="121"/>
      <c r="C9" s="120">
        <v>7</v>
      </c>
      <c r="D9" s="120">
        <v>7</v>
      </c>
      <c r="E9" s="120">
        <f t="shared" si="0"/>
        <v>1</v>
      </c>
      <c r="F9" s="120" t="str">
        <f t="shared" si="1"/>
        <v>1'h1</v>
      </c>
      <c r="G9" s="120" t="s">
        <v>320</v>
      </c>
      <c r="H9" s="72" t="s">
        <v>1196</v>
      </c>
      <c r="I9" s="69"/>
      <c r="J9" s="120">
        <v>1</v>
      </c>
      <c r="K9" s="120" t="str">
        <f t="shared" si="2"/>
        <v>1</v>
      </c>
      <c r="L9" s="120">
        <f t="shared" si="3"/>
        <v>128</v>
      </c>
      <c r="M9" s="68"/>
    </row>
    <row r="10" spans="1:13" ht="15">
      <c r="A10" s="58"/>
      <c r="B10" s="58"/>
      <c r="C10" s="120">
        <v>5</v>
      </c>
      <c r="D10" s="120">
        <v>6</v>
      </c>
      <c r="E10" s="120">
        <f t="shared" si="0"/>
        <v>2</v>
      </c>
      <c r="F10" s="120" t="str">
        <f t="shared" si="1"/>
        <v>2'h0</v>
      </c>
      <c r="G10" s="120" t="s">
        <v>317</v>
      </c>
      <c r="H10" s="72" t="s">
        <v>20</v>
      </c>
      <c r="I10" s="59"/>
      <c r="J10" s="120">
        <v>0</v>
      </c>
      <c r="K10" s="120" t="str">
        <f t="shared" si="2"/>
        <v>0</v>
      </c>
      <c r="L10" s="120">
        <f t="shared" si="3"/>
        <v>0</v>
      </c>
      <c r="M10" s="68"/>
    </row>
    <row r="11" spans="1:13" ht="15">
      <c r="A11" s="121"/>
      <c r="B11" s="121"/>
      <c r="C11" s="120">
        <v>4</v>
      </c>
      <c r="D11" s="120">
        <v>4</v>
      </c>
      <c r="E11" s="120">
        <f t="shared" si="0"/>
        <v>1</v>
      </c>
      <c r="F11" s="120" t="str">
        <f t="shared" si="1"/>
        <v>1'h0</v>
      </c>
      <c r="G11" s="120" t="s">
        <v>320</v>
      </c>
      <c r="H11" s="72" t="s">
        <v>1197</v>
      </c>
      <c r="I11" s="69"/>
      <c r="J11" s="120">
        <v>0</v>
      </c>
      <c r="K11" s="120" t="str">
        <f t="shared" si="2"/>
        <v>0</v>
      </c>
      <c r="L11" s="120">
        <f t="shared" si="3"/>
        <v>0</v>
      </c>
      <c r="M11" s="68"/>
    </row>
    <row r="12" spans="1:13" ht="15">
      <c r="A12" s="121"/>
      <c r="B12" s="121"/>
      <c r="C12" s="120">
        <v>3</v>
      </c>
      <c r="D12" s="120">
        <v>3</v>
      </c>
      <c r="E12" s="120">
        <f t="shared" si="0"/>
        <v>1</v>
      </c>
      <c r="F12" s="120" t="str">
        <f t="shared" si="1"/>
        <v>1'h0</v>
      </c>
      <c r="G12" s="120" t="s">
        <v>320</v>
      </c>
      <c r="H12" s="72" t="s">
        <v>1198</v>
      </c>
      <c r="I12" s="69"/>
      <c r="J12" s="120">
        <v>0</v>
      </c>
      <c r="K12" s="120" t="str">
        <f t="shared" si="2"/>
        <v>0</v>
      </c>
      <c r="L12" s="120">
        <f t="shared" si="3"/>
        <v>0</v>
      </c>
      <c r="M12" s="68"/>
    </row>
    <row r="13" spans="1:13" ht="15">
      <c r="A13" s="121"/>
      <c r="B13" s="121"/>
      <c r="C13" s="120">
        <v>2</v>
      </c>
      <c r="D13" s="120">
        <v>2</v>
      </c>
      <c r="E13" s="120">
        <f t="shared" si="0"/>
        <v>1</v>
      </c>
      <c r="F13" s="120" t="str">
        <f t="shared" si="1"/>
        <v>1'h0</v>
      </c>
      <c r="G13" s="120" t="s">
        <v>320</v>
      </c>
      <c r="H13" s="72" t="s">
        <v>1199</v>
      </c>
      <c r="I13" s="69"/>
      <c r="J13" s="120">
        <v>0</v>
      </c>
      <c r="K13" s="120" t="str">
        <f t="shared" si="2"/>
        <v>0</v>
      </c>
      <c r="L13" s="120">
        <f t="shared" si="3"/>
        <v>0</v>
      </c>
      <c r="M13" s="68"/>
    </row>
    <row r="14" spans="1:13" ht="15">
      <c r="A14" s="121"/>
      <c r="B14" s="121"/>
      <c r="C14" s="120">
        <v>1</v>
      </c>
      <c r="D14" s="120">
        <v>1</v>
      </c>
      <c r="E14" s="120">
        <f t="shared" si="0"/>
        <v>1</v>
      </c>
      <c r="F14" s="120" t="str">
        <f t="shared" si="1"/>
        <v>1'h0</v>
      </c>
      <c r="G14" s="120" t="s">
        <v>320</v>
      </c>
      <c r="H14" s="72" t="s">
        <v>1200</v>
      </c>
      <c r="I14" s="69"/>
      <c r="J14" s="120">
        <v>0</v>
      </c>
      <c r="K14" s="120" t="str">
        <f t="shared" si="2"/>
        <v>0</v>
      </c>
      <c r="L14" s="120">
        <f t="shared" si="3"/>
        <v>0</v>
      </c>
      <c r="M14" s="68"/>
    </row>
    <row r="15" spans="1:13" ht="15">
      <c r="A15" s="121"/>
      <c r="B15" s="121"/>
      <c r="C15" s="120">
        <v>0</v>
      </c>
      <c r="D15" s="120">
        <v>0</v>
      </c>
      <c r="E15" s="120">
        <f t="shared" si="0"/>
        <v>1</v>
      </c>
      <c r="F15" s="120" t="str">
        <f t="shared" si="1"/>
        <v>1'h0</v>
      </c>
      <c r="G15" s="120" t="s">
        <v>320</v>
      </c>
      <c r="H15" s="72" t="s">
        <v>1201</v>
      </c>
      <c r="I15" s="69"/>
      <c r="J15" s="120">
        <v>0</v>
      </c>
      <c r="K15" s="120" t="str">
        <f t="shared" si="2"/>
        <v>0</v>
      </c>
      <c r="L15" s="120">
        <f t="shared" si="3"/>
        <v>0</v>
      </c>
      <c r="M15" s="68"/>
    </row>
    <row r="16" spans="1:13" ht="15">
      <c r="A16" s="51"/>
      <c r="B16" s="52" t="s">
        <v>461</v>
      </c>
      <c r="C16" s="51"/>
      <c r="D16" s="51"/>
      <c r="E16" s="51">
        <f>SUM(E17:E39)</f>
        <v>32</v>
      </c>
      <c r="F16" s="53" t="str">
        <f>CONCATENATE("32'h",K16)</f>
        <v>32'h00003131</v>
      </c>
      <c r="G16" s="53"/>
      <c r="H16" s="54" t="s">
        <v>1202</v>
      </c>
      <c r="I16" s="54"/>
      <c r="J16" s="51"/>
      <c r="K16" s="51" t="str">
        <f>LOWER(DEC2HEX(L16,8))</f>
        <v>00003131</v>
      </c>
      <c r="L16" s="51">
        <f>SUM(L17:L39)</f>
        <v>12593</v>
      </c>
      <c r="M16" s="68"/>
    </row>
    <row r="17" spans="1:14" ht="15">
      <c r="A17" s="58"/>
      <c r="B17" s="58"/>
      <c r="C17" s="120">
        <v>25</v>
      </c>
      <c r="D17" s="120">
        <v>31</v>
      </c>
      <c r="E17" s="120">
        <f t="shared" ref="E17:E39" si="4">D17+1-C17</f>
        <v>7</v>
      </c>
      <c r="F17" s="120" t="str">
        <f t="shared" ref="F17:F39" si="5">CONCATENATE(E17,"'h",K17)</f>
        <v>7'h0</v>
      </c>
      <c r="G17" s="120" t="s">
        <v>317</v>
      </c>
      <c r="H17" s="72" t="s">
        <v>20</v>
      </c>
      <c r="I17" s="59"/>
      <c r="J17" s="120">
        <v>0</v>
      </c>
      <c r="K17" s="120" t="str">
        <f t="shared" ref="K17:K39" si="6">LOWER(DEC2HEX((J17)))</f>
        <v>0</v>
      </c>
      <c r="L17" s="120">
        <f t="shared" ref="L17:L39" si="7">J17*(2^C17)</f>
        <v>0</v>
      </c>
      <c r="M17" s="68"/>
    </row>
    <row r="18" spans="1:14" ht="15">
      <c r="A18" s="121"/>
      <c r="B18" s="121"/>
      <c r="C18" s="120">
        <v>24</v>
      </c>
      <c r="D18" s="120">
        <v>24</v>
      </c>
      <c r="E18" s="120">
        <f t="shared" si="4"/>
        <v>1</v>
      </c>
      <c r="F18" s="120" t="str">
        <f t="shared" si="5"/>
        <v>1'h0</v>
      </c>
      <c r="G18" s="120" t="s">
        <v>320</v>
      </c>
      <c r="H18" s="72" t="s">
        <v>1203</v>
      </c>
      <c r="I18" s="69"/>
      <c r="J18" s="120">
        <v>0</v>
      </c>
      <c r="K18" s="120" t="str">
        <f t="shared" si="6"/>
        <v>0</v>
      </c>
      <c r="L18" s="120">
        <f t="shared" si="7"/>
        <v>0</v>
      </c>
      <c r="M18" s="68"/>
    </row>
    <row r="19" spans="1:14" ht="15">
      <c r="A19" s="121"/>
      <c r="B19" s="121"/>
      <c r="C19" s="120">
        <v>22</v>
      </c>
      <c r="D19" s="120">
        <v>23</v>
      </c>
      <c r="E19" s="120">
        <f t="shared" si="4"/>
        <v>2</v>
      </c>
      <c r="F19" s="120" t="str">
        <f t="shared" si="5"/>
        <v>2'h0</v>
      </c>
      <c r="G19" s="120" t="s">
        <v>317</v>
      </c>
      <c r="H19" s="72" t="s">
        <v>20</v>
      </c>
      <c r="I19" s="69"/>
      <c r="J19" s="120">
        <v>0</v>
      </c>
      <c r="K19" s="120" t="str">
        <f t="shared" si="6"/>
        <v>0</v>
      </c>
      <c r="L19" s="120">
        <f t="shared" si="7"/>
        <v>0</v>
      </c>
      <c r="M19" s="68"/>
    </row>
    <row r="20" spans="1:14" ht="15">
      <c r="A20" s="121"/>
      <c r="B20" s="121"/>
      <c r="C20" s="120">
        <v>21</v>
      </c>
      <c r="D20" s="120">
        <v>21</v>
      </c>
      <c r="E20" s="120">
        <f t="shared" si="4"/>
        <v>1</v>
      </c>
      <c r="F20" s="120" t="str">
        <f t="shared" si="5"/>
        <v>1'h0</v>
      </c>
      <c r="G20" s="120" t="s">
        <v>320</v>
      </c>
      <c r="H20" s="72" t="s">
        <v>1204</v>
      </c>
      <c r="I20" s="69"/>
      <c r="J20" s="120">
        <v>0</v>
      </c>
      <c r="K20" s="120" t="str">
        <f t="shared" si="6"/>
        <v>0</v>
      </c>
      <c r="L20" s="120">
        <f t="shared" si="7"/>
        <v>0</v>
      </c>
      <c r="M20" s="68"/>
    </row>
    <row r="21" spans="1:14" ht="15">
      <c r="A21" s="58"/>
      <c r="B21" s="58"/>
      <c r="C21" s="120">
        <v>20</v>
      </c>
      <c r="D21" s="120">
        <v>20</v>
      </c>
      <c r="E21" s="120">
        <f t="shared" si="4"/>
        <v>1</v>
      </c>
      <c r="F21" s="120" t="str">
        <f t="shared" si="5"/>
        <v>1'h0</v>
      </c>
      <c r="G21" s="120" t="s">
        <v>320</v>
      </c>
      <c r="H21" s="72" t="s">
        <v>1205</v>
      </c>
      <c r="I21" s="59"/>
      <c r="J21" s="120">
        <v>0</v>
      </c>
      <c r="K21" s="120" t="str">
        <f t="shared" si="6"/>
        <v>0</v>
      </c>
      <c r="L21" s="120">
        <f t="shared" si="7"/>
        <v>0</v>
      </c>
      <c r="M21" s="68"/>
    </row>
    <row r="22" spans="1:14" ht="15">
      <c r="A22" s="121"/>
      <c r="B22" s="121"/>
      <c r="C22" s="120">
        <v>19</v>
      </c>
      <c r="D22" s="120">
        <v>19</v>
      </c>
      <c r="E22" s="120">
        <f t="shared" si="4"/>
        <v>1</v>
      </c>
      <c r="F22" s="120" t="str">
        <f t="shared" si="5"/>
        <v>1'h0</v>
      </c>
      <c r="G22" s="120" t="s">
        <v>320</v>
      </c>
      <c r="H22" s="72" t="s">
        <v>1206</v>
      </c>
      <c r="I22" s="69"/>
      <c r="J22" s="120">
        <v>0</v>
      </c>
      <c r="K22" s="120" t="str">
        <f t="shared" si="6"/>
        <v>0</v>
      </c>
      <c r="L22" s="120">
        <f t="shared" si="7"/>
        <v>0</v>
      </c>
      <c r="M22" s="68"/>
    </row>
    <row r="23" spans="1:14" ht="15">
      <c r="A23" s="121"/>
      <c r="B23" s="121"/>
      <c r="C23" s="120">
        <v>18</v>
      </c>
      <c r="D23" s="120">
        <v>18</v>
      </c>
      <c r="E23" s="120">
        <f t="shared" si="4"/>
        <v>1</v>
      </c>
      <c r="F23" s="120" t="str">
        <f t="shared" si="5"/>
        <v>1'h0</v>
      </c>
      <c r="G23" s="120" t="s">
        <v>320</v>
      </c>
      <c r="H23" s="72" t="s">
        <v>1207</v>
      </c>
      <c r="I23" s="69"/>
      <c r="J23" s="120">
        <v>0</v>
      </c>
      <c r="K23" s="120" t="str">
        <f t="shared" si="6"/>
        <v>0</v>
      </c>
      <c r="L23" s="120">
        <f t="shared" si="7"/>
        <v>0</v>
      </c>
      <c r="M23" s="68"/>
    </row>
    <row r="24" spans="1:14" ht="15">
      <c r="A24" s="121"/>
      <c r="B24" s="121"/>
      <c r="C24" s="120">
        <v>17</v>
      </c>
      <c r="D24" s="120">
        <v>17</v>
      </c>
      <c r="E24" s="120">
        <f t="shared" si="4"/>
        <v>1</v>
      </c>
      <c r="F24" s="120" t="str">
        <f t="shared" si="5"/>
        <v>1'h0</v>
      </c>
      <c r="G24" s="120" t="s">
        <v>320</v>
      </c>
      <c r="H24" s="72" t="s">
        <v>1208</v>
      </c>
      <c r="I24" s="69"/>
      <c r="J24" s="120">
        <v>0</v>
      </c>
      <c r="K24" s="120" t="str">
        <f t="shared" si="6"/>
        <v>0</v>
      </c>
      <c r="L24" s="120">
        <f t="shared" si="7"/>
        <v>0</v>
      </c>
      <c r="M24" s="68"/>
    </row>
    <row r="25" spans="1:14" ht="15">
      <c r="A25" s="121"/>
      <c r="B25" s="121"/>
      <c r="C25" s="120">
        <v>16</v>
      </c>
      <c r="D25" s="120">
        <v>16</v>
      </c>
      <c r="E25" s="120">
        <f t="shared" si="4"/>
        <v>1</v>
      </c>
      <c r="F25" s="120" t="str">
        <f t="shared" si="5"/>
        <v>1'h0</v>
      </c>
      <c r="G25" s="120" t="s">
        <v>320</v>
      </c>
      <c r="H25" s="72" t="s">
        <v>1209</v>
      </c>
      <c r="I25" s="69"/>
      <c r="J25" s="120">
        <v>0</v>
      </c>
      <c r="K25" s="120" t="str">
        <f t="shared" si="6"/>
        <v>0</v>
      </c>
      <c r="L25" s="120">
        <f t="shared" si="7"/>
        <v>0</v>
      </c>
      <c r="M25" s="68"/>
    </row>
    <row r="26" spans="1:14" ht="15">
      <c r="A26" s="121"/>
      <c r="B26" s="121"/>
      <c r="C26" s="120">
        <v>14</v>
      </c>
      <c r="D26" s="120">
        <v>15</v>
      </c>
      <c r="E26" s="120">
        <f t="shared" si="4"/>
        <v>2</v>
      </c>
      <c r="F26" s="120" t="str">
        <f t="shared" si="5"/>
        <v>2'h0</v>
      </c>
      <c r="G26" s="120" t="s">
        <v>317</v>
      </c>
      <c r="H26" s="72" t="s">
        <v>20</v>
      </c>
      <c r="I26" s="69"/>
      <c r="J26" s="120">
        <v>0</v>
      </c>
      <c r="K26" s="120" t="str">
        <f t="shared" si="6"/>
        <v>0</v>
      </c>
      <c r="L26" s="120">
        <f t="shared" si="7"/>
        <v>0</v>
      </c>
      <c r="M26" s="68"/>
    </row>
    <row r="27" spans="1:14" ht="15">
      <c r="A27" s="121"/>
      <c r="B27" s="121"/>
      <c r="C27" s="120">
        <v>13</v>
      </c>
      <c r="D27" s="120">
        <v>13</v>
      </c>
      <c r="E27" s="120">
        <f t="shared" si="4"/>
        <v>1</v>
      </c>
      <c r="F27" s="120" t="str">
        <f t="shared" si="5"/>
        <v>1'h1</v>
      </c>
      <c r="G27" s="120" t="s">
        <v>320</v>
      </c>
      <c r="H27" s="55" t="s">
        <v>1210</v>
      </c>
      <c r="I27" s="122"/>
      <c r="J27" s="120">
        <v>1</v>
      </c>
      <c r="K27" s="120" t="str">
        <f t="shared" si="6"/>
        <v>1</v>
      </c>
      <c r="L27" s="120">
        <f t="shared" si="7"/>
        <v>8192</v>
      </c>
      <c r="M27" s="68"/>
      <c r="N27" s="227" t="s">
        <v>3975</v>
      </c>
    </row>
    <row r="28" spans="1:14" ht="15">
      <c r="A28" s="121"/>
      <c r="B28" s="121"/>
      <c r="C28" s="120">
        <v>12</v>
      </c>
      <c r="D28" s="120">
        <v>12</v>
      </c>
      <c r="E28" s="120">
        <f t="shared" si="4"/>
        <v>1</v>
      </c>
      <c r="F28" s="120" t="str">
        <f t="shared" si="5"/>
        <v>1'h1</v>
      </c>
      <c r="G28" s="120" t="s">
        <v>320</v>
      </c>
      <c r="H28" s="72" t="s">
        <v>1211</v>
      </c>
      <c r="I28" s="69"/>
      <c r="J28" s="120">
        <v>1</v>
      </c>
      <c r="K28" s="120" t="str">
        <f t="shared" si="6"/>
        <v>1</v>
      </c>
      <c r="L28" s="120">
        <f t="shared" si="7"/>
        <v>4096</v>
      </c>
      <c r="M28" s="68"/>
      <c r="N28" s="227" t="s">
        <v>3975</v>
      </c>
    </row>
    <row r="29" spans="1:14" ht="15">
      <c r="A29" s="121"/>
      <c r="B29" s="121"/>
      <c r="C29" s="120">
        <v>11</v>
      </c>
      <c r="D29" s="120">
        <v>11</v>
      </c>
      <c r="E29" s="120">
        <f t="shared" si="4"/>
        <v>1</v>
      </c>
      <c r="F29" s="120" t="str">
        <f t="shared" si="5"/>
        <v>1'h0</v>
      </c>
      <c r="G29" s="120" t="s">
        <v>320</v>
      </c>
      <c r="H29" s="72" t="s">
        <v>1212</v>
      </c>
      <c r="I29" s="69"/>
      <c r="J29" s="120">
        <v>0</v>
      </c>
      <c r="K29" s="120" t="str">
        <f t="shared" si="6"/>
        <v>0</v>
      </c>
      <c r="L29" s="120">
        <f t="shared" si="7"/>
        <v>0</v>
      </c>
      <c r="M29" s="68"/>
    </row>
    <row r="30" spans="1:14" ht="15">
      <c r="A30" s="121"/>
      <c r="B30" s="121"/>
      <c r="C30" s="120">
        <v>10</v>
      </c>
      <c r="D30" s="120">
        <v>10</v>
      </c>
      <c r="E30" s="120">
        <f t="shared" si="4"/>
        <v>1</v>
      </c>
      <c r="F30" s="120" t="str">
        <f t="shared" si="5"/>
        <v>1'h0</v>
      </c>
      <c r="G30" s="120" t="s">
        <v>320</v>
      </c>
      <c r="H30" s="72" t="s">
        <v>1213</v>
      </c>
      <c r="I30" s="69"/>
      <c r="J30" s="120">
        <v>0</v>
      </c>
      <c r="K30" s="120" t="str">
        <f t="shared" si="6"/>
        <v>0</v>
      </c>
      <c r="L30" s="120">
        <f t="shared" si="7"/>
        <v>0</v>
      </c>
      <c r="M30" s="68"/>
    </row>
    <row r="31" spans="1:14" ht="15">
      <c r="A31" s="121"/>
      <c r="B31" s="121"/>
      <c r="C31" s="120">
        <v>9</v>
      </c>
      <c r="D31" s="120">
        <v>9</v>
      </c>
      <c r="E31" s="120">
        <f t="shared" si="4"/>
        <v>1</v>
      </c>
      <c r="F31" s="120" t="str">
        <f t="shared" si="5"/>
        <v>1'h0</v>
      </c>
      <c r="G31" s="120" t="s">
        <v>320</v>
      </c>
      <c r="H31" s="72" t="s">
        <v>1214</v>
      </c>
      <c r="I31" s="69"/>
      <c r="J31" s="120">
        <v>0</v>
      </c>
      <c r="K31" s="120" t="str">
        <f t="shared" si="6"/>
        <v>0</v>
      </c>
      <c r="L31" s="120">
        <f t="shared" si="7"/>
        <v>0</v>
      </c>
      <c r="M31" s="68"/>
    </row>
    <row r="32" spans="1:14" ht="15">
      <c r="A32" s="58"/>
      <c r="B32" s="58"/>
      <c r="C32" s="120">
        <v>8</v>
      </c>
      <c r="D32" s="120">
        <v>8</v>
      </c>
      <c r="E32" s="120">
        <f t="shared" si="4"/>
        <v>1</v>
      </c>
      <c r="F32" s="120" t="str">
        <f t="shared" si="5"/>
        <v>1'h1</v>
      </c>
      <c r="G32" s="120" t="s">
        <v>320</v>
      </c>
      <c r="H32" s="72" t="s">
        <v>1215</v>
      </c>
      <c r="I32" s="59"/>
      <c r="J32" s="120">
        <v>1</v>
      </c>
      <c r="K32" s="120" t="str">
        <f t="shared" si="6"/>
        <v>1</v>
      </c>
      <c r="L32" s="120">
        <f t="shared" si="7"/>
        <v>256</v>
      </c>
      <c r="M32" s="68"/>
    </row>
    <row r="33" spans="1:14" ht="15">
      <c r="A33" s="121"/>
      <c r="B33" s="121"/>
      <c r="C33" s="120">
        <v>6</v>
      </c>
      <c r="D33" s="120">
        <v>7</v>
      </c>
      <c r="E33" s="120">
        <f t="shared" si="4"/>
        <v>2</v>
      </c>
      <c r="F33" s="120" t="str">
        <f t="shared" si="5"/>
        <v>2'h0</v>
      </c>
      <c r="G33" s="120" t="s">
        <v>317</v>
      </c>
      <c r="H33" s="72" t="s">
        <v>20</v>
      </c>
      <c r="I33" s="69"/>
      <c r="J33" s="120">
        <v>0</v>
      </c>
      <c r="K33" s="120" t="str">
        <f t="shared" si="6"/>
        <v>0</v>
      </c>
      <c r="L33" s="120">
        <f t="shared" si="7"/>
        <v>0</v>
      </c>
      <c r="M33" s="68"/>
    </row>
    <row r="34" spans="1:14" ht="15">
      <c r="A34" s="121"/>
      <c r="B34" s="121"/>
      <c r="C34" s="120">
        <v>5</v>
      </c>
      <c r="D34" s="120">
        <v>5</v>
      </c>
      <c r="E34" s="120">
        <f t="shared" si="4"/>
        <v>1</v>
      </c>
      <c r="F34" s="120" t="str">
        <f t="shared" si="5"/>
        <v>1'h1</v>
      </c>
      <c r="G34" s="120" t="s">
        <v>317</v>
      </c>
      <c r="H34" s="72" t="s">
        <v>1216</v>
      </c>
      <c r="I34" s="69"/>
      <c r="J34" s="120">
        <v>1</v>
      </c>
      <c r="K34" s="120" t="str">
        <f t="shared" si="6"/>
        <v>1</v>
      </c>
      <c r="L34" s="120">
        <f t="shared" si="7"/>
        <v>32</v>
      </c>
      <c r="M34" s="68"/>
      <c r="N34" s="227" t="s">
        <v>3974</v>
      </c>
    </row>
    <row r="35" spans="1:14" ht="15">
      <c r="A35" s="121"/>
      <c r="B35" s="121"/>
      <c r="C35" s="120">
        <v>4</v>
      </c>
      <c r="D35" s="120">
        <v>4</v>
      </c>
      <c r="E35" s="120">
        <f t="shared" si="4"/>
        <v>1</v>
      </c>
      <c r="F35" s="120" t="str">
        <f t="shared" si="5"/>
        <v>1'h1</v>
      </c>
      <c r="G35" s="120" t="s">
        <v>317</v>
      </c>
      <c r="H35" s="72" t="s">
        <v>1217</v>
      </c>
      <c r="I35" s="69"/>
      <c r="J35" s="120">
        <v>1</v>
      </c>
      <c r="K35" s="120" t="str">
        <f t="shared" si="6"/>
        <v>1</v>
      </c>
      <c r="L35" s="120">
        <f t="shared" si="7"/>
        <v>16</v>
      </c>
      <c r="M35" s="68"/>
      <c r="N35" s="227" t="s">
        <v>3974</v>
      </c>
    </row>
    <row r="36" spans="1:14" ht="15">
      <c r="A36" s="121"/>
      <c r="B36" s="121"/>
      <c r="C36" s="120">
        <v>3</v>
      </c>
      <c r="D36" s="120">
        <v>3</v>
      </c>
      <c r="E36" s="120">
        <f t="shared" si="4"/>
        <v>1</v>
      </c>
      <c r="F36" s="120" t="str">
        <f t="shared" si="5"/>
        <v>1'h0</v>
      </c>
      <c r="G36" s="120" t="s">
        <v>317</v>
      </c>
      <c r="H36" s="72" t="s">
        <v>1218</v>
      </c>
      <c r="I36" s="69"/>
      <c r="J36" s="120">
        <v>0</v>
      </c>
      <c r="K36" s="120" t="str">
        <f t="shared" si="6"/>
        <v>0</v>
      </c>
      <c r="L36" s="120">
        <f t="shared" si="7"/>
        <v>0</v>
      </c>
      <c r="M36" s="68"/>
    </row>
    <row r="37" spans="1:14" ht="15">
      <c r="A37" s="121"/>
      <c r="B37" s="121"/>
      <c r="C37" s="120">
        <v>2</v>
      </c>
      <c r="D37" s="120">
        <v>2</v>
      </c>
      <c r="E37" s="120">
        <f t="shared" si="4"/>
        <v>1</v>
      </c>
      <c r="F37" s="120" t="str">
        <f t="shared" si="5"/>
        <v>1'h0</v>
      </c>
      <c r="G37" s="120" t="s">
        <v>317</v>
      </c>
      <c r="H37" s="72" t="s">
        <v>1219</v>
      </c>
      <c r="I37" s="69"/>
      <c r="J37" s="120">
        <v>0</v>
      </c>
      <c r="K37" s="120" t="str">
        <f t="shared" si="6"/>
        <v>0</v>
      </c>
      <c r="L37" s="120">
        <f t="shared" si="7"/>
        <v>0</v>
      </c>
      <c r="M37" s="68"/>
    </row>
    <row r="38" spans="1:14" ht="15">
      <c r="A38" s="121"/>
      <c r="B38" s="121"/>
      <c r="C38" s="120">
        <v>1</v>
      </c>
      <c r="D38" s="120">
        <v>1</v>
      </c>
      <c r="E38" s="120">
        <f t="shared" si="4"/>
        <v>1</v>
      </c>
      <c r="F38" s="120" t="str">
        <f t="shared" si="5"/>
        <v>1'h0</v>
      </c>
      <c r="G38" s="120" t="s">
        <v>317</v>
      </c>
      <c r="H38" s="55" t="s">
        <v>1220</v>
      </c>
      <c r="I38" s="122"/>
      <c r="J38" s="120">
        <v>0</v>
      </c>
      <c r="K38" s="120" t="str">
        <f t="shared" si="6"/>
        <v>0</v>
      </c>
      <c r="L38" s="120">
        <f t="shared" si="7"/>
        <v>0</v>
      </c>
      <c r="M38" s="68"/>
    </row>
    <row r="39" spans="1:14" ht="15">
      <c r="A39" s="121"/>
      <c r="B39" s="121"/>
      <c r="C39" s="120">
        <v>0</v>
      </c>
      <c r="D39" s="120">
        <v>0</v>
      </c>
      <c r="E39" s="120">
        <f t="shared" si="4"/>
        <v>1</v>
      </c>
      <c r="F39" s="120" t="str">
        <f t="shared" si="5"/>
        <v>1'h1</v>
      </c>
      <c r="G39" s="120" t="s">
        <v>317</v>
      </c>
      <c r="H39" s="55" t="s">
        <v>1221</v>
      </c>
      <c r="I39" s="122"/>
      <c r="J39" s="120">
        <v>1</v>
      </c>
      <c r="K39" s="120" t="str">
        <f t="shared" si="6"/>
        <v>1</v>
      </c>
      <c r="L39" s="120">
        <f t="shared" si="7"/>
        <v>1</v>
      </c>
      <c r="M39" s="68"/>
    </row>
    <row r="40" spans="1:14" ht="15">
      <c r="A40" s="51"/>
      <c r="B40" s="52" t="s">
        <v>2844</v>
      </c>
      <c r="C40" s="51"/>
      <c r="D40" s="51"/>
      <c r="E40" s="51">
        <f>SUM(E41:E41)</f>
        <v>32</v>
      </c>
      <c r="F40" s="53" t="str">
        <f>CONCATENATE("32'h",K40)</f>
        <v>32'h00000000</v>
      </c>
      <c r="G40" s="53"/>
      <c r="H40" s="54" t="s">
        <v>2840</v>
      </c>
      <c r="I40" s="54"/>
      <c r="J40" s="51"/>
      <c r="K40" s="51" t="str">
        <f>LOWER(DEC2HEX(L40,8))</f>
        <v>00000000</v>
      </c>
      <c r="L40" s="51">
        <f>SUM(L41:L41)</f>
        <v>0</v>
      </c>
      <c r="M40" s="68"/>
    </row>
    <row r="41" spans="1:14" ht="15">
      <c r="A41" s="121"/>
      <c r="B41" s="121"/>
      <c r="C41" s="120">
        <v>0</v>
      </c>
      <c r="D41" s="120">
        <v>31</v>
      </c>
      <c r="E41" s="120">
        <f>D41+1-C41</f>
        <v>32</v>
      </c>
      <c r="F41" s="120" t="str">
        <f>CONCATENATE(E41,"'h",K41)</f>
        <v>32'h0</v>
      </c>
      <c r="G41" s="120" t="s">
        <v>2839</v>
      </c>
      <c r="H41" s="72" t="s">
        <v>2841</v>
      </c>
      <c r="I41" s="69"/>
      <c r="J41" s="120">
        <v>0</v>
      </c>
      <c r="K41" s="120" t="str">
        <f>LOWER(DEC2HEX((J41)))</f>
        <v>0</v>
      </c>
      <c r="L41" s="120">
        <f>J41*(2^C41)</f>
        <v>0</v>
      </c>
      <c r="M41" s="68"/>
    </row>
    <row r="42" spans="1:14" ht="15">
      <c r="A42" s="51"/>
      <c r="B42" s="52" t="s">
        <v>2845</v>
      </c>
      <c r="C42" s="51"/>
      <c r="D42" s="51"/>
      <c r="E42" s="51">
        <f>SUM(E43:E43)</f>
        <v>32</v>
      </c>
      <c r="F42" s="53" t="str">
        <f>CONCATENATE("32'h",K42)</f>
        <v>32'h00000000</v>
      </c>
      <c r="G42" s="53"/>
      <c r="H42" s="54" t="s">
        <v>2842</v>
      </c>
      <c r="I42" s="54"/>
      <c r="J42" s="51"/>
      <c r="K42" s="51" t="str">
        <f>LOWER(DEC2HEX(L42,8))</f>
        <v>00000000</v>
      </c>
      <c r="L42" s="51">
        <f>SUM(L43:L43)</f>
        <v>0</v>
      </c>
      <c r="M42" s="68"/>
    </row>
    <row r="43" spans="1:14" ht="15">
      <c r="A43" s="121"/>
      <c r="B43" s="121"/>
      <c r="C43" s="120">
        <v>0</v>
      </c>
      <c r="D43" s="120">
        <v>31</v>
      </c>
      <c r="E43" s="120">
        <f>D43+1-C43</f>
        <v>32</v>
      </c>
      <c r="F43" s="120" t="str">
        <f>CONCATENATE(E43,"'h",K43)</f>
        <v>32'h0</v>
      </c>
      <c r="G43" s="120" t="s">
        <v>2839</v>
      </c>
      <c r="H43" s="72" t="s">
        <v>2843</v>
      </c>
      <c r="I43" s="69"/>
      <c r="J43" s="120">
        <v>0</v>
      </c>
      <c r="K43" s="120" t="str">
        <f>LOWER(DEC2HEX((J43)))</f>
        <v>0</v>
      </c>
      <c r="L43" s="120">
        <f>J43*(2^C43)</f>
        <v>0</v>
      </c>
      <c r="M43" s="68"/>
    </row>
    <row r="44" spans="1:14" ht="15">
      <c r="A44" s="51"/>
      <c r="B44" s="52" t="s">
        <v>449</v>
      </c>
      <c r="C44" s="51"/>
      <c r="D44" s="51"/>
      <c r="E44" s="51">
        <f>SUM(E45:E55)</f>
        <v>32</v>
      </c>
      <c r="F44" s="53" t="str">
        <f>CONCATENATE("32'h",K44)</f>
        <v>32'h00000000</v>
      </c>
      <c r="G44" s="53"/>
      <c r="H44" s="54" t="s">
        <v>1222</v>
      </c>
      <c r="I44" s="54"/>
      <c r="J44" s="51"/>
      <c r="K44" s="51" t="str">
        <f>LOWER(DEC2HEX(L44,8))</f>
        <v>00000000</v>
      </c>
      <c r="L44" s="51">
        <f>SUM(L55:L55)</f>
        <v>0</v>
      </c>
      <c r="M44" s="68"/>
    </row>
    <row r="45" spans="1:14" ht="15">
      <c r="A45" s="58"/>
      <c r="B45" s="58"/>
      <c r="C45" s="120">
        <v>31</v>
      </c>
      <c r="D45" s="120">
        <v>31</v>
      </c>
      <c r="E45" s="120">
        <f t="shared" ref="E45:E55" si="8">D45+1-C45</f>
        <v>1</v>
      </c>
      <c r="F45" s="120" t="str">
        <f t="shared" ref="F45:F55" si="9">CONCATENATE(E45,"'h",K45)</f>
        <v>1'h0</v>
      </c>
      <c r="G45" s="120" t="s">
        <v>317</v>
      </c>
      <c r="H45" s="72" t="s">
        <v>20</v>
      </c>
      <c r="I45" s="59"/>
      <c r="J45" s="120">
        <v>0</v>
      </c>
      <c r="K45" s="120" t="str">
        <f t="shared" ref="K45:K55" si="10">LOWER(DEC2HEX((J45)))</f>
        <v>0</v>
      </c>
      <c r="L45" s="120">
        <f t="shared" ref="L45:L55" si="11">J45*(2^C45)</f>
        <v>0</v>
      </c>
      <c r="M45" s="68"/>
    </row>
    <row r="46" spans="1:14" ht="15">
      <c r="A46" s="121"/>
      <c r="B46" s="121"/>
      <c r="C46" s="120">
        <v>30</v>
      </c>
      <c r="D46" s="120">
        <v>30</v>
      </c>
      <c r="E46" s="120">
        <f t="shared" si="8"/>
        <v>1</v>
      </c>
      <c r="F46" s="120" t="str">
        <f t="shared" si="9"/>
        <v>1'h0</v>
      </c>
      <c r="G46" s="120" t="s">
        <v>320</v>
      </c>
      <c r="H46" s="72" t="s">
        <v>1223</v>
      </c>
      <c r="I46" s="69"/>
      <c r="J46" s="120">
        <v>0</v>
      </c>
      <c r="K46" s="120" t="str">
        <f t="shared" si="10"/>
        <v>0</v>
      </c>
      <c r="L46" s="120">
        <f t="shared" si="11"/>
        <v>0</v>
      </c>
      <c r="M46" s="68"/>
    </row>
    <row r="47" spans="1:14" ht="15">
      <c r="A47" s="121"/>
      <c r="B47" s="121"/>
      <c r="C47" s="120">
        <v>29</v>
      </c>
      <c r="D47" s="120">
        <v>29</v>
      </c>
      <c r="E47" s="120">
        <f t="shared" si="8"/>
        <v>1</v>
      </c>
      <c r="F47" s="120" t="str">
        <f t="shared" si="9"/>
        <v>1'h0</v>
      </c>
      <c r="G47" s="120" t="s">
        <v>320</v>
      </c>
      <c r="H47" s="72" t="s">
        <v>1224</v>
      </c>
      <c r="I47" s="69"/>
      <c r="J47" s="120">
        <v>0</v>
      </c>
      <c r="K47" s="120" t="str">
        <f t="shared" si="10"/>
        <v>0</v>
      </c>
      <c r="L47" s="120">
        <f t="shared" si="11"/>
        <v>0</v>
      </c>
      <c r="M47" s="68"/>
    </row>
    <row r="48" spans="1:14" ht="15">
      <c r="A48" s="121"/>
      <c r="B48" s="121"/>
      <c r="C48" s="120">
        <v>28</v>
      </c>
      <c r="D48" s="120">
        <v>28</v>
      </c>
      <c r="E48" s="120">
        <f t="shared" si="8"/>
        <v>1</v>
      </c>
      <c r="F48" s="120" t="str">
        <f t="shared" si="9"/>
        <v>1'h0</v>
      </c>
      <c r="G48" s="120" t="s">
        <v>320</v>
      </c>
      <c r="H48" s="72" t="s">
        <v>1225</v>
      </c>
      <c r="I48" s="69"/>
      <c r="J48" s="120">
        <v>0</v>
      </c>
      <c r="K48" s="120" t="str">
        <f t="shared" si="10"/>
        <v>0</v>
      </c>
      <c r="L48" s="120">
        <f t="shared" si="11"/>
        <v>0</v>
      </c>
      <c r="M48" s="68"/>
    </row>
    <row r="49" spans="1:13" ht="15">
      <c r="A49" s="58"/>
      <c r="B49" s="58"/>
      <c r="C49" s="120">
        <v>24</v>
      </c>
      <c r="D49" s="120">
        <v>27</v>
      </c>
      <c r="E49" s="120">
        <f t="shared" si="8"/>
        <v>4</v>
      </c>
      <c r="F49" s="120" t="str">
        <f t="shared" si="9"/>
        <v>4'h0</v>
      </c>
      <c r="G49" s="120" t="s">
        <v>320</v>
      </c>
      <c r="H49" s="72" t="s">
        <v>1226</v>
      </c>
      <c r="I49" s="59"/>
      <c r="J49" s="120">
        <v>0</v>
      </c>
      <c r="K49" s="120" t="str">
        <f t="shared" si="10"/>
        <v>0</v>
      </c>
      <c r="L49" s="120">
        <f t="shared" si="11"/>
        <v>0</v>
      </c>
      <c r="M49" s="68"/>
    </row>
    <row r="50" spans="1:13" ht="15">
      <c r="A50" s="121"/>
      <c r="B50" s="121"/>
      <c r="C50" s="120">
        <v>22</v>
      </c>
      <c r="D50" s="120">
        <v>23</v>
      </c>
      <c r="E50" s="120">
        <f t="shared" si="8"/>
        <v>2</v>
      </c>
      <c r="F50" s="120" t="str">
        <f t="shared" si="9"/>
        <v>2'h0</v>
      </c>
      <c r="G50" s="120" t="s">
        <v>320</v>
      </c>
      <c r="H50" s="72" t="s">
        <v>1227</v>
      </c>
      <c r="I50" s="69"/>
      <c r="J50" s="120">
        <v>0</v>
      </c>
      <c r="K50" s="120" t="str">
        <f t="shared" si="10"/>
        <v>0</v>
      </c>
      <c r="L50" s="120">
        <f t="shared" si="11"/>
        <v>0</v>
      </c>
      <c r="M50" s="68"/>
    </row>
    <row r="51" spans="1:13" ht="15">
      <c r="A51" s="121"/>
      <c r="B51" s="121"/>
      <c r="C51" s="120">
        <v>21</v>
      </c>
      <c r="D51" s="120">
        <v>21</v>
      </c>
      <c r="E51" s="120">
        <f t="shared" si="8"/>
        <v>1</v>
      </c>
      <c r="F51" s="120" t="str">
        <f t="shared" si="9"/>
        <v>1'h0</v>
      </c>
      <c r="G51" s="120" t="s">
        <v>320</v>
      </c>
      <c r="H51" s="72" t="s">
        <v>1228</v>
      </c>
      <c r="I51" s="69"/>
      <c r="J51" s="120">
        <v>0</v>
      </c>
      <c r="K51" s="120" t="str">
        <f t="shared" si="10"/>
        <v>0</v>
      </c>
      <c r="L51" s="120">
        <f t="shared" si="11"/>
        <v>0</v>
      </c>
      <c r="M51" s="68"/>
    </row>
    <row r="52" spans="1:13" ht="15">
      <c r="A52" s="121"/>
      <c r="B52" s="121"/>
      <c r="C52" s="120">
        <v>12</v>
      </c>
      <c r="D52" s="120">
        <v>20</v>
      </c>
      <c r="E52" s="120">
        <f t="shared" si="8"/>
        <v>9</v>
      </c>
      <c r="F52" s="120" t="str">
        <f t="shared" si="9"/>
        <v>9'h0</v>
      </c>
      <c r="G52" s="120" t="s">
        <v>3881</v>
      </c>
      <c r="H52" s="72" t="s">
        <v>20</v>
      </c>
      <c r="I52" s="69"/>
      <c r="J52" s="120">
        <v>0</v>
      </c>
      <c r="K52" s="120" t="str">
        <f t="shared" si="10"/>
        <v>0</v>
      </c>
      <c r="L52" s="120">
        <f t="shared" si="11"/>
        <v>0</v>
      </c>
      <c r="M52" s="68"/>
    </row>
    <row r="53" spans="1:13" ht="15">
      <c r="A53" s="121"/>
      <c r="B53" s="121"/>
      <c r="C53" s="120">
        <v>11</v>
      </c>
      <c r="D53" s="120">
        <v>11</v>
      </c>
      <c r="E53" s="120">
        <f t="shared" si="8"/>
        <v>1</v>
      </c>
      <c r="F53" s="120" t="str">
        <f t="shared" si="9"/>
        <v>1'h0</v>
      </c>
      <c r="G53" s="120" t="s">
        <v>320</v>
      </c>
      <c r="H53" s="72" t="s">
        <v>1230</v>
      </c>
      <c r="I53" s="69"/>
      <c r="J53" s="120">
        <v>0</v>
      </c>
      <c r="K53" s="120" t="str">
        <f t="shared" si="10"/>
        <v>0</v>
      </c>
      <c r="L53" s="120">
        <f t="shared" si="11"/>
        <v>0</v>
      </c>
      <c r="M53" s="68"/>
    </row>
    <row r="54" spans="1:13" ht="15">
      <c r="A54" s="121"/>
      <c r="B54" s="121"/>
      <c r="C54" s="120">
        <v>9</v>
      </c>
      <c r="D54" s="120">
        <v>10</v>
      </c>
      <c r="E54" s="120">
        <f t="shared" si="8"/>
        <v>2</v>
      </c>
      <c r="F54" s="120" t="str">
        <f t="shared" si="9"/>
        <v>2'h0</v>
      </c>
      <c r="G54" s="120" t="s">
        <v>320</v>
      </c>
      <c r="H54" s="72" t="s">
        <v>1231</v>
      </c>
      <c r="I54" s="69"/>
      <c r="J54" s="120">
        <v>0</v>
      </c>
      <c r="K54" s="120" t="str">
        <f t="shared" si="10"/>
        <v>0</v>
      </c>
      <c r="L54" s="120">
        <f t="shared" si="11"/>
        <v>0</v>
      </c>
      <c r="M54" s="68"/>
    </row>
    <row r="55" spans="1:13" ht="15">
      <c r="A55" s="58"/>
      <c r="B55" s="58"/>
      <c r="C55" s="55">
        <v>0</v>
      </c>
      <c r="D55" s="55">
        <v>8</v>
      </c>
      <c r="E55" s="55">
        <f t="shared" si="8"/>
        <v>9</v>
      </c>
      <c r="F55" s="55" t="str">
        <f t="shared" si="9"/>
        <v>9'h0</v>
      </c>
      <c r="G55" s="55" t="s">
        <v>3882</v>
      </c>
      <c r="H55" s="72" t="s">
        <v>20</v>
      </c>
      <c r="I55" s="59"/>
      <c r="J55" s="55">
        <v>0</v>
      </c>
      <c r="K55" s="55" t="str">
        <f t="shared" si="10"/>
        <v>0</v>
      </c>
      <c r="L55" s="55">
        <f t="shared" si="11"/>
        <v>0</v>
      </c>
      <c r="M55" s="68"/>
    </row>
    <row r="56" spans="1:13" ht="15">
      <c r="A56" s="51"/>
      <c r="B56" s="52" t="s">
        <v>443</v>
      </c>
      <c r="C56" s="51"/>
      <c r="D56" s="51"/>
      <c r="E56" s="51">
        <f>SUM(E57:E58)</f>
        <v>32</v>
      </c>
      <c r="F56" s="53" t="str">
        <f>CONCATENATE("32'h",K56)</f>
        <v>32'h00000000</v>
      </c>
      <c r="G56" s="53"/>
      <c r="H56" s="54" t="s">
        <v>1132</v>
      </c>
      <c r="I56" s="54"/>
      <c r="J56" s="51"/>
      <c r="K56" s="51" t="str">
        <f>LOWER(DEC2HEX(L56,8))</f>
        <v>00000000</v>
      </c>
      <c r="L56" s="51">
        <f>SUM(L58:L58)</f>
        <v>0</v>
      </c>
      <c r="M56" s="68"/>
    </row>
    <row r="57" spans="1:13" ht="15">
      <c r="A57" s="58"/>
      <c r="B57" s="58"/>
      <c r="C57" s="55">
        <v>8</v>
      </c>
      <c r="D57" s="55">
        <v>31</v>
      </c>
      <c r="E57" s="55">
        <f>D57+1-C57</f>
        <v>24</v>
      </c>
      <c r="F57" s="55" t="str">
        <f>CONCATENATE(E57,"'h",K57)</f>
        <v>24'h0</v>
      </c>
      <c r="G57" s="55" t="s">
        <v>317</v>
      </c>
      <c r="H57" s="72" t="s">
        <v>20</v>
      </c>
      <c r="I57" s="59"/>
      <c r="J57" s="55">
        <v>0</v>
      </c>
      <c r="K57" s="55" t="str">
        <f>LOWER(DEC2HEX((J57)))</f>
        <v>0</v>
      </c>
      <c r="L57" s="55">
        <f>J57*(2^C57)</f>
        <v>0</v>
      </c>
      <c r="M57" s="68"/>
    </row>
    <row r="58" spans="1:13" ht="15">
      <c r="A58" s="58"/>
      <c r="B58" s="58"/>
      <c r="C58" s="55">
        <v>0</v>
      </c>
      <c r="D58" s="55">
        <v>7</v>
      </c>
      <c r="E58" s="55">
        <f>D58+1-C58</f>
        <v>8</v>
      </c>
      <c r="F58" s="55" t="str">
        <f>CONCATENATE(E58,"'h",K58)</f>
        <v>8'h0</v>
      </c>
      <c r="G58" s="55" t="s">
        <v>320</v>
      </c>
      <c r="H58" s="72" t="s">
        <v>1233</v>
      </c>
      <c r="I58" s="59"/>
      <c r="J58" s="55">
        <v>0</v>
      </c>
      <c r="K58" s="55" t="str">
        <f>LOWER(DEC2HEX((J58)))</f>
        <v>0</v>
      </c>
      <c r="L58" s="55">
        <f>J58*(2^C58)</f>
        <v>0</v>
      </c>
      <c r="M58" s="68"/>
    </row>
    <row r="59" spans="1:13" ht="15">
      <c r="A59" s="51"/>
      <c r="B59" s="52" t="s">
        <v>437</v>
      </c>
      <c r="C59" s="51"/>
      <c r="D59" s="51"/>
      <c r="E59" s="51">
        <f>SUM(E60:E60)</f>
        <v>32</v>
      </c>
      <c r="F59" s="53" t="str">
        <f>CONCATENATE("32'h",K59)</f>
        <v>32'h00000000</v>
      </c>
      <c r="G59" s="53"/>
      <c r="H59" s="54" t="s">
        <v>1234</v>
      </c>
      <c r="I59" s="54"/>
      <c r="J59" s="51"/>
      <c r="K59" s="51" t="str">
        <f>LOWER(DEC2HEX(L59,8))</f>
        <v>00000000</v>
      </c>
      <c r="L59" s="51">
        <f>SUM(L60:L60)</f>
        <v>0</v>
      </c>
      <c r="M59" s="68"/>
    </row>
    <row r="60" spans="1:13" ht="15">
      <c r="A60" s="121"/>
      <c r="B60" s="121"/>
      <c r="C60" s="120">
        <v>0</v>
      </c>
      <c r="D60" s="120">
        <v>31</v>
      </c>
      <c r="E60" s="120">
        <f>D60+1-C60</f>
        <v>32</v>
      </c>
      <c r="F60" s="120" t="str">
        <f>CONCATENATE(E60,"'h",K60)</f>
        <v>32'h0</v>
      </c>
      <c r="G60" s="120" t="s">
        <v>320</v>
      </c>
      <c r="H60" s="72" t="s">
        <v>1235</v>
      </c>
      <c r="I60" s="69"/>
      <c r="J60" s="120">
        <v>0</v>
      </c>
      <c r="K60" s="120" t="str">
        <f>LOWER(DEC2HEX((J60)))</f>
        <v>0</v>
      </c>
      <c r="L60" s="120">
        <f>J60*(2^C60)</f>
        <v>0</v>
      </c>
      <c r="M60" s="68"/>
    </row>
    <row r="61" spans="1:13" ht="15">
      <c r="A61" s="51"/>
      <c r="B61" s="52" t="s">
        <v>403</v>
      </c>
      <c r="C61" s="51"/>
      <c r="D61" s="51"/>
      <c r="E61" s="51">
        <f>SUM(E62:E62)</f>
        <v>32</v>
      </c>
      <c r="F61" s="53" t="str">
        <f>CONCATENATE("32'h",K61)</f>
        <v>32'h00000000</v>
      </c>
      <c r="G61" s="53"/>
      <c r="H61" s="54" t="s">
        <v>1236</v>
      </c>
      <c r="I61" s="54"/>
      <c r="J61" s="51"/>
      <c r="K61" s="51" t="str">
        <f>LOWER(DEC2HEX(L61,8))</f>
        <v>00000000</v>
      </c>
      <c r="L61" s="51">
        <f>SUM(L62:L62)</f>
        <v>0</v>
      </c>
      <c r="M61" s="68"/>
    </row>
    <row r="62" spans="1:13" ht="15">
      <c r="A62" s="121"/>
      <c r="B62" s="121"/>
      <c r="C62" s="120">
        <v>0</v>
      </c>
      <c r="D62" s="120">
        <v>31</v>
      </c>
      <c r="E62" s="120">
        <f>D62+1-C62</f>
        <v>32</v>
      </c>
      <c r="F62" s="120" t="str">
        <f>CONCATENATE(E62,"'h",K62)</f>
        <v>32'h0</v>
      </c>
      <c r="G62" s="120" t="s">
        <v>317</v>
      </c>
      <c r="H62" s="72" t="s">
        <v>605</v>
      </c>
      <c r="I62" s="69"/>
      <c r="J62" s="120">
        <v>0</v>
      </c>
      <c r="K62" s="120" t="str">
        <f>LOWER(DEC2HEX((J62)))</f>
        <v>0</v>
      </c>
      <c r="L62" s="120">
        <f>J62*(2^C62)</f>
        <v>0</v>
      </c>
      <c r="M62" s="68"/>
    </row>
    <row r="63" spans="1:13" ht="15">
      <c r="A63" s="51"/>
      <c r="B63" s="52" t="s">
        <v>397</v>
      </c>
      <c r="C63" s="51"/>
      <c r="D63" s="51"/>
      <c r="E63" s="51">
        <f>SUM(E64:E75)</f>
        <v>32</v>
      </c>
      <c r="F63" s="53" t="str">
        <f>CONCATENATE("32'h",K63)</f>
        <v>32'h00400000</v>
      </c>
      <c r="G63" s="53"/>
      <c r="H63" s="54" t="s">
        <v>1131</v>
      </c>
      <c r="I63" s="54"/>
      <c r="J63" s="51"/>
      <c r="K63" s="51" t="str">
        <f>LOWER(DEC2HEX(L63,8))</f>
        <v>00400000</v>
      </c>
      <c r="L63" s="51">
        <f>SUM(L64:L75)</f>
        <v>4194304</v>
      </c>
      <c r="M63" s="123"/>
    </row>
    <row r="64" spans="1:13" ht="15">
      <c r="A64" s="121"/>
      <c r="B64" s="121"/>
      <c r="C64" s="120">
        <v>23</v>
      </c>
      <c r="D64" s="120">
        <v>31</v>
      </c>
      <c r="E64" s="120">
        <f t="shared" ref="E64:E75" si="12">D64+1-C64</f>
        <v>9</v>
      </c>
      <c r="F64" s="120" t="str">
        <f t="shared" ref="F64:F75" si="13">CONCATENATE(E64,"'h",K64)</f>
        <v>9'h0</v>
      </c>
      <c r="G64" s="120" t="s">
        <v>317</v>
      </c>
      <c r="H64" s="72" t="s">
        <v>20</v>
      </c>
      <c r="I64" s="69"/>
      <c r="J64" s="120">
        <v>0</v>
      </c>
      <c r="K64" s="120" t="str">
        <f t="shared" ref="K64:K75" si="14">LOWER(DEC2HEX((J64)))</f>
        <v>0</v>
      </c>
      <c r="L64" s="120">
        <f t="shared" ref="L64:L75" si="15">J64*(2^C64)</f>
        <v>0</v>
      </c>
      <c r="M64" s="68"/>
    </row>
    <row r="65" spans="1:13" ht="15">
      <c r="A65" s="58"/>
      <c r="B65" s="71"/>
      <c r="C65" s="55">
        <v>22</v>
      </c>
      <c r="D65" s="55">
        <v>22</v>
      </c>
      <c r="E65" s="55">
        <f t="shared" si="12"/>
        <v>1</v>
      </c>
      <c r="F65" s="55" t="str">
        <f t="shared" si="13"/>
        <v>1'h1</v>
      </c>
      <c r="G65" s="55" t="s">
        <v>320</v>
      </c>
      <c r="H65" s="55" t="s">
        <v>2847</v>
      </c>
      <c r="I65" s="55"/>
      <c r="J65" s="55">
        <v>1</v>
      </c>
      <c r="K65" s="55" t="str">
        <f t="shared" si="14"/>
        <v>1</v>
      </c>
      <c r="L65" s="55">
        <f t="shared" si="15"/>
        <v>4194304</v>
      </c>
      <c r="M65" s="68"/>
    </row>
    <row r="66" spans="1:13" ht="15">
      <c r="A66" s="58"/>
      <c r="B66" s="71"/>
      <c r="C66" s="55">
        <v>21</v>
      </c>
      <c r="D66" s="55">
        <v>21</v>
      </c>
      <c r="E66" s="55">
        <f t="shared" ref="E66" si="16">D66+1-C66</f>
        <v>1</v>
      </c>
      <c r="F66" s="55" t="str">
        <f t="shared" ref="F66" si="17">CONCATENATE(E66,"'h",K66)</f>
        <v>1'h0</v>
      </c>
      <c r="G66" s="55" t="s">
        <v>320</v>
      </c>
      <c r="H66" s="55" t="s">
        <v>2846</v>
      </c>
      <c r="I66" s="55"/>
      <c r="J66" s="55">
        <v>0</v>
      </c>
      <c r="K66" s="55" t="str">
        <f t="shared" ref="K66" si="18">LOWER(DEC2HEX((J66)))</f>
        <v>0</v>
      </c>
      <c r="L66" s="55">
        <f t="shared" ref="L66" si="19">J66*(2^C66)</f>
        <v>0</v>
      </c>
      <c r="M66" s="68"/>
    </row>
    <row r="67" spans="1:13" ht="15">
      <c r="A67" s="121"/>
      <c r="B67" s="121"/>
      <c r="C67" s="120">
        <v>16</v>
      </c>
      <c r="D67" s="120">
        <v>20</v>
      </c>
      <c r="E67" s="120">
        <f t="shared" si="12"/>
        <v>5</v>
      </c>
      <c r="F67" s="120" t="str">
        <f t="shared" si="13"/>
        <v>5'h0</v>
      </c>
      <c r="G67" s="120" t="s">
        <v>320</v>
      </c>
      <c r="H67" s="72" t="s">
        <v>1237</v>
      </c>
      <c r="I67" s="69"/>
      <c r="J67" s="120">
        <v>0</v>
      </c>
      <c r="K67" s="120" t="str">
        <f t="shared" si="14"/>
        <v>0</v>
      </c>
      <c r="L67" s="120">
        <f t="shared" si="15"/>
        <v>0</v>
      </c>
      <c r="M67" s="68"/>
    </row>
    <row r="68" spans="1:13" ht="15">
      <c r="A68" s="58"/>
      <c r="B68" s="58"/>
      <c r="C68" s="120">
        <v>13</v>
      </c>
      <c r="D68" s="120">
        <v>15</v>
      </c>
      <c r="E68" s="120">
        <f t="shared" si="12"/>
        <v>3</v>
      </c>
      <c r="F68" s="120" t="str">
        <f t="shared" si="13"/>
        <v>3'h0</v>
      </c>
      <c r="G68" s="120" t="s">
        <v>317</v>
      </c>
      <c r="H68" s="72" t="s">
        <v>20</v>
      </c>
      <c r="I68" s="59"/>
      <c r="J68" s="120">
        <v>0</v>
      </c>
      <c r="K68" s="120" t="str">
        <f t="shared" si="14"/>
        <v>0</v>
      </c>
      <c r="L68" s="120">
        <f t="shared" si="15"/>
        <v>0</v>
      </c>
      <c r="M68" s="68"/>
    </row>
    <row r="69" spans="1:13" ht="15">
      <c r="A69" s="121"/>
      <c r="B69" s="121"/>
      <c r="C69" s="120">
        <v>8</v>
      </c>
      <c r="D69" s="120">
        <v>12</v>
      </c>
      <c r="E69" s="120">
        <f t="shared" si="12"/>
        <v>5</v>
      </c>
      <c r="F69" s="120" t="str">
        <f t="shared" si="13"/>
        <v>5'h0</v>
      </c>
      <c r="G69" s="120" t="s">
        <v>320</v>
      </c>
      <c r="H69" s="72" t="s">
        <v>1238</v>
      </c>
      <c r="I69" s="69"/>
      <c r="J69" s="120">
        <v>0</v>
      </c>
      <c r="K69" s="120" t="str">
        <f t="shared" si="14"/>
        <v>0</v>
      </c>
      <c r="L69" s="120">
        <f t="shared" si="15"/>
        <v>0</v>
      </c>
      <c r="M69" s="68"/>
    </row>
    <row r="70" spans="1:13" ht="15">
      <c r="A70" s="121"/>
      <c r="B70" s="121"/>
      <c r="C70" s="120">
        <v>5</v>
      </c>
      <c r="D70" s="120">
        <v>7</v>
      </c>
      <c r="E70" s="120">
        <f t="shared" si="12"/>
        <v>3</v>
      </c>
      <c r="F70" s="120" t="str">
        <f t="shared" si="13"/>
        <v>3'h0</v>
      </c>
      <c r="G70" s="120" t="s">
        <v>317</v>
      </c>
      <c r="H70" s="72" t="s">
        <v>20</v>
      </c>
      <c r="I70" s="69"/>
      <c r="J70" s="120">
        <v>0</v>
      </c>
      <c r="K70" s="120" t="str">
        <f t="shared" si="14"/>
        <v>0</v>
      </c>
      <c r="L70" s="120">
        <f t="shared" si="15"/>
        <v>0</v>
      </c>
      <c r="M70" s="68"/>
    </row>
    <row r="71" spans="1:13" ht="15">
      <c r="A71" s="121"/>
      <c r="B71" s="121"/>
      <c r="C71" s="120">
        <v>4</v>
      </c>
      <c r="D71" s="120">
        <v>4</v>
      </c>
      <c r="E71" s="120">
        <f t="shared" si="12"/>
        <v>1</v>
      </c>
      <c r="F71" s="120" t="str">
        <f t="shared" si="13"/>
        <v>1'h0</v>
      </c>
      <c r="G71" s="120" t="s">
        <v>320</v>
      </c>
      <c r="H71" s="72" t="s">
        <v>1239</v>
      </c>
      <c r="I71" s="69"/>
      <c r="J71" s="120">
        <v>0</v>
      </c>
      <c r="K71" s="120" t="str">
        <f t="shared" si="14"/>
        <v>0</v>
      </c>
      <c r="L71" s="120">
        <f t="shared" si="15"/>
        <v>0</v>
      </c>
      <c r="M71" s="68"/>
    </row>
    <row r="72" spans="1:13" ht="15">
      <c r="A72" s="121"/>
      <c r="B72" s="121"/>
      <c r="C72" s="120">
        <v>3</v>
      </c>
      <c r="D72" s="120">
        <v>3</v>
      </c>
      <c r="E72" s="120">
        <f t="shared" si="12"/>
        <v>1</v>
      </c>
      <c r="F72" s="120" t="str">
        <f t="shared" si="13"/>
        <v>1'h0</v>
      </c>
      <c r="G72" s="120" t="s">
        <v>320</v>
      </c>
      <c r="H72" s="72" t="s">
        <v>1240</v>
      </c>
      <c r="I72" s="69"/>
      <c r="J72" s="120">
        <v>0</v>
      </c>
      <c r="K72" s="120" t="str">
        <f t="shared" si="14"/>
        <v>0</v>
      </c>
      <c r="L72" s="120">
        <f t="shared" si="15"/>
        <v>0</v>
      </c>
      <c r="M72" s="68"/>
    </row>
    <row r="73" spans="1:13" ht="15">
      <c r="A73" s="121"/>
      <c r="B73" s="121"/>
      <c r="C73" s="120">
        <v>2</v>
      </c>
      <c r="D73" s="120">
        <v>2</v>
      </c>
      <c r="E73" s="120">
        <f t="shared" si="12"/>
        <v>1</v>
      </c>
      <c r="F73" s="120" t="str">
        <f t="shared" si="13"/>
        <v>1'h0</v>
      </c>
      <c r="G73" s="120" t="s">
        <v>320</v>
      </c>
      <c r="H73" s="72" t="s">
        <v>1241</v>
      </c>
      <c r="I73" s="69"/>
      <c r="J73" s="120">
        <v>0</v>
      </c>
      <c r="K73" s="120" t="str">
        <f t="shared" si="14"/>
        <v>0</v>
      </c>
      <c r="L73" s="120">
        <f t="shared" si="15"/>
        <v>0</v>
      </c>
      <c r="M73" s="68"/>
    </row>
    <row r="74" spans="1:13" ht="15">
      <c r="A74" s="58"/>
      <c r="B74" s="58"/>
      <c r="C74" s="55">
        <v>1</v>
      </c>
      <c r="D74" s="55">
        <v>1</v>
      </c>
      <c r="E74" s="55">
        <f t="shared" si="12"/>
        <v>1</v>
      </c>
      <c r="F74" s="55" t="str">
        <f t="shared" si="13"/>
        <v>1'h0</v>
      </c>
      <c r="G74" s="55" t="s">
        <v>320</v>
      </c>
      <c r="H74" s="72" t="s">
        <v>1242</v>
      </c>
      <c r="I74" s="59"/>
      <c r="J74" s="55">
        <v>0</v>
      </c>
      <c r="K74" s="55" t="str">
        <f t="shared" si="14"/>
        <v>0</v>
      </c>
      <c r="L74" s="55">
        <f t="shared" si="15"/>
        <v>0</v>
      </c>
      <c r="M74" s="68"/>
    </row>
    <row r="75" spans="1:13" ht="15">
      <c r="A75" s="58"/>
      <c r="B75" s="71"/>
      <c r="C75" s="55">
        <v>0</v>
      </c>
      <c r="D75" s="55">
        <v>0</v>
      </c>
      <c r="E75" s="55">
        <f t="shared" si="12"/>
        <v>1</v>
      </c>
      <c r="F75" s="55" t="str">
        <f t="shared" si="13"/>
        <v>1'h0</v>
      </c>
      <c r="G75" s="55" t="s">
        <v>320</v>
      </c>
      <c r="H75" s="55" t="s">
        <v>1243</v>
      </c>
      <c r="I75" s="55"/>
      <c r="J75" s="55">
        <v>0</v>
      </c>
      <c r="K75" s="55" t="str">
        <f t="shared" si="14"/>
        <v>0</v>
      </c>
      <c r="L75" s="55">
        <f t="shared" si="15"/>
        <v>0</v>
      </c>
      <c r="M75" s="68"/>
    </row>
    <row r="76" spans="1:13" ht="15">
      <c r="A76" s="51"/>
      <c r="B76" s="52" t="s">
        <v>389</v>
      </c>
      <c r="C76" s="51"/>
      <c r="D76" s="51"/>
      <c r="E76" s="51">
        <f>SUM(E77:E87)</f>
        <v>32</v>
      </c>
      <c r="F76" s="53" t="str">
        <f>CONCATENATE("32'h",K76)</f>
        <v>32'h00404000</v>
      </c>
      <c r="G76" s="53"/>
      <c r="H76" s="54" t="s">
        <v>1133</v>
      </c>
      <c r="I76" s="54"/>
      <c r="J76" s="51"/>
      <c r="K76" s="51" t="str">
        <f>LOWER(DEC2HEX(L76,8))</f>
        <v>00404000</v>
      </c>
      <c r="L76" s="51">
        <f>SUM(L77:L87)</f>
        <v>4210688</v>
      </c>
      <c r="M76" s="123"/>
    </row>
    <row r="77" spans="1:13" ht="15">
      <c r="A77" s="121"/>
      <c r="B77" s="121"/>
      <c r="C77" s="120">
        <v>24</v>
      </c>
      <c r="D77" s="120">
        <v>31</v>
      </c>
      <c r="E77" s="120">
        <f t="shared" ref="E77:E87" si="20">D77+1-C77</f>
        <v>8</v>
      </c>
      <c r="F77" s="120" t="str">
        <f t="shared" ref="F77:F87" si="21">CONCATENATE(E77,"'h",K77)</f>
        <v>8'h0</v>
      </c>
      <c r="G77" s="120" t="s">
        <v>317</v>
      </c>
      <c r="H77" s="72" t="s">
        <v>20</v>
      </c>
      <c r="I77" s="69"/>
      <c r="J77" s="120">
        <v>0</v>
      </c>
      <c r="K77" s="120" t="str">
        <f t="shared" ref="K77:K87" si="22">LOWER(DEC2HEX((J77)))</f>
        <v>0</v>
      </c>
      <c r="L77" s="120">
        <f t="shared" ref="L77:L87" si="23">J77*(2^C77)</f>
        <v>0</v>
      </c>
      <c r="M77" s="68"/>
    </row>
    <row r="78" spans="1:13" ht="15">
      <c r="A78" s="121"/>
      <c r="B78" s="121"/>
      <c r="C78" s="120">
        <v>23</v>
      </c>
      <c r="D78" s="120">
        <v>23</v>
      </c>
      <c r="E78" s="120">
        <f t="shared" si="20"/>
        <v>1</v>
      </c>
      <c r="F78" s="120" t="str">
        <f t="shared" si="21"/>
        <v>1'h0</v>
      </c>
      <c r="G78" s="120" t="s">
        <v>317</v>
      </c>
      <c r="H78" s="72" t="s">
        <v>1244</v>
      </c>
      <c r="I78" s="69"/>
      <c r="J78" s="120">
        <v>0</v>
      </c>
      <c r="K78" s="120" t="str">
        <f t="shared" si="22"/>
        <v>0</v>
      </c>
      <c r="L78" s="120">
        <f t="shared" si="23"/>
        <v>0</v>
      </c>
      <c r="M78" s="68"/>
    </row>
    <row r="79" spans="1:13" ht="15">
      <c r="A79" s="58"/>
      <c r="B79" s="58"/>
      <c r="C79" s="120">
        <v>22</v>
      </c>
      <c r="D79" s="120">
        <v>22</v>
      </c>
      <c r="E79" s="120">
        <f t="shared" si="20"/>
        <v>1</v>
      </c>
      <c r="F79" s="120" t="str">
        <f t="shared" si="21"/>
        <v>1'h1</v>
      </c>
      <c r="G79" s="120" t="s">
        <v>317</v>
      </c>
      <c r="H79" s="72" t="s">
        <v>1245</v>
      </c>
      <c r="I79" s="59"/>
      <c r="J79" s="120">
        <v>1</v>
      </c>
      <c r="K79" s="120" t="str">
        <f t="shared" si="22"/>
        <v>1</v>
      </c>
      <c r="L79" s="120">
        <f t="shared" si="23"/>
        <v>4194304</v>
      </c>
      <c r="M79" s="68"/>
    </row>
    <row r="80" spans="1:13" ht="15">
      <c r="A80" s="121"/>
      <c r="B80" s="121"/>
      <c r="C80" s="120">
        <v>21</v>
      </c>
      <c r="D80" s="120">
        <v>21</v>
      </c>
      <c r="E80" s="120">
        <f t="shared" si="20"/>
        <v>1</v>
      </c>
      <c r="F80" s="120" t="str">
        <f t="shared" si="21"/>
        <v>1'h0</v>
      </c>
      <c r="G80" s="120" t="s">
        <v>317</v>
      </c>
      <c r="H80" s="72" t="s">
        <v>20</v>
      </c>
      <c r="I80" s="69"/>
      <c r="J80" s="120">
        <v>0</v>
      </c>
      <c r="K80" s="120" t="str">
        <f t="shared" si="22"/>
        <v>0</v>
      </c>
      <c r="L80" s="120">
        <f t="shared" si="23"/>
        <v>0</v>
      </c>
      <c r="M80" s="68"/>
    </row>
    <row r="81" spans="1:13" ht="15">
      <c r="A81" s="121"/>
      <c r="B81" s="121"/>
      <c r="C81" s="120">
        <v>16</v>
      </c>
      <c r="D81" s="120">
        <v>20</v>
      </c>
      <c r="E81" s="120">
        <f t="shared" si="20"/>
        <v>5</v>
      </c>
      <c r="F81" s="120" t="str">
        <f t="shared" si="21"/>
        <v>5'h0</v>
      </c>
      <c r="G81" s="120" t="s">
        <v>317</v>
      </c>
      <c r="H81" s="72" t="s">
        <v>1246</v>
      </c>
      <c r="I81" s="69"/>
      <c r="J81" s="120">
        <v>0</v>
      </c>
      <c r="K81" s="120" t="str">
        <f t="shared" si="22"/>
        <v>0</v>
      </c>
      <c r="L81" s="120">
        <f t="shared" si="23"/>
        <v>0</v>
      </c>
      <c r="M81" s="68"/>
    </row>
    <row r="82" spans="1:13" ht="15">
      <c r="A82" s="121"/>
      <c r="B82" s="121"/>
      <c r="C82" s="120">
        <v>15</v>
      </c>
      <c r="D82" s="120">
        <v>15</v>
      </c>
      <c r="E82" s="120">
        <f t="shared" si="20"/>
        <v>1</v>
      </c>
      <c r="F82" s="120" t="str">
        <f t="shared" si="21"/>
        <v>1'h0</v>
      </c>
      <c r="G82" s="120" t="s">
        <v>317</v>
      </c>
      <c r="H82" s="72" t="s">
        <v>1247</v>
      </c>
      <c r="I82" s="69"/>
      <c r="J82" s="120">
        <v>0</v>
      </c>
      <c r="K82" s="120" t="str">
        <f t="shared" si="22"/>
        <v>0</v>
      </c>
      <c r="L82" s="120">
        <f t="shared" si="23"/>
        <v>0</v>
      </c>
      <c r="M82" s="68"/>
    </row>
    <row r="83" spans="1:13" ht="15">
      <c r="A83" s="121"/>
      <c r="B83" s="121"/>
      <c r="C83" s="120">
        <v>14</v>
      </c>
      <c r="D83" s="120">
        <v>14</v>
      </c>
      <c r="E83" s="120">
        <f t="shared" si="20"/>
        <v>1</v>
      </c>
      <c r="F83" s="120" t="str">
        <f t="shared" si="21"/>
        <v>1'h1</v>
      </c>
      <c r="G83" s="120" t="s">
        <v>317</v>
      </c>
      <c r="H83" s="72" t="s">
        <v>1248</v>
      </c>
      <c r="I83" s="69"/>
      <c r="J83" s="120">
        <v>1</v>
      </c>
      <c r="K83" s="120" t="str">
        <f t="shared" si="22"/>
        <v>1</v>
      </c>
      <c r="L83" s="120">
        <f t="shared" si="23"/>
        <v>16384</v>
      </c>
      <c r="M83" s="68"/>
    </row>
    <row r="84" spans="1:13" ht="15">
      <c r="A84" s="121"/>
      <c r="B84" s="121"/>
      <c r="C84" s="120">
        <v>13</v>
      </c>
      <c r="D84" s="120">
        <v>13</v>
      </c>
      <c r="E84" s="120">
        <f t="shared" si="20"/>
        <v>1</v>
      </c>
      <c r="F84" s="120" t="str">
        <f t="shared" si="21"/>
        <v>1'h0</v>
      </c>
      <c r="G84" s="120" t="s">
        <v>317</v>
      </c>
      <c r="H84" s="72" t="s">
        <v>20</v>
      </c>
      <c r="I84" s="69"/>
      <c r="J84" s="120">
        <v>0</v>
      </c>
      <c r="K84" s="120" t="str">
        <f t="shared" si="22"/>
        <v>0</v>
      </c>
      <c r="L84" s="120">
        <f t="shared" si="23"/>
        <v>0</v>
      </c>
      <c r="M84" s="68"/>
    </row>
    <row r="85" spans="1:13" ht="15">
      <c r="A85" s="58"/>
      <c r="B85" s="58"/>
      <c r="C85" s="55">
        <v>8</v>
      </c>
      <c r="D85" s="55">
        <v>12</v>
      </c>
      <c r="E85" s="55">
        <f t="shared" si="20"/>
        <v>5</v>
      </c>
      <c r="F85" s="55" t="str">
        <f t="shared" si="21"/>
        <v>5'h0</v>
      </c>
      <c r="G85" s="55" t="s">
        <v>317</v>
      </c>
      <c r="H85" s="72" t="s">
        <v>1249</v>
      </c>
      <c r="I85" s="59"/>
      <c r="J85" s="55">
        <v>0</v>
      </c>
      <c r="K85" s="55" t="str">
        <f t="shared" si="22"/>
        <v>0</v>
      </c>
      <c r="L85" s="55">
        <f t="shared" si="23"/>
        <v>0</v>
      </c>
      <c r="M85" s="68"/>
    </row>
    <row r="86" spans="1:13" ht="15">
      <c r="A86" s="58"/>
      <c r="B86" s="71"/>
      <c r="C86" s="55">
        <v>1</v>
      </c>
      <c r="D86" s="55">
        <v>7</v>
      </c>
      <c r="E86" s="55">
        <f t="shared" si="20"/>
        <v>7</v>
      </c>
      <c r="F86" s="55" t="str">
        <f t="shared" si="21"/>
        <v>7'h0</v>
      </c>
      <c r="G86" s="55" t="s">
        <v>317</v>
      </c>
      <c r="H86" s="55" t="s">
        <v>20</v>
      </c>
      <c r="I86" s="55"/>
      <c r="J86" s="55">
        <v>0</v>
      </c>
      <c r="K86" s="55" t="str">
        <f t="shared" si="22"/>
        <v>0</v>
      </c>
      <c r="L86" s="55">
        <f t="shared" si="23"/>
        <v>0</v>
      </c>
      <c r="M86" s="68"/>
    </row>
    <row r="87" spans="1:13" ht="15">
      <c r="A87" s="58"/>
      <c r="B87" s="71"/>
      <c r="C87" s="55">
        <v>0</v>
      </c>
      <c r="D87" s="55">
        <v>0</v>
      </c>
      <c r="E87" s="55">
        <f t="shared" si="20"/>
        <v>1</v>
      </c>
      <c r="F87" s="55" t="str">
        <f t="shared" si="21"/>
        <v>1'h0</v>
      </c>
      <c r="G87" s="55" t="s">
        <v>317</v>
      </c>
      <c r="H87" s="55" t="s">
        <v>1250</v>
      </c>
      <c r="I87" s="55"/>
      <c r="J87" s="55">
        <v>0</v>
      </c>
      <c r="K87" s="55" t="str">
        <f t="shared" si="22"/>
        <v>0</v>
      </c>
      <c r="L87" s="55">
        <f t="shared" si="23"/>
        <v>0</v>
      </c>
      <c r="M87" s="68"/>
    </row>
    <row r="88" spans="1:13" ht="15">
      <c r="A88" s="51"/>
      <c r="B88" s="52" t="s">
        <v>379</v>
      </c>
      <c r="C88" s="51"/>
      <c r="D88" s="51"/>
      <c r="E88" s="51">
        <f>SUM(E89:E95)</f>
        <v>32</v>
      </c>
      <c r="F88" s="53" t="str">
        <f>CONCATENATE("32'h",K88)</f>
        <v>32'h00000000</v>
      </c>
      <c r="G88" s="53"/>
      <c r="H88" s="54" t="s">
        <v>727</v>
      </c>
      <c r="I88" s="54"/>
      <c r="J88" s="51"/>
      <c r="K88" s="51" t="str">
        <f>LOWER(DEC2HEX(L88,8))</f>
        <v>00000000</v>
      </c>
      <c r="L88" s="51">
        <f>SUM(L95:L95)</f>
        <v>0</v>
      </c>
      <c r="M88" s="123"/>
    </row>
    <row r="89" spans="1:13" ht="15">
      <c r="A89" s="121"/>
      <c r="B89" s="121"/>
      <c r="C89" s="120">
        <v>6</v>
      </c>
      <c r="D89" s="120">
        <v>31</v>
      </c>
      <c r="E89" s="120">
        <f t="shared" ref="E89:E95" si="24">D89+1-C89</f>
        <v>26</v>
      </c>
      <c r="F89" s="120" t="str">
        <f t="shared" ref="F89:F95" si="25">CONCATENATE(E89,"'h",K89)</f>
        <v>26'h0</v>
      </c>
      <c r="G89" s="120" t="s">
        <v>317</v>
      </c>
      <c r="H89" s="72" t="s">
        <v>20</v>
      </c>
      <c r="I89" s="69"/>
      <c r="J89" s="120">
        <v>0</v>
      </c>
      <c r="K89" s="120" t="str">
        <f t="shared" ref="K89:K95" si="26">LOWER(DEC2HEX((J89)))</f>
        <v>0</v>
      </c>
      <c r="L89" s="120">
        <f t="shared" ref="L89:L95" si="27">J89*(2^C89)</f>
        <v>0</v>
      </c>
      <c r="M89" s="68"/>
    </row>
    <row r="90" spans="1:13" ht="15">
      <c r="A90" s="121"/>
      <c r="B90" s="121"/>
      <c r="C90" s="120">
        <v>5</v>
      </c>
      <c r="D90" s="120">
        <v>5</v>
      </c>
      <c r="E90" s="120">
        <f t="shared" si="24"/>
        <v>1</v>
      </c>
      <c r="F90" s="120" t="str">
        <f t="shared" si="25"/>
        <v>1'h0</v>
      </c>
      <c r="G90" s="55" t="s">
        <v>320</v>
      </c>
      <c r="H90" s="72" t="s">
        <v>1251</v>
      </c>
      <c r="I90" s="69"/>
      <c r="J90" s="120">
        <v>0</v>
      </c>
      <c r="K90" s="120" t="str">
        <f t="shared" si="26"/>
        <v>0</v>
      </c>
      <c r="L90" s="120">
        <f t="shared" si="27"/>
        <v>0</v>
      </c>
      <c r="M90" s="68"/>
    </row>
    <row r="91" spans="1:13" ht="15">
      <c r="A91" s="121"/>
      <c r="B91" s="121"/>
      <c r="C91" s="120">
        <v>4</v>
      </c>
      <c r="D91" s="120">
        <v>4</v>
      </c>
      <c r="E91" s="120">
        <f t="shared" si="24"/>
        <v>1</v>
      </c>
      <c r="F91" s="120" t="str">
        <f t="shared" si="25"/>
        <v>1'h0</v>
      </c>
      <c r="G91" s="55" t="s">
        <v>320</v>
      </c>
      <c r="H91" s="72" t="s">
        <v>1252</v>
      </c>
      <c r="I91" s="69"/>
      <c r="J91" s="120">
        <v>0</v>
      </c>
      <c r="K91" s="120" t="str">
        <f t="shared" si="26"/>
        <v>0</v>
      </c>
      <c r="L91" s="120">
        <f t="shared" si="27"/>
        <v>0</v>
      </c>
      <c r="M91" s="68"/>
    </row>
    <row r="92" spans="1:13" ht="15">
      <c r="A92" s="58"/>
      <c r="B92" s="58"/>
      <c r="C92" s="55">
        <v>3</v>
      </c>
      <c r="D92" s="55">
        <v>3</v>
      </c>
      <c r="E92" s="55">
        <f t="shared" si="24"/>
        <v>1</v>
      </c>
      <c r="F92" s="55" t="str">
        <f t="shared" si="25"/>
        <v>1'h0</v>
      </c>
      <c r="G92" s="55" t="s">
        <v>320</v>
      </c>
      <c r="H92" s="72" t="s">
        <v>1253</v>
      </c>
      <c r="I92" s="59"/>
      <c r="J92" s="55">
        <v>0</v>
      </c>
      <c r="K92" s="55" t="str">
        <f t="shared" si="26"/>
        <v>0</v>
      </c>
      <c r="L92" s="55">
        <f t="shared" si="27"/>
        <v>0</v>
      </c>
      <c r="M92" s="68"/>
    </row>
    <row r="93" spans="1:13" ht="15">
      <c r="A93" s="58"/>
      <c r="B93" s="71"/>
      <c r="C93" s="55">
        <v>2</v>
      </c>
      <c r="D93" s="55">
        <v>2</v>
      </c>
      <c r="E93" s="55">
        <f t="shared" si="24"/>
        <v>1</v>
      </c>
      <c r="F93" s="55" t="str">
        <f t="shared" si="25"/>
        <v>1'h0</v>
      </c>
      <c r="G93" s="55" t="s">
        <v>320</v>
      </c>
      <c r="H93" s="55" t="s">
        <v>1254</v>
      </c>
      <c r="I93" s="55"/>
      <c r="J93" s="55">
        <v>0</v>
      </c>
      <c r="K93" s="55" t="str">
        <f t="shared" si="26"/>
        <v>0</v>
      </c>
      <c r="L93" s="55">
        <f t="shared" si="27"/>
        <v>0</v>
      </c>
      <c r="M93" s="68"/>
    </row>
    <row r="94" spans="1:13" ht="15">
      <c r="A94" s="58"/>
      <c r="B94" s="71"/>
      <c r="C94" s="55">
        <v>1</v>
      </c>
      <c r="D94" s="55">
        <v>1</v>
      </c>
      <c r="E94" s="55">
        <f t="shared" si="24"/>
        <v>1</v>
      </c>
      <c r="F94" s="55" t="str">
        <f t="shared" si="25"/>
        <v>1'h0</v>
      </c>
      <c r="G94" s="55" t="s">
        <v>320</v>
      </c>
      <c r="H94" s="55" t="s">
        <v>1255</v>
      </c>
      <c r="I94" s="55"/>
      <c r="J94" s="55">
        <v>0</v>
      </c>
      <c r="K94" s="55" t="str">
        <f t="shared" si="26"/>
        <v>0</v>
      </c>
      <c r="L94" s="55">
        <f t="shared" si="27"/>
        <v>0</v>
      </c>
      <c r="M94" s="68"/>
    </row>
    <row r="95" spans="1:13" ht="15">
      <c r="A95" s="58"/>
      <c r="B95" s="71"/>
      <c r="C95" s="55">
        <v>0</v>
      </c>
      <c r="D95" s="55">
        <v>0</v>
      </c>
      <c r="E95" s="55">
        <f t="shared" si="24"/>
        <v>1</v>
      </c>
      <c r="F95" s="55" t="str">
        <f t="shared" si="25"/>
        <v>1'h0</v>
      </c>
      <c r="G95" s="55" t="s">
        <v>320</v>
      </c>
      <c r="H95" s="55" t="s">
        <v>1256</v>
      </c>
      <c r="I95" s="55"/>
      <c r="J95" s="55">
        <v>0</v>
      </c>
      <c r="K95" s="55" t="str">
        <f t="shared" si="26"/>
        <v>0</v>
      </c>
      <c r="L95" s="55">
        <f t="shared" si="27"/>
        <v>0</v>
      </c>
      <c r="M95" s="68"/>
    </row>
    <row r="96" spans="1:13" ht="14.25" customHeight="1">
      <c r="A96" s="51"/>
      <c r="B96" s="52" t="s">
        <v>369</v>
      </c>
      <c r="C96" s="51"/>
      <c r="D96" s="51"/>
      <c r="E96" s="51">
        <f>SUM(E97:E103)</f>
        <v>32</v>
      </c>
      <c r="F96" s="53" t="str">
        <f>CONCATENATE("32'h",K96)</f>
        <v>32'h00000000</v>
      </c>
      <c r="G96" s="53"/>
      <c r="H96" s="54" t="s">
        <v>1257</v>
      </c>
      <c r="I96" s="54"/>
      <c r="J96" s="51"/>
      <c r="K96" s="51" t="str">
        <f>LOWER(DEC2HEX(L96,8))</f>
        <v>00000000</v>
      </c>
      <c r="L96" s="51">
        <f>SUM(L103:L103)</f>
        <v>0</v>
      </c>
      <c r="M96" s="68"/>
    </row>
    <row r="97" spans="1:13" ht="15">
      <c r="A97" s="121"/>
      <c r="B97" s="121"/>
      <c r="C97" s="120">
        <v>6</v>
      </c>
      <c r="D97" s="120">
        <v>31</v>
      </c>
      <c r="E97" s="120">
        <f t="shared" ref="E97:E103" si="28">D97+1-C97</f>
        <v>26</v>
      </c>
      <c r="F97" s="120" t="str">
        <f t="shared" ref="F97:F103" si="29">CONCATENATE(E97,"'h",K97)</f>
        <v>26'h0</v>
      </c>
      <c r="G97" s="120" t="s">
        <v>317</v>
      </c>
      <c r="H97" s="72" t="s">
        <v>20</v>
      </c>
      <c r="I97" s="69"/>
      <c r="J97" s="120">
        <v>0</v>
      </c>
      <c r="K97" s="120" t="str">
        <f t="shared" ref="K97:K103" si="30">LOWER(DEC2HEX((J97)))</f>
        <v>0</v>
      </c>
      <c r="L97" s="120">
        <f t="shared" ref="L97:L103" si="31">J97*(2^C97)</f>
        <v>0</v>
      </c>
      <c r="M97" s="68"/>
    </row>
    <row r="98" spans="1:13" ht="15">
      <c r="A98" s="121"/>
      <c r="B98" s="121"/>
      <c r="C98" s="120">
        <v>5</v>
      </c>
      <c r="D98" s="120">
        <v>5</v>
      </c>
      <c r="E98" s="120">
        <f t="shared" si="28"/>
        <v>1</v>
      </c>
      <c r="F98" s="120" t="str">
        <f t="shared" si="29"/>
        <v>1'h0</v>
      </c>
      <c r="G98" s="55" t="s">
        <v>322</v>
      </c>
      <c r="H98" s="72" t="s">
        <v>1258</v>
      </c>
      <c r="I98" s="69"/>
      <c r="J98" s="120">
        <v>0</v>
      </c>
      <c r="K98" s="120" t="str">
        <f t="shared" si="30"/>
        <v>0</v>
      </c>
      <c r="L98" s="120">
        <f t="shared" si="31"/>
        <v>0</v>
      </c>
      <c r="M98" s="68"/>
    </row>
    <row r="99" spans="1:13" ht="15">
      <c r="A99" s="121"/>
      <c r="B99" s="121"/>
      <c r="C99" s="120">
        <v>4</v>
      </c>
      <c r="D99" s="120">
        <v>4</v>
      </c>
      <c r="E99" s="120">
        <f t="shared" si="28"/>
        <v>1</v>
      </c>
      <c r="F99" s="120" t="str">
        <f t="shared" si="29"/>
        <v>1'h0</v>
      </c>
      <c r="G99" s="55" t="s">
        <v>322</v>
      </c>
      <c r="H99" s="72" t="s">
        <v>1259</v>
      </c>
      <c r="I99" s="69"/>
      <c r="J99" s="120">
        <v>0</v>
      </c>
      <c r="K99" s="120" t="str">
        <f t="shared" si="30"/>
        <v>0</v>
      </c>
      <c r="L99" s="120">
        <f t="shared" si="31"/>
        <v>0</v>
      </c>
      <c r="M99" s="68"/>
    </row>
    <row r="100" spans="1:13" ht="15">
      <c r="A100" s="58"/>
      <c r="B100" s="58"/>
      <c r="C100" s="55">
        <v>3</v>
      </c>
      <c r="D100" s="55">
        <v>3</v>
      </c>
      <c r="E100" s="55">
        <f t="shared" si="28"/>
        <v>1</v>
      </c>
      <c r="F100" s="55" t="str">
        <f t="shared" si="29"/>
        <v>1'h0</v>
      </c>
      <c r="G100" s="55" t="s">
        <v>322</v>
      </c>
      <c r="H100" s="72" t="s">
        <v>1260</v>
      </c>
      <c r="I100" s="59"/>
      <c r="J100" s="55">
        <v>0</v>
      </c>
      <c r="K100" s="55" t="str">
        <f t="shared" si="30"/>
        <v>0</v>
      </c>
      <c r="L100" s="55">
        <f t="shared" si="31"/>
        <v>0</v>
      </c>
      <c r="M100" s="68"/>
    </row>
    <row r="101" spans="1:13" ht="15">
      <c r="A101" s="58"/>
      <c r="B101" s="71"/>
      <c r="C101" s="55">
        <v>2</v>
      </c>
      <c r="D101" s="55">
        <v>2</v>
      </c>
      <c r="E101" s="55">
        <f t="shared" si="28"/>
        <v>1</v>
      </c>
      <c r="F101" s="55" t="str">
        <f t="shared" si="29"/>
        <v>1'h0</v>
      </c>
      <c r="G101" s="55" t="s">
        <v>322</v>
      </c>
      <c r="H101" s="55" t="s">
        <v>1261</v>
      </c>
      <c r="I101" s="55"/>
      <c r="J101" s="55">
        <v>0</v>
      </c>
      <c r="K101" s="55" t="str">
        <f t="shared" si="30"/>
        <v>0</v>
      </c>
      <c r="L101" s="55">
        <f t="shared" si="31"/>
        <v>0</v>
      </c>
      <c r="M101" s="68"/>
    </row>
    <row r="102" spans="1:13" ht="15">
      <c r="A102" s="58"/>
      <c r="B102" s="71"/>
      <c r="C102" s="55">
        <v>1</v>
      </c>
      <c r="D102" s="55">
        <v>1</v>
      </c>
      <c r="E102" s="55">
        <f t="shared" si="28"/>
        <v>1</v>
      </c>
      <c r="F102" s="55" t="str">
        <f t="shared" si="29"/>
        <v>1'h0</v>
      </c>
      <c r="G102" s="55" t="s">
        <v>322</v>
      </c>
      <c r="H102" s="55" t="s">
        <v>1262</v>
      </c>
      <c r="I102" s="55"/>
      <c r="J102" s="55">
        <v>0</v>
      </c>
      <c r="K102" s="55" t="str">
        <f t="shared" si="30"/>
        <v>0</v>
      </c>
      <c r="L102" s="55">
        <f t="shared" si="31"/>
        <v>0</v>
      </c>
      <c r="M102" s="68"/>
    </row>
    <row r="103" spans="1:13" ht="15">
      <c r="A103" s="121"/>
      <c r="B103" s="121"/>
      <c r="C103" s="120">
        <v>0</v>
      </c>
      <c r="D103" s="120">
        <v>0</v>
      </c>
      <c r="E103" s="120">
        <f t="shared" si="28"/>
        <v>1</v>
      </c>
      <c r="F103" s="120" t="str">
        <f t="shared" si="29"/>
        <v>1'h0</v>
      </c>
      <c r="G103" s="55" t="s">
        <v>322</v>
      </c>
      <c r="H103" s="55" t="s">
        <v>1263</v>
      </c>
      <c r="I103" s="69"/>
      <c r="J103" s="120">
        <v>0</v>
      </c>
      <c r="K103" s="120" t="str">
        <f t="shared" si="30"/>
        <v>0</v>
      </c>
      <c r="L103" s="120">
        <f t="shared" si="31"/>
        <v>0</v>
      </c>
      <c r="M103" s="68"/>
    </row>
    <row r="104" spans="1:13" ht="15">
      <c r="A104" s="51"/>
      <c r="B104" s="52" t="s">
        <v>352</v>
      </c>
      <c r="C104" s="51"/>
      <c r="D104" s="51"/>
      <c r="E104" s="51">
        <f>SUM(E105:E108)</f>
        <v>32</v>
      </c>
      <c r="F104" s="53" t="str">
        <f>CONCATENATE("32'h",K104)</f>
        <v>32'h00000201</v>
      </c>
      <c r="G104" s="53"/>
      <c r="H104" s="54" t="s">
        <v>1264</v>
      </c>
      <c r="I104" s="54"/>
      <c r="J104" s="51"/>
      <c r="K104" s="51" t="str">
        <f>LOWER(DEC2HEX(L104,8))</f>
        <v>00000201</v>
      </c>
      <c r="L104" s="51">
        <f>SUM(L105:L108)</f>
        <v>513</v>
      </c>
      <c r="M104" s="68"/>
    </row>
    <row r="105" spans="1:13" ht="15">
      <c r="A105" s="58"/>
      <c r="B105" s="71"/>
      <c r="C105" s="55">
        <v>14</v>
      </c>
      <c r="D105" s="55">
        <v>31</v>
      </c>
      <c r="E105" s="55">
        <f>D105+1-C105</f>
        <v>18</v>
      </c>
      <c r="F105" s="55" t="str">
        <f>CONCATENATE(E105,"'h",K105)</f>
        <v>18'h0</v>
      </c>
      <c r="G105" s="55" t="s">
        <v>317</v>
      </c>
      <c r="H105" s="55" t="s">
        <v>20</v>
      </c>
      <c r="I105" s="55"/>
      <c r="J105" s="55">
        <v>0</v>
      </c>
      <c r="K105" s="55" t="str">
        <f>LOWER(DEC2HEX((J105)))</f>
        <v>0</v>
      </c>
      <c r="L105" s="55">
        <f>J105*(2^C105)</f>
        <v>0</v>
      </c>
      <c r="M105" s="68"/>
    </row>
    <row r="106" spans="1:13" ht="15">
      <c r="A106" s="58"/>
      <c r="B106" s="71"/>
      <c r="C106" s="55">
        <v>12</v>
      </c>
      <c r="D106" s="55">
        <v>13</v>
      </c>
      <c r="E106" s="55">
        <f>D106+1-C106</f>
        <v>2</v>
      </c>
      <c r="F106" s="55" t="str">
        <f>CONCATENATE(E106,"'h",K106)</f>
        <v>2'h0</v>
      </c>
      <c r="G106" s="55" t="s">
        <v>320</v>
      </c>
      <c r="H106" s="55" t="s">
        <v>1265</v>
      </c>
      <c r="I106" s="55"/>
      <c r="J106" s="55">
        <v>0</v>
      </c>
      <c r="K106" s="55" t="str">
        <f>LOWER(DEC2HEX((J106)))</f>
        <v>0</v>
      </c>
      <c r="L106" s="55">
        <f>J106*(2^C106)</f>
        <v>0</v>
      </c>
      <c r="M106" s="68"/>
    </row>
    <row r="107" spans="1:13" ht="15">
      <c r="A107" s="121"/>
      <c r="B107" s="121"/>
      <c r="C107" s="120">
        <v>8</v>
      </c>
      <c r="D107" s="120">
        <v>11</v>
      </c>
      <c r="E107" s="120">
        <f>D107+1-C107</f>
        <v>4</v>
      </c>
      <c r="F107" s="120" t="str">
        <f>CONCATENATE(E107,"'h",K107)</f>
        <v>4'h2</v>
      </c>
      <c r="G107" s="55" t="s">
        <v>320</v>
      </c>
      <c r="H107" s="55" t="s">
        <v>1266</v>
      </c>
      <c r="I107" s="69"/>
      <c r="J107" s="120">
        <v>2</v>
      </c>
      <c r="K107" s="120" t="str">
        <f>LOWER(DEC2HEX((J107)))</f>
        <v>2</v>
      </c>
      <c r="L107" s="120">
        <f>J107*(2^C107)</f>
        <v>512</v>
      </c>
      <c r="M107" s="68"/>
    </row>
    <row r="108" spans="1:13" ht="15">
      <c r="A108" s="58"/>
      <c r="B108" s="58"/>
      <c r="C108" s="55">
        <v>0</v>
      </c>
      <c r="D108" s="55">
        <v>7</v>
      </c>
      <c r="E108" s="55">
        <f>D108+1-C108</f>
        <v>8</v>
      </c>
      <c r="F108" s="55" t="str">
        <f>CONCATENATE(E108,"'h",K108)</f>
        <v>8'h1</v>
      </c>
      <c r="G108" s="55" t="s">
        <v>320</v>
      </c>
      <c r="H108" s="72" t="s">
        <v>1267</v>
      </c>
      <c r="I108" s="59"/>
      <c r="J108" s="55">
        <v>1</v>
      </c>
      <c r="K108" s="55" t="str">
        <f>LOWER(DEC2HEX((J108)))</f>
        <v>1</v>
      </c>
      <c r="L108" s="55">
        <f>J108*(2^C108)</f>
        <v>1</v>
      </c>
      <c r="M108" s="68"/>
    </row>
    <row r="109" spans="1:13" ht="15">
      <c r="A109" s="51"/>
      <c r="B109" s="52" t="s">
        <v>726</v>
      </c>
      <c r="C109" s="51"/>
      <c r="D109" s="51"/>
      <c r="E109" s="51">
        <f>SUM(E110:E113)</f>
        <v>32</v>
      </c>
      <c r="F109" s="53" t="str">
        <f>CONCATENATE("32'h",K109)</f>
        <v>32'h00000000</v>
      </c>
      <c r="G109" s="53"/>
      <c r="H109" s="54" t="s">
        <v>1268</v>
      </c>
      <c r="I109" s="54"/>
      <c r="J109" s="51"/>
      <c r="K109" s="51" t="str">
        <f>LOWER(DEC2HEX(L109,8))</f>
        <v>00000000</v>
      </c>
      <c r="L109" s="51">
        <f>SUM(L113:L113)</f>
        <v>0</v>
      </c>
      <c r="M109" s="68"/>
    </row>
    <row r="110" spans="1:13" ht="15">
      <c r="A110" s="121"/>
      <c r="B110" s="121"/>
      <c r="C110" s="120">
        <v>9</v>
      </c>
      <c r="D110" s="120">
        <v>31</v>
      </c>
      <c r="E110" s="120">
        <f>D110+1-C110</f>
        <v>23</v>
      </c>
      <c r="F110" s="120" t="str">
        <f>CONCATENATE(E110,"'h",K110)</f>
        <v>23'h0</v>
      </c>
      <c r="G110" s="120" t="s">
        <v>317</v>
      </c>
      <c r="H110" s="72" t="s">
        <v>20</v>
      </c>
      <c r="I110" s="59"/>
      <c r="J110" s="120">
        <v>0</v>
      </c>
      <c r="K110" s="120" t="str">
        <f>LOWER(DEC2HEX((J110)))</f>
        <v>0</v>
      </c>
      <c r="L110" s="120">
        <f>J110*(2^C110)</f>
        <v>0</v>
      </c>
      <c r="M110" s="68"/>
    </row>
    <row r="111" spans="1:13" ht="15">
      <c r="A111" s="121"/>
      <c r="B111" s="121"/>
      <c r="C111" s="120">
        <v>8</v>
      </c>
      <c r="D111" s="120">
        <v>8</v>
      </c>
      <c r="E111" s="120">
        <f>D111+1-C111</f>
        <v>1</v>
      </c>
      <c r="F111" s="120" t="str">
        <f>CONCATENATE(E111,"'h",K111)</f>
        <v>1'h0</v>
      </c>
      <c r="G111" s="120" t="s">
        <v>317</v>
      </c>
      <c r="H111" s="72" t="s">
        <v>1269</v>
      </c>
      <c r="I111" s="69"/>
      <c r="J111" s="120">
        <v>0</v>
      </c>
      <c r="K111" s="120" t="str">
        <f>LOWER(DEC2HEX((J111)))</f>
        <v>0</v>
      </c>
      <c r="L111" s="120">
        <f>J111*(2^C111)</f>
        <v>0</v>
      </c>
      <c r="M111" s="68"/>
    </row>
    <row r="112" spans="1:13" ht="15">
      <c r="A112" s="121"/>
      <c r="B112" s="121"/>
      <c r="C112" s="120">
        <v>4</v>
      </c>
      <c r="D112" s="120">
        <v>7</v>
      </c>
      <c r="E112" s="120">
        <f>D112+1-C112</f>
        <v>4</v>
      </c>
      <c r="F112" s="120" t="str">
        <f>CONCATENATE(E112,"'h",K112)</f>
        <v>4'h0</v>
      </c>
      <c r="G112" s="120" t="s">
        <v>317</v>
      </c>
      <c r="H112" s="72" t="s">
        <v>20</v>
      </c>
      <c r="I112" s="59"/>
      <c r="J112" s="120">
        <v>0</v>
      </c>
      <c r="K112" s="120" t="str">
        <f>LOWER(DEC2HEX((J112)))</f>
        <v>0</v>
      </c>
      <c r="L112" s="120">
        <f>J112*(2^C112)</f>
        <v>0</v>
      </c>
      <c r="M112" s="68"/>
    </row>
    <row r="113" spans="1:13" ht="15">
      <c r="A113" s="121"/>
      <c r="B113" s="121"/>
      <c r="C113" s="120">
        <v>0</v>
      </c>
      <c r="D113" s="120">
        <v>3</v>
      </c>
      <c r="E113" s="120">
        <f>D113+1-C113</f>
        <v>4</v>
      </c>
      <c r="F113" s="120" t="str">
        <f>CONCATENATE(E113,"'h",K113)</f>
        <v>4'h0</v>
      </c>
      <c r="G113" s="120" t="s">
        <v>320</v>
      </c>
      <c r="H113" s="72" t="s">
        <v>1270</v>
      </c>
      <c r="I113" s="69"/>
      <c r="J113" s="120">
        <v>0</v>
      </c>
      <c r="K113" s="120" t="str">
        <f>LOWER(DEC2HEX((J113)))</f>
        <v>0</v>
      </c>
      <c r="L113" s="120">
        <f>J113*(2^C113)</f>
        <v>0</v>
      </c>
      <c r="M113" s="68"/>
    </row>
    <row r="114" spans="1:13" ht="15">
      <c r="A114" s="51"/>
      <c r="B114" s="52" t="s">
        <v>759</v>
      </c>
      <c r="C114" s="51"/>
      <c r="D114" s="51"/>
      <c r="E114" s="51">
        <f>SUM(E115:E119)</f>
        <v>32</v>
      </c>
      <c r="F114" s="53" t="str">
        <f>CONCATENATE("32'h",K114)</f>
        <v>32'h00000000</v>
      </c>
      <c r="G114" s="53"/>
      <c r="H114" s="54" t="s">
        <v>1271</v>
      </c>
      <c r="I114" s="54"/>
      <c r="J114" s="51"/>
      <c r="K114" s="51" t="str">
        <f>LOWER(DEC2HEX(L114,8))</f>
        <v>00000000</v>
      </c>
      <c r="L114" s="51">
        <f>SUM(L118:L118)</f>
        <v>0</v>
      </c>
      <c r="M114" s="68"/>
    </row>
    <row r="115" spans="1:13" ht="15">
      <c r="A115" s="121"/>
      <c r="B115" s="121"/>
      <c r="C115" s="120">
        <v>19</v>
      </c>
      <c r="D115" s="120">
        <v>31</v>
      </c>
      <c r="E115" s="120">
        <f>D115+1-C115</f>
        <v>13</v>
      </c>
      <c r="F115" s="120" t="str">
        <f>CONCATENATE(E115,"'h",K115)</f>
        <v>13'h0</v>
      </c>
      <c r="G115" s="120" t="s">
        <v>317</v>
      </c>
      <c r="H115" s="72" t="s">
        <v>20</v>
      </c>
      <c r="I115" s="59"/>
      <c r="J115" s="120">
        <v>0</v>
      </c>
      <c r="K115" s="120" t="str">
        <f>LOWER(DEC2HEX((J115)))</f>
        <v>0</v>
      </c>
      <c r="L115" s="120">
        <f>J115*(2^C115)</f>
        <v>0</v>
      </c>
      <c r="M115" s="68"/>
    </row>
    <row r="116" spans="1:13" ht="15">
      <c r="A116" s="121"/>
      <c r="B116" s="121"/>
      <c r="C116" s="120">
        <v>18</v>
      </c>
      <c r="D116" s="120">
        <v>18</v>
      </c>
      <c r="E116" s="120">
        <f>D116+1-C116</f>
        <v>1</v>
      </c>
      <c r="F116" s="120" t="str">
        <f>CONCATENATE(E116,"'h",K116)</f>
        <v>1'h0</v>
      </c>
      <c r="G116" s="120" t="s">
        <v>322</v>
      </c>
      <c r="H116" s="72" t="s">
        <v>1272</v>
      </c>
      <c r="I116" s="69"/>
      <c r="J116" s="120">
        <v>0</v>
      </c>
      <c r="K116" s="120" t="str">
        <f>LOWER(DEC2HEX((J116)))</f>
        <v>0</v>
      </c>
      <c r="L116" s="120">
        <f>J116*(2^C116)</f>
        <v>0</v>
      </c>
      <c r="M116" s="68"/>
    </row>
    <row r="117" spans="1:13" ht="15">
      <c r="A117" s="121"/>
      <c r="B117" s="121"/>
      <c r="C117" s="120">
        <v>17</v>
      </c>
      <c r="D117" s="120">
        <v>17</v>
      </c>
      <c r="E117" s="120">
        <f>D117+1-C117</f>
        <v>1</v>
      </c>
      <c r="F117" s="120" t="str">
        <f>CONCATENATE(E117,"'h",K117)</f>
        <v>1'h0</v>
      </c>
      <c r="G117" s="120" t="s">
        <v>322</v>
      </c>
      <c r="H117" s="72" t="s">
        <v>1273</v>
      </c>
      <c r="I117" s="59"/>
      <c r="J117" s="120">
        <v>0</v>
      </c>
      <c r="K117" s="120" t="str">
        <f>LOWER(DEC2HEX((J117)))</f>
        <v>0</v>
      </c>
      <c r="L117" s="120">
        <f>J117*(2^C117)</f>
        <v>0</v>
      </c>
      <c r="M117" s="68"/>
    </row>
    <row r="118" spans="1:13" ht="15">
      <c r="A118" s="121"/>
      <c r="B118" s="121"/>
      <c r="C118" s="120">
        <v>16</v>
      </c>
      <c r="D118" s="120">
        <v>16</v>
      </c>
      <c r="E118" s="120">
        <f>D118+1-C118</f>
        <v>1</v>
      </c>
      <c r="F118" s="120" t="str">
        <f>CONCATENATE(E118,"'h",K118)</f>
        <v>1'h0</v>
      </c>
      <c r="G118" s="120" t="s">
        <v>320</v>
      </c>
      <c r="H118" s="72" t="s">
        <v>1274</v>
      </c>
      <c r="I118" s="69"/>
      <c r="J118" s="120">
        <v>0</v>
      </c>
      <c r="K118" s="120" t="str">
        <f>LOWER(DEC2HEX((J118)))</f>
        <v>0</v>
      </c>
      <c r="L118" s="120">
        <f>J118*(2^C118)</f>
        <v>0</v>
      </c>
      <c r="M118" s="68"/>
    </row>
    <row r="119" spans="1:13" ht="15">
      <c r="A119" s="121"/>
      <c r="B119" s="121"/>
      <c r="C119" s="120">
        <v>0</v>
      </c>
      <c r="D119" s="120">
        <v>15</v>
      </c>
      <c r="E119" s="120">
        <f>D119+1-C119</f>
        <v>16</v>
      </c>
      <c r="F119" s="120" t="str">
        <f>CONCATENATE(E119,"'h",K119)</f>
        <v>16'h0</v>
      </c>
      <c r="G119" s="120" t="s">
        <v>320</v>
      </c>
      <c r="H119" s="72" t="s">
        <v>1275</v>
      </c>
      <c r="I119" s="59"/>
      <c r="J119" s="120">
        <v>0</v>
      </c>
      <c r="K119" s="120" t="str">
        <f>LOWER(DEC2HEX((J119)))</f>
        <v>0</v>
      </c>
      <c r="L119" s="120">
        <f>J119*(2^C119)</f>
        <v>0</v>
      </c>
      <c r="M119" s="68"/>
    </row>
    <row r="120" spans="1:13" ht="15">
      <c r="A120" s="51"/>
      <c r="B120" s="52" t="s">
        <v>769</v>
      </c>
      <c r="C120" s="51"/>
      <c r="D120" s="51"/>
      <c r="E120" s="51">
        <f>SUM(E121:E124)</f>
        <v>32</v>
      </c>
      <c r="F120" s="53" t="str">
        <f>CONCATENATE("32'h",K120)</f>
        <v>32'h00000000</v>
      </c>
      <c r="G120" s="53"/>
      <c r="H120" s="54" t="s">
        <v>1276</v>
      </c>
      <c r="I120" s="54"/>
      <c r="J120" s="51"/>
      <c r="K120" s="51" t="str">
        <f>LOWER(DEC2HEX(L120,8))</f>
        <v>00000000</v>
      </c>
      <c r="L120" s="51">
        <f>SUM(L124:L124)</f>
        <v>0</v>
      </c>
      <c r="M120" s="68"/>
    </row>
    <row r="121" spans="1:13" ht="15">
      <c r="A121" s="121"/>
      <c r="B121" s="121"/>
      <c r="C121" s="120">
        <v>25</v>
      </c>
      <c r="D121" s="120">
        <v>31</v>
      </c>
      <c r="E121" s="120">
        <f>D121+1-C121</f>
        <v>7</v>
      </c>
      <c r="F121" s="120" t="str">
        <f>CONCATENATE(E121,"'h",K121)</f>
        <v>7'h0</v>
      </c>
      <c r="G121" s="120" t="s">
        <v>317</v>
      </c>
      <c r="H121" s="72" t="s">
        <v>20</v>
      </c>
      <c r="I121" s="59"/>
      <c r="J121" s="120">
        <v>0</v>
      </c>
      <c r="K121" s="120" t="str">
        <f>LOWER(DEC2HEX((J121)))</f>
        <v>0</v>
      </c>
      <c r="L121" s="120">
        <f>J121*(2^C121)</f>
        <v>0</v>
      </c>
      <c r="M121" s="68"/>
    </row>
    <row r="122" spans="1:13" ht="15">
      <c r="A122" s="121"/>
      <c r="B122" s="121"/>
      <c r="C122" s="120">
        <v>16</v>
      </c>
      <c r="D122" s="120">
        <v>24</v>
      </c>
      <c r="E122" s="120">
        <f>D122+1-C122</f>
        <v>9</v>
      </c>
      <c r="F122" s="120" t="str">
        <f>CONCATENATE(E122,"'h",K122)</f>
        <v>9'h0</v>
      </c>
      <c r="G122" s="120" t="s">
        <v>317</v>
      </c>
      <c r="H122" s="72" t="s">
        <v>1277</v>
      </c>
      <c r="I122" s="69"/>
      <c r="J122" s="120">
        <v>0</v>
      </c>
      <c r="K122" s="120" t="str">
        <f>LOWER(DEC2HEX((J122)))</f>
        <v>0</v>
      </c>
      <c r="L122" s="120">
        <f>J122*(2^C122)</f>
        <v>0</v>
      </c>
      <c r="M122" s="68"/>
    </row>
    <row r="123" spans="1:13" ht="15">
      <c r="A123" s="121"/>
      <c r="B123" s="121"/>
      <c r="C123" s="120">
        <v>9</v>
      </c>
      <c r="D123" s="120">
        <v>15</v>
      </c>
      <c r="E123" s="120">
        <f>D123+1-C123</f>
        <v>7</v>
      </c>
      <c r="F123" s="120" t="str">
        <f>CONCATENATE(E123,"'h",K123)</f>
        <v>7'h0</v>
      </c>
      <c r="G123" s="120" t="s">
        <v>317</v>
      </c>
      <c r="H123" s="72" t="s">
        <v>20</v>
      </c>
      <c r="I123" s="59"/>
      <c r="J123" s="120">
        <v>0</v>
      </c>
      <c r="K123" s="120" t="str">
        <f>LOWER(DEC2HEX((J123)))</f>
        <v>0</v>
      </c>
      <c r="L123" s="120">
        <f>J123*(2^C123)</f>
        <v>0</v>
      </c>
      <c r="M123" s="68"/>
    </row>
    <row r="124" spans="1:13" ht="15">
      <c r="A124" s="121"/>
      <c r="B124" s="121"/>
      <c r="C124" s="120">
        <v>0</v>
      </c>
      <c r="D124" s="120">
        <v>8</v>
      </c>
      <c r="E124" s="120">
        <f>D124+1-C124</f>
        <v>9</v>
      </c>
      <c r="F124" s="120" t="str">
        <f>CONCATENATE(E124,"'h",K124)</f>
        <v>9'h0</v>
      </c>
      <c r="G124" s="120" t="s">
        <v>317</v>
      </c>
      <c r="H124" s="72" t="s">
        <v>1278</v>
      </c>
      <c r="I124" s="69"/>
      <c r="J124" s="120">
        <v>0</v>
      </c>
      <c r="K124" s="120" t="str">
        <f>LOWER(DEC2HEX((J124)))</f>
        <v>0</v>
      </c>
      <c r="L124" s="120">
        <f>J124*(2^C124)</f>
        <v>0</v>
      </c>
      <c r="M124" s="68"/>
    </row>
    <row r="125" spans="1:13" ht="15">
      <c r="A125" s="51"/>
      <c r="B125" s="52" t="s">
        <v>1022</v>
      </c>
      <c r="C125" s="51"/>
      <c r="D125" s="51"/>
      <c r="E125" s="51">
        <f>SUM(E126:E137)</f>
        <v>32</v>
      </c>
      <c r="F125" s="53" t="str">
        <f>CONCATENATE("32'h",K125)</f>
        <v>32'h00004822</v>
      </c>
      <c r="G125" s="53"/>
      <c r="H125" s="54" t="s">
        <v>1279</v>
      </c>
      <c r="I125" s="54"/>
      <c r="J125" s="51"/>
      <c r="K125" s="51" t="str">
        <f>LOWER(DEC2HEX(L125,8))</f>
        <v>00004822</v>
      </c>
      <c r="L125" s="51">
        <f>SUM(L126:L137)</f>
        <v>18466</v>
      </c>
      <c r="M125" s="68"/>
    </row>
    <row r="126" spans="1:13" ht="15">
      <c r="A126" s="121"/>
      <c r="B126" s="121"/>
      <c r="C126" s="120">
        <v>15</v>
      </c>
      <c r="D126" s="120">
        <v>31</v>
      </c>
      <c r="E126" s="120">
        <f t="shared" ref="E126:E137" si="32">D126+1-C126</f>
        <v>17</v>
      </c>
      <c r="F126" s="120" t="str">
        <f t="shared" ref="F126:F137" si="33">CONCATENATE(E126,"'h",K126)</f>
        <v>17'h0</v>
      </c>
      <c r="G126" s="120" t="s">
        <v>317</v>
      </c>
      <c r="H126" s="72" t="s">
        <v>20</v>
      </c>
      <c r="I126" s="59"/>
      <c r="J126" s="120">
        <v>0</v>
      </c>
      <c r="K126" s="120" t="str">
        <f t="shared" ref="K126:K137" si="34">LOWER(DEC2HEX((J126)))</f>
        <v>0</v>
      </c>
      <c r="L126" s="120">
        <f t="shared" ref="L126:L137" si="35">J126*(2^C126)</f>
        <v>0</v>
      </c>
      <c r="M126" s="68"/>
    </row>
    <row r="127" spans="1:13" ht="15">
      <c r="A127" s="121"/>
      <c r="B127" s="121"/>
      <c r="C127" s="120">
        <v>14</v>
      </c>
      <c r="D127" s="120">
        <v>14</v>
      </c>
      <c r="E127" s="120">
        <f t="shared" si="32"/>
        <v>1</v>
      </c>
      <c r="F127" s="120" t="str">
        <f t="shared" si="33"/>
        <v>1'h1</v>
      </c>
      <c r="G127" s="120" t="s">
        <v>317</v>
      </c>
      <c r="H127" s="72" t="s">
        <v>1280</v>
      </c>
      <c r="I127" s="69"/>
      <c r="J127" s="120">
        <v>1</v>
      </c>
      <c r="K127" s="120" t="str">
        <f t="shared" si="34"/>
        <v>1</v>
      </c>
      <c r="L127" s="120">
        <f t="shared" si="35"/>
        <v>16384</v>
      </c>
      <c r="M127" s="68"/>
    </row>
    <row r="128" spans="1:13" ht="15">
      <c r="A128" s="121"/>
      <c r="B128" s="121"/>
      <c r="C128" s="120">
        <v>13</v>
      </c>
      <c r="D128" s="120">
        <v>13</v>
      </c>
      <c r="E128" s="120">
        <f t="shared" si="32"/>
        <v>1</v>
      </c>
      <c r="F128" s="120" t="str">
        <f t="shared" si="33"/>
        <v>1'h0</v>
      </c>
      <c r="G128" s="120" t="s">
        <v>317</v>
      </c>
      <c r="H128" s="72" t="s">
        <v>1281</v>
      </c>
      <c r="I128" s="59"/>
      <c r="J128" s="120">
        <v>0</v>
      </c>
      <c r="K128" s="120" t="str">
        <f t="shared" si="34"/>
        <v>0</v>
      </c>
      <c r="L128" s="120">
        <f t="shared" si="35"/>
        <v>0</v>
      </c>
      <c r="M128" s="68"/>
    </row>
    <row r="129" spans="1:13" ht="15">
      <c r="A129" s="121"/>
      <c r="B129" s="121"/>
      <c r="C129" s="120">
        <v>12</v>
      </c>
      <c r="D129" s="120">
        <v>12</v>
      </c>
      <c r="E129" s="120">
        <f t="shared" si="32"/>
        <v>1</v>
      </c>
      <c r="F129" s="120" t="str">
        <f t="shared" si="33"/>
        <v>1'h0</v>
      </c>
      <c r="G129" s="120" t="s">
        <v>317</v>
      </c>
      <c r="H129" s="72" t="s">
        <v>1282</v>
      </c>
      <c r="I129" s="69"/>
      <c r="J129" s="120">
        <v>0</v>
      </c>
      <c r="K129" s="120" t="str">
        <f t="shared" si="34"/>
        <v>0</v>
      </c>
      <c r="L129" s="120">
        <f t="shared" si="35"/>
        <v>0</v>
      </c>
      <c r="M129" s="68"/>
    </row>
    <row r="130" spans="1:13" ht="15">
      <c r="A130" s="121"/>
      <c r="B130" s="121"/>
      <c r="C130" s="120">
        <v>11</v>
      </c>
      <c r="D130" s="120">
        <v>11</v>
      </c>
      <c r="E130" s="120">
        <f t="shared" si="32"/>
        <v>1</v>
      </c>
      <c r="F130" s="120" t="str">
        <f t="shared" si="33"/>
        <v>1'h1</v>
      </c>
      <c r="G130" s="120" t="s">
        <v>317</v>
      </c>
      <c r="H130" s="72" t="s">
        <v>1283</v>
      </c>
      <c r="I130" s="59"/>
      <c r="J130" s="120">
        <v>1</v>
      </c>
      <c r="K130" s="120" t="str">
        <f t="shared" si="34"/>
        <v>1</v>
      </c>
      <c r="L130" s="120">
        <f t="shared" si="35"/>
        <v>2048</v>
      </c>
      <c r="M130" s="68"/>
    </row>
    <row r="131" spans="1:13" ht="15">
      <c r="A131" s="121"/>
      <c r="B131" s="121"/>
      <c r="C131" s="120">
        <v>10</v>
      </c>
      <c r="D131" s="120">
        <v>10</v>
      </c>
      <c r="E131" s="120">
        <f t="shared" si="32"/>
        <v>1</v>
      </c>
      <c r="F131" s="120" t="str">
        <f t="shared" si="33"/>
        <v>1'h0</v>
      </c>
      <c r="G131" s="120" t="s">
        <v>317</v>
      </c>
      <c r="H131" s="72" t="s">
        <v>20</v>
      </c>
      <c r="I131" s="69"/>
      <c r="J131" s="120">
        <v>0</v>
      </c>
      <c r="K131" s="120" t="str">
        <f t="shared" si="34"/>
        <v>0</v>
      </c>
      <c r="L131" s="120">
        <f t="shared" si="35"/>
        <v>0</v>
      </c>
      <c r="M131" s="68"/>
    </row>
    <row r="132" spans="1:13" ht="15">
      <c r="A132" s="121"/>
      <c r="B132" s="121"/>
      <c r="C132" s="120">
        <v>9</v>
      </c>
      <c r="D132" s="120">
        <v>9</v>
      </c>
      <c r="E132" s="120">
        <f t="shared" si="32"/>
        <v>1</v>
      </c>
      <c r="F132" s="120" t="str">
        <f t="shared" si="33"/>
        <v>1'h0</v>
      </c>
      <c r="G132" s="120" t="s">
        <v>317</v>
      </c>
      <c r="H132" s="72" t="s">
        <v>1284</v>
      </c>
      <c r="I132" s="59"/>
      <c r="J132" s="120">
        <v>0</v>
      </c>
      <c r="K132" s="120" t="str">
        <f t="shared" si="34"/>
        <v>0</v>
      </c>
      <c r="L132" s="120">
        <f t="shared" si="35"/>
        <v>0</v>
      </c>
      <c r="M132" s="68"/>
    </row>
    <row r="133" spans="1:13" ht="15">
      <c r="A133" s="121"/>
      <c r="B133" s="121"/>
      <c r="C133" s="120">
        <v>8</v>
      </c>
      <c r="D133" s="120">
        <v>8</v>
      </c>
      <c r="E133" s="120">
        <f t="shared" si="32"/>
        <v>1</v>
      </c>
      <c r="F133" s="120" t="str">
        <f t="shared" si="33"/>
        <v>1'h0</v>
      </c>
      <c r="G133" s="120" t="s">
        <v>317</v>
      </c>
      <c r="H133" s="72" t="s">
        <v>1285</v>
      </c>
      <c r="I133" s="69"/>
      <c r="J133" s="120">
        <v>0</v>
      </c>
      <c r="K133" s="120" t="str">
        <f t="shared" si="34"/>
        <v>0</v>
      </c>
      <c r="L133" s="120">
        <f t="shared" si="35"/>
        <v>0</v>
      </c>
      <c r="M133" s="68"/>
    </row>
    <row r="134" spans="1:13" ht="15">
      <c r="A134" s="121"/>
      <c r="B134" s="121"/>
      <c r="C134" s="120">
        <v>6</v>
      </c>
      <c r="D134" s="120">
        <v>7</v>
      </c>
      <c r="E134" s="120">
        <f t="shared" si="32"/>
        <v>2</v>
      </c>
      <c r="F134" s="120" t="str">
        <f t="shared" si="33"/>
        <v>2'h0</v>
      </c>
      <c r="G134" s="120" t="s">
        <v>317</v>
      </c>
      <c r="H134" s="72" t="s">
        <v>20</v>
      </c>
      <c r="I134" s="59"/>
      <c r="J134" s="120">
        <v>0</v>
      </c>
      <c r="K134" s="120" t="str">
        <f t="shared" si="34"/>
        <v>0</v>
      </c>
      <c r="L134" s="120">
        <f t="shared" si="35"/>
        <v>0</v>
      </c>
      <c r="M134" s="68"/>
    </row>
    <row r="135" spans="1:13" ht="15">
      <c r="A135" s="121"/>
      <c r="B135" s="121"/>
      <c r="C135" s="120">
        <v>4</v>
      </c>
      <c r="D135" s="120">
        <v>5</v>
      </c>
      <c r="E135" s="120">
        <f t="shared" si="32"/>
        <v>2</v>
      </c>
      <c r="F135" s="120" t="str">
        <f t="shared" si="33"/>
        <v>2'h2</v>
      </c>
      <c r="G135" s="120" t="s">
        <v>317</v>
      </c>
      <c r="H135" s="72" t="s">
        <v>1286</v>
      </c>
      <c r="I135" s="69"/>
      <c r="J135" s="120">
        <v>2</v>
      </c>
      <c r="K135" s="120" t="str">
        <f t="shared" si="34"/>
        <v>2</v>
      </c>
      <c r="L135" s="120">
        <f t="shared" si="35"/>
        <v>32</v>
      </c>
      <c r="M135" s="68"/>
    </row>
    <row r="136" spans="1:13" ht="15">
      <c r="A136" s="121"/>
      <c r="B136" s="121"/>
      <c r="C136" s="120">
        <v>2</v>
      </c>
      <c r="D136" s="120">
        <v>3</v>
      </c>
      <c r="E136" s="120">
        <f t="shared" si="32"/>
        <v>2</v>
      </c>
      <c r="F136" s="120" t="str">
        <f t="shared" si="33"/>
        <v>2'h0</v>
      </c>
      <c r="G136" s="120" t="s">
        <v>317</v>
      </c>
      <c r="H136" s="72" t="s">
        <v>20</v>
      </c>
      <c r="I136" s="59"/>
      <c r="J136" s="120">
        <v>0</v>
      </c>
      <c r="K136" s="120" t="str">
        <f t="shared" si="34"/>
        <v>0</v>
      </c>
      <c r="L136" s="120">
        <f t="shared" si="35"/>
        <v>0</v>
      </c>
      <c r="M136" s="68"/>
    </row>
    <row r="137" spans="1:13" ht="15">
      <c r="A137" s="121"/>
      <c r="B137" s="121"/>
      <c r="C137" s="120">
        <v>0</v>
      </c>
      <c r="D137" s="120">
        <v>1</v>
      </c>
      <c r="E137" s="120">
        <f t="shared" si="32"/>
        <v>2</v>
      </c>
      <c r="F137" s="120" t="str">
        <f t="shared" si="33"/>
        <v>2'h2</v>
      </c>
      <c r="G137" s="120" t="s">
        <v>317</v>
      </c>
      <c r="H137" s="72" t="s">
        <v>1287</v>
      </c>
      <c r="I137" s="69"/>
      <c r="J137" s="120">
        <v>2</v>
      </c>
      <c r="K137" s="120" t="str">
        <f t="shared" si="34"/>
        <v>2</v>
      </c>
      <c r="L137" s="120">
        <f t="shared" si="35"/>
        <v>2</v>
      </c>
      <c r="M137" s="68"/>
    </row>
  </sheetData>
  <phoneticPr fontId="32" type="noConversion"/>
  <pageMargins left="0.7" right="0.7" top="0.75" bottom="0.75" header="0.3" footer="0.3"/>
  <pageSetup paperSize="9" orientation="portrait" verticalDpi="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6"/>
  <sheetViews>
    <sheetView zoomScale="115" zoomScaleNormal="115" workbookViewId="0">
      <selection activeCell="I4" sqref="I4"/>
    </sheetView>
  </sheetViews>
  <sheetFormatPr defaultColWidth="9" defaultRowHeight="13.5"/>
  <cols>
    <col min="1" max="5" width="9" style="17" customWidth="1"/>
    <col min="6" max="6" width="11.375" style="17" customWidth="1"/>
    <col min="7" max="7" width="9" style="17" customWidth="1"/>
    <col min="8" max="8" width="19.125" style="17" customWidth="1"/>
    <col min="9" max="9" width="26.875" style="17" customWidth="1"/>
    <col min="10" max="11" width="9" style="17" customWidth="1"/>
    <col min="12" max="12" width="10.5" style="17" customWidth="1"/>
    <col min="13" max="13" width="9" style="17" customWidth="1"/>
  </cols>
  <sheetData>
    <row r="1" spans="1:13" ht="45">
      <c r="A1" s="75" t="s">
        <v>535</v>
      </c>
      <c r="B1" s="76" t="s">
        <v>301</v>
      </c>
      <c r="C1" s="75" t="s">
        <v>302</v>
      </c>
      <c r="D1" s="75" t="s">
        <v>303</v>
      </c>
      <c r="E1" s="75" t="s">
        <v>304</v>
      </c>
      <c r="F1" s="75" t="s">
        <v>305</v>
      </c>
      <c r="G1" s="75" t="s">
        <v>306</v>
      </c>
      <c r="H1" s="75" t="s">
        <v>307</v>
      </c>
      <c r="I1" s="75" t="s">
        <v>308</v>
      </c>
      <c r="J1" s="75" t="s">
        <v>309</v>
      </c>
      <c r="K1" s="75" t="s">
        <v>310</v>
      </c>
      <c r="L1" s="75" t="s">
        <v>311</v>
      </c>
      <c r="M1" s="75" t="s">
        <v>534</v>
      </c>
    </row>
    <row r="2" spans="1:13" ht="15">
      <c r="A2" s="51"/>
      <c r="B2" s="52" t="s">
        <v>314</v>
      </c>
      <c r="C2" s="51"/>
      <c r="D2" s="51"/>
      <c r="E2" s="51">
        <f>SUM(E3:E15)</f>
        <v>32</v>
      </c>
      <c r="F2" s="53" t="str">
        <f>CONCATENATE("32'h",K2)</f>
        <v>32'h49260a11</v>
      </c>
      <c r="G2" s="53"/>
      <c r="H2" s="54" t="s">
        <v>533</v>
      </c>
      <c r="I2" s="54"/>
      <c r="J2" s="51"/>
      <c r="K2" s="51" t="str">
        <f>LOWER(DEC2HEX(L2,8))</f>
        <v>49260a11</v>
      </c>
      <c r="L2" s="51">
        <f>SUM(L3:L15)</f>
        <v>1227229713</v>
      </c>
      <c r="M2" s="51"/>
    </row>
    <row r="3" spans="1:13" ht="60">
      <c r="A3" s="58"/>
      <c r="B3" s="58"/>
      <c r="C3" s="55">
        <v>31</v>
      </c>
      <c r="D3" s="55">
        <v>31</v>
      </c>
      <c r="E3" s="55">
        <f t="shared" ref="E3:E15" si="0">D3+1-C3</f>
        <v>1</v>
      </c>
      <c r="F3" s="55" t="str">
        <f t="shared" ref="F3:F15" si="1">CONCATENATE(E3,"'h",K3)</f>
        <v>1'h0</v>
      </c>
      <c r="G3" s="55" t="s">
        <v>320</v>
      </c>
      <c r="H3" s="72" t="s">
        <v>532</v>
      </c>
      <c r="I3" s="69" t="s">
        <v>531</v>
      </c>
      <c r="J3" s="55">
        <v>0</v>
      </c>
      <c r="K3" s="55" t="str">
        <f t="shared" ref="K3:K15" si="2">LOWER(DEC2HEX((J3)))</f>
        <v>0</v>
      </c>
      <c r="L3" s="55">
        <f t="shared" ref="L3:L15" si="3">J3*(2^C3)</f>
        <v>0</v>
      </c>
      <c r="M3" s="68"/>
    </row>
    <row r="4" spans="1:13" ht="60">
      <c r="A4" s="58"/>
      <c r="B4" s="71"/>
      <c r="C4" s="55">
        <v>24</v>
      </c>
      <c r="D4" s="55">
        <v>30</v>
      </c>
      <c r="E4" s="55">
        <f t="shared" si="0"/>
        <v>7</v>
      </c>
      <c r="F4" s="55" t="str">
        <f t="shared" si="1"/>
        <v>7'h49</v>
      </c>
      <c r="G4" s="55" t="s">
        <v>320</v>
      </c>
      <c r="H4" s="70" t="s">
        <v>530</v>
      </c>
      <c r="I4" s="73" t="s">
        <v>529</v>
      </c>
      <c r="J4" s="55">
        <v>73</v>
      </c>
      <c r="K4" s="55" t="str">
        <f t="shared" si="2"/>
        <v>49</v>
      </c>
      <c r="L4" s="55">
        <f t="shared" si="3"/>
        <v>1224736768</v>
      </c>
      <c r="M4" s="68"/>
    </row>
    <row r="5" spans="1:13" ht="45">
      <c r="A5" s="58"/>
      <c r="B5" s="71"/>
      <c r="C5" s="55">
        <v>23</v>
      </c>
      <c r="D5" s="55">
        <v>23</v>
      </c>
      <c r="E5" s="55">
        <f t="shared" si="0"/>
        <v>1</v>
      </c>
      <c r="F5" s="55" t="str">
        <f t="shared" si="1"/>
        <v>1'h0</v>
      </c>
      <c r="G5" s="55" t="s">
        <v>320</v>
      </c>
      <c r="H5" s="70" t="s">
        <v>528</v>
      </c>
      <c r="I5" s="73" t="s">
        <v>527</v>
      </c>
      <c r="J5" s="55">
        <v>0</v>
      </c>
      <c r="K5" s="55" t="str">
        <f t="shared" si="2"/>
        <v>0</v>
      </c>
      <c r="L5" s="55">
        <f t="shared" si="3"/>
        <v>0</v>
      </c>
      <c r="M5" s="68"/>
    </row>
    <row r="6" spans="1:13" ht="38.85" customHeight="1">
      <c r="A6" s="58"/>
      <c r="B6" s="71"/>
      <c r="C6" s="55">
        <v>16</v>
      </c>
      <c r="D6" s="55">
        <v>22</v>
      </c>
      <c r="E6" s="55">
        <f t="shared" si="0"/>
        <v>7</v>
      </c>
      <c r="F6" s="55" t="str">
        <f t="shared" si="1"/>
        <v>7'h26</v>
      </c>
      <c r="G6" s="55" t="s">
        <v>320</v>
      </c>
      <c r="H6" s="70" t="s">
        <v>526</v>
      </c>
      <c r="I6" s="73" t="s">
        <v>525</v>
      </c>
      <c r="J6" s="55">
        <v>38</v>
      </c>
      <c r="K6" s="55" t="str">
        <f t="shared" si="2"/>
        <v>26</v>
      </c>
      <c r="L6" s="55">
        <f t="shared" si="3"/>
        <v>2490368</v>
      </c>
      <c r="M6" s="68"/>
    </row>
    <row r="7" spans="1:13" ht="30">
      <c r="A7" s="58"/>
      <c r="B7" s="71"/>
      <c r="C7" s="55">
        <v>15</v>
      </c>
      <c r="D7" s="55">
        <v>15</v>
      </c>
      <c r="E7" s="55">
        <f t="shared" si="0"/>
        <v>1</v>
      </c>
      <c r="F7" s="55" t="str">
        <f t="shared" si="1"/>
        <v>1'h0</v>
      </c>
      <c r="G7" s="55" t="s">
        <v>320</v>
      </c>
      <c r="H7" s="70" t="s">
        <v>524</v>
      </c>
      <c r="I7" s="73" t="s">
        <v>523</v>
      </c>
      <c r="J7" s="55">
        <v>0</v>
      </c>
      <c r="K7" s="55" t="str">
        <f t="shared" si="2"/>
        <v>0</v>
      </c>
      <c r="L7" s="55">
        <f t="shared" si="3"/>
        <v>0</v>
      </c>
      <c r="M7" s="68"/>
    </row>
    <row r="8" spans="1:13" ht="84" customHeight="1">
      <c r="A8" s="58"/>
      <c r="B8" s="71"/>
      <c r="C8" s="55">
        <v>8</v>
      </c>
      <c r="D8" s="55">
        <v>14</v>
      </c>
      <c r="E8" s="55">
        <f t="shared" si="0"/>
        <v>7</v>
      </c>
      <c r="F8" s="55" t="str">
        <f t="shared" si="1"/>
        <v>7'ha</v>
      </c>
      <c r="G8" s="55" t="s">
        <v>320</v>
      </c>
      <c r="H8" s="70" t="s">
        <v>522</v>
      </c>
      <c r="I8" s="73" t="s">
        <v>521</v>
      </c>
      <c r="J8" s="55">
        <v>10</v>
      </c>
      <c r="K8" s="55" t="str">
        <f t="shared" si="2"/>
        <v>a</v>
      </c>
      <c r="L8" s="55">
        <f t="shared" si="3"/>
        <v>2560</v>
      </c>
      <c r="M8" s="68"/>
    </row>
    <row r="9" spans="1:13" ht="30">
      <c r="A9" s="58"/>
      <c r="B9" s="71"/>
      <c r="C9" s="55">
        <v>7</v>
      </c>
      <c r="D9" s="55">
        <v>7</v>
      </c>
      <c r="E9" s="55">
        <f t="shared" si="0"/>
        <v>1</v>
      </c>
      <c r="F9" s="55" t="str">
        <f t="shared" si="1"/>
        <v>1'h0</v>
      </c>
      <c r="G9" s="55" t="s">
        <v>320</v>
      </c>
      <c r="H9" s="70" t="s">
        <v>409</v>
      </c>
      <c r="I9" s="73" t="s">
        <v>520</v>
      </c>
      <c r="J9" s="55">
        <v>0</v>
      </c>
      <c r="K9" s="55" t="str">
        <f t="shared" si="2"/>
        <v>0</v>
      </c>
      <c r="L9" s="55">
        <f t="shared" si="3"/>
        <v>0</v>
      </c>
      <c r="M9" s="68"/>
    </row>
    <row r="10" spans="1:13" ht="30">
      <c r="A10" s="58"/>
      <c r="B10" s="71"/>
      <c r="C10" s="55">
        <v>6</v>
      </c>
      <c r="D10" s="55">
        <v>6</v>
      </c>
      <c r="E10" s="55">
        <f t="shared" si="0"/>
        <v>1</v>
      </c>
      <c r="F10" s="55" t="str">
        <f t="shared" si="1"/>
        <v>1'h0</v>
      </c>
      <c r="G10" s="55" t="s">
        <v>320</v>
      </c>
      <c r="H10" s="70" t="s">
        <v>407</v>
      </c>
      <c r="I10" s="73" t="s">
        <v>519</v>
      </c>
      <c r="J10" s="55">
        <v>0</v>
      </c>
      <c r="K10" s="55" t="str">
        <f t="shared" si="2"/>
        <v>0</v>
      </c>
      <c r="L10" s="55">
        <f t="shared" si="3"/>
        <v>0</v>
      </c>
      <c r="M10" s="68"/>
    </row>
    <row r="11" spans="1:13" ht="60">
      <c r="A11" s="58"/>
      <c r="B11" s="71"/>
      <c r="C11" s="55">
        <v>5</v>
      </c>
      <c r="D11" s="55">
        <v>5</v>
      </c>
      <c r="E11" s="55">
        <f t="shared" si="0"/>
        <v>1</v>
      </c>
      <c r="F11" s="55" t="str">
        <f t="shared" si="1"/>
        <v>1'h0</v>
      </c>
      <c r="G11" s="55" t="s">
        <v>320</v>
      </c>
      <c r="H11" s="70" t="s">
        <v>518</v>
      </c>
      <c r="I11" s="73" t="s">
        <v>517</v>
      </c>
      <c r="J11" s="55">
        <v>0</v>
      </c>
      <c r="K11" s="55" t="str">
        <f t="shared" si="2"/>
        <v>0</v>
      </c>
      <c r="L11" s="55">
        <f t="shared" si="3"/>
        <v>0</v>
      </c>
      <c r="M11" s="68"/>
    </row>
    <row r="12" spans="1:13" ht="30">
      <c r="A12" s="58"/>
      <c r="B12" s="71"/>
      <c r="C12" s="55">
        <v>4</v>
      </c>
      <c r="D12" s="55">
        <v>4</v>
      </c>
      <c r="E12" s="55">
        <f t="shared" si="0"/>
        <v>1</v>
      </c>
      <c r="F12" s="55" t="str">
        <f t="shared" si="1"/>
        <v>1'h1</v>
      </c>
      <c r="G12" s="55" t="s">
        <v>320</v>
      </c>
      <c r="H12" s="70" t="s">
        <v>516</v>
      </c>
      <c r="I12" s="73" t="s">
        <v>515</v>
      </c>
      <c r="J12" s="55">
        <v>1</v>
      </c>
      <c r="K12" s="55" t="str">
        <f t="shared" si="2"/>
        <v>1</v>
      </c>
      <c r="L12" s="55">
        <f t="shared" si="3"/>
        <v>16</v>
      </c>
      <c r="M12" s="68"/>
    </row>
    <row r="13" spans="1:13" ht="30">
      <c r="A13" s="58"/>
      <c r="B13" s="71"/>
      <c r="C13" s="55">
        <v>3</v>
      </c>
      <c r="D13" s="55">
        <v>3</v>
      </c>
      <c r="E13" s="55">
        <f t="shared" si="0"/>
        <v>1</v>
      </c>
      <c r="F13" s="55" t="str">
        <f t="shared" si="1"/>
        <v>1'h0</v>
      </c>
      <c r="G13" s="55" t="s">
        <v>320</v>
      </c>
      <c r="H13" s="70" t="s">
        <v>514</v>
      </c>
      <c r="I13" s="73" t="s">
        <v>513</v>
      </c>
      <c r="J13" s="55">
        <v>0</v>
      </c>
      <c r="K13" s="55" t="str">
        <f t="shared" si="2"/>
        <v>0</v>
      </c>
      <c r="L13" s="55">
        <f t="shared" si="3"/>
        <v>0</v>
      </c>
      <c r="M13" s="68"/>
    </row>
    <row r="14" spans="1:13" ht="45">
      <c r="A14" s="58"/>
      <c r="B14" s="71"/>
      <c r="C14" s="55">
        <v>1</v>
      </c>
      <c r="D14" s="55">
        <v>2</v>
      </c>
      <c r="E14" s="55">
        <f t="shared" si="0"/>
        <v>2</v>
      </c>
      <c r="F14" s="55" t="str">
        <f t="shared" si="1"/>
        <v>2'h0</v>
      </c>
      <c r="G14" s="55" t="s">
        <v>320</v>
      </c>
      <c r="H14" s="70" t="s">
        <v>512</v>
      </c>
      <c r="I14" s="73" t="s">
        <v>511</v>
      </c>
      <c r="J14" s="55">
        <v>0</v>
      </c>
      <c r="K14" s="55" t="str">
        <f t="shared" si="2"/>
        <v>0</v>
      </c>
      <c r="L14" s="55">
        <f t="shared" si="3"/>
        <v>0</v>
      </c>
      <c r="M14" s="68"/>
    </row>
    <row r="15" spans="1:13" ht="30">
      <c r="A15" s="58"/>
      <c r="B15" s="71"/>
      <c r="C15" s="55">
        <v>0</v>
      </c>
      <c r="D15" s="55">
        <v>0</v>
      </c>
      <c r="E15" s="55">
        <f t="shared" si="0"/>
        <v>1</v>
      </c>
      <c r="F15" s="55" t="str">
        <f t="shared" si="1"/>
        <v>1'h1</v>
      </c>
      <c r="G15" s="55" t="s">
        <v>320</v>
      </c>
      <c r="H15" s="70" t="s">
        <v>510</v>
      </c>
      <c r="I15" s="73" t="s">
        <v>509</v>
      </c>
      <c r="J15" s="55">
        <v>1</v>
      </c>
      <c r="K15" s="55" t="str">
        <f t="shared" si="2"/>
        <v>1</v>
      </c>
      <c r="L15" s="55">
        <f t="shared" si="3"/>
        <v>1</v>
      </c>
      <c r="M15" s="68"/>
    </row>
    <row r="16" spans="1:13" ht="15">
      <c r="A16" s="51"/>
      <c r="B16" s="52" t="s">
        <v>508</v>
      </c>
      <c r="C16" s="51"/>
      <c r="D16" s="51"/>
      <c r="E16" s="51">
        <f>SUM(E17:E21)</f>
        <v>32</v>
      </c>
      <c r="F16" s="53" t="str">
        <f>CONCATENATE("32'h",K16)</f>
        <v>32'h00000002</v>
      </c>
      <c r="G16" s="53"/>
      <c r="H16" s="54" t="s">
        <v>507</v>
      </c>
      <c r="I16" s="54"/>
      <c r="J16" s="51"/>
      <c r="K16" s="51" t="str">
        <f>LOWER(DEC2HEX(L16,8))</f>
        <v>00000002</v>
      </c>
      <c r="L16" s="51">
        <f>SUM(L17:L21)</f>
        <v>2</v>
      </c>
      <c r="M16" s="51"/>
    </row>
    <row r="17" spans="1:13" ht="15">
      <c r="A17" s="58"/>
      <c r="B17" s="58"/>
      <c r="C17" s="55">
        <v>4</v>
      </c>
      <c r="D17" s="55">
        <v>31</v>
      </c>
      <c r="E17" s="55">
        <f>D17+1-C17</f>
        <v>28</v>
      </c>
      <c r="F17" s="55" t="str">
        <f>CONCATENATE(E17,"'h",K17)</f>
        <v>28'h0</v>
      </c>
      <c r="G17" s="55" t="s">
        <v>317</v>
      </c>
      <c r="H17" s="72" t="s">
        <v>20</v>
      </c>
      <c r="I17" s="69" t="s">
        <v>346</v>
      </c>
      <c r="J17" s="55">
        <v>0</v>
      </c>
      <c r="K17" s="55" t="str">
        <f>LOWER(DEC2HEX((J17)))</f>
        <v>0</v>
      </c>
      <c r="L17" s="55">
        <f>J17*(2^C17)</f>
        <v>0</v>
      </c>
      <c r="M17" s="68"/>
    </row>
    <row r="18" spans="1:13" ht="15">
      <c r="A18" s="58"/>
      <c r="B18" s="71"/>
      <c r="C18" s="55">
        <v>3</v>
      </c>
      <c r="D18" s="55">
        <v>3</v>
      </c>
      <c r="E18" s="55">
        <f>D18+1-C18</f>
        <v>1</v>
      </c>
      <c r="F18" s="55" t="str">
        <f>CONCATENATE(E18,"'h",K18)</f>
        <v>1'h0</v>
      </c>
      <c r="G18" s="55" t="s">
        <v>322</v>
      </c>
      <c r="H18" s="70" t="s">
        <v>506</v>
      </c>
      <c r="I18" s="73" t="s">
        <v>505</v>
      </c>
      <c r="J18" s="55">
        <v>0</v>
      </c>
      <c r="K18" s="55" t="str">
        <f>LOWER(DEC2HEX((J18)))</f>
        <v>0</v>
      </c>
      <c r="L18" s="55">
        <f>J18*(2^C18)</f>
        <v>0</v>
      </c>
      <c r="M18" s="68"/>
    </row>
    <row r="19" spans="1:13" ht="120">
      <c r="A19" s="58"/>
      <c r="B19" s="71"/>
      <c r="C19" s="55">
        <v>2</v>
      </c>
      <c r="D19" s="55">
        <v>2</v>
      </c>
      <c r="E19" s="55">
        <f>D19+1-C19</f>
        <v>1</v>
      </c>
      <c r="F19" s="55" t="str">
        <f>CONCATENATE(E19,"'h",K19)</f>
        <v>1'h0</v>
      </c>
      <c r="G19" s="55" t="s">
        <v>320</v>
      </c>
      <c r="H19" s="70" t="s">
        <v>504</v>
      </c>
      <c r="I19" s="73" t="s">
        <v>503</v>
      </c>
      <c r="J19" s="55">
        <v>0</v>
      </c>
      <c r="K19" s="55" t="str">
        <f>LOWER(DEC2HEX((J19)))</f>
        <v>0</v>
      </c>
      <c r="L19" s="55">
        <f>J19*(2^C19)</f>
        <v>0</v>
      </c>
      <c r="M19" s="68"/>
    </row>
    <row r="20" spans="1:13" ht="30">
      <c r="A20" s="58"/>
      <c r="B20" s="71"/>
      <c r="C20" s="55">
        <v>1</v>
      </c>
      <c r="D20" s="55">
        <v>1</v>
      </c>
      <c r="E20" s="55">
        <f>D20+1-C20</f>
        <v>1</v>
      </c>
      <c r="F20" s="55" t="str">
        <f>CONCATENATE(E20,"'h",K20)</f>
        <v>1'h1</v>
      </c>
      <c r="G20" s="55" t="s">
        <v>320</v>
      </c>
      <c r="H20" s="70" t="s">
        <v>502</v>
      </c>
      <c r="I20" s="73" t="s">
        <v>501</v>
      </c>
      <c r="J20" s="55">
        <v>1</v>
      </c>
      <c r="K20" s="55" t="str">
        <f>LOWER(DEC2HEX((J20)))</f>
        <v>1</v>
      </c>
      <c r="L20" s="55">
        <f>J20*(2^C20)</f>
        <v>2</v>
      </c>
      <c r="M20" s="68"/>
    </row>
    <row r="21" spans="1:13" ht="90">
      <c r="A21" s="58"/>
      <c r="B21" s="71"/>
      <c r="C21" s="55">
        <v>0</v>
      </c>
      <c r="D21" s="55">
        <v>0</v>
      </c>
      <c r="E21" s="55">
        <f>D21+1-C21</f>
        <v>1</v>
      </c>
      <c r="F21" s="55" t="str">
        <f>CONCATENATE(E21,"'h",K21)</f>
        <v>1'h0</v>
      </c>
      <c r="G21" s="55" t="s">
        <v>3878</v>
      </c>
      <c r="H21" s="70" t="s">
        <v>500</v>
      </c>
      <c r="I21" s="73" t="s">
        <v>499</v>
      </c>
      <c r="J21" s="55">
        <v>0</v>
      </c>
      <c r="K21" s="55" t="str">
        <f>LOWER(DEC2HEX((J21)))</f>
        <v>0</v>
      </c>
      <c r="L21" s="55">
        <f>J21*(2^C21)</f>
        <v>0</v>
      </c>
      <c r="M21" s="68"/>
    </row>
    <row r="22" spans="1:13" ht="15">
      <c r="A22" s="51"/>
      <c r="B22" s="52" t="s">
        <v>498</v>
      </c>
      <c r="C22" s="51"/>
      <c r="D22" s="51"/>
      <c r="E22" s="51">
        <f>SUM(E23:E28)</f>
        <v>32</v>
      </c>
      <c r="F22" s="53" t="str">
        <f>CONCATENATE("32'h",K22)</f>
        <v>32'h1bfdc872</v>
      </c>
      <c r="G22" s="53"/>
      <c r="H22" s="54" t="s">
        <v>497</v>
      </c>
      <c r="I22" s="54"/>
      <c r="J22" s="51"/>
      <c r="K22" s="51" t="str">
        <f>LOWER(DEC2HEX(L22,8))</f>
        <v>1bfdc872</v>
      </c>
      <c r="L22" s="51">
        <f>SUM(L23:L28)</f>
        <v>469616754</v>
      </c>
      <c r="M22" s="51"/>
    </row>
    <row r="23" spans="1:13" ht="15">
      <c r="A23" s="58"/>
      <c r="B23" s="58"/>
      <c r="C23" s="55">
        <v>29</v>
      </c>
      <c r="D23" s="55">
        <v>31</v>
      </c>
      <c r="E23" s="55">
        <f t="shared" ref="E23:E28" si="4">D23+1-C23</f>
        <v>3</v>
      </c>
      <c r="F23" s="55" t="str">
        <f t="shared" ref="F23:F28" si="5">CONCATENATE(E23,"'h",K23)</f>
        <v>3'h0</v>
      </c>
      <c r="G23" s="55" t="s">
        <v>317</v>
      </c>
      <c r="H23" s="72" t="s">
        <v>20</v>
      </c>
      <c r="I23" s="69" t="s">
        <v>346</v>
      </c>
      <c r="J23" s="55">
        <v>0</v>
      </c>
      <c r="K23" s="55" t="str">
        <f t="shared" ref="K23:K28" si="6">LOWER(DEC2HEX((J23)))</f>
        <v>0</v>
      </c>
      <c r="L23" s="55">
        <f t="shared" ref="L23:L28" si="7">J23*(2^C23)</f>
        <v>0</v>
      </c>
      <c r="M23" s="68"/>
    </row>
    <row r="24" spans="1:13" ht="45">
      <c r="A24" s="65"/>
      <c r="B24" s="64"/>
      <c r="C24" s="61">
        <v>28</v>
      </c>
      <c r="D24" s="61">
        <v>28</v>
      </c>
      <c r="E24" s="61">
        <f t="shared" si="4"/>
        <v>1</v>
      </c>
      <c r="F24" s="61" t="str">
        <f t="shared" si="5"/>
        <v>1'h1</v>
      </c>
      <c r="G24" s="61" t="s">
        <v>320</v>
      </c>
      <c r="H24" s="63" t="s">
        <v>496</v>
      </c>
      <c r="I24" s="62" t="s">
        <v>495</v>
      </c>
      <c r="J24" s="61">
        <v>1</v>
      </c>
      <c r="K24" s="61" t="str">
        <f t="shared" si="6"/>
        <v>1</v>
      </c>
      <c r="L24" s="61">
        <f t="shared" si="7"/>
        <v>268435456</v>
      </c>
      <c r="M24" s="60"/>
    </row>
    <row r="25" spans="1:13" ht="45">
      <c r="A25" s="65"/>
      <c r="B25" s="64"/>
      <c r="C25" s="61">
        <v>27</v>
      </c>
      <c r="D25" s="61">
        <v>27</v>
      </c>
      <c r="E25" s="61">
        <f t="shared" si="4"/>
        <v>1</v>
      </c>
      <c r="F25" s="61" t="str">
        <f t="shared" si="5"/>
        <v>1'h1</v>
      </c>
      <c r="G25" s="61" t="s">
        <v>320</v>
      </c>
      <c r="H25" s="63" t="s">
        <v>494</v>
      </c>
      <c r="I25" s="74" t="s">
        <v>493</v>
      </c>
      <c r="J25" s="61">
        <v>1</v>
      </c>
      <c r="K25" s="61" t="str">
        <f t="shared" si="6"/>
        <v>1</v>
      </c>
      <c r="L25" s="61">
        <f t="shared" si="7"/>
        <v>134217728</v>
      </c>
      <c r="M25" s="60"/>
    </row>
    <row r="26" spans="1:13" ht="45">
      <c r="A26" s="65"/>
      <c r="B26" s="64"/>
      <c r="C26" s="61">
        <v>18</v>
      </c>
      <c r="D26" s="61">
        <v>26</v>
      </c>
      <c r="E26" s="61">
        <f t="shared" si="4"/>
        <v>9</v>
      </c>
      <c r="F26" s="61" t="str">
        <f t="shared" si="5"/>
        <v>9'hff</v>
      </c>
      <c r="G26" s="61" t="s">
        <v>320</v>
      </c>
      <c r="H26" s="63" t="s">
        <v>492</v>
      </c>
      <c r="I26" s="74" t="s">
        <v>491</v>
      </c>
      <c r="J26" s="61">
        <v>255</v>
      </c>
      <c r="K26" s="61" t="str">
        <f t="shared" si="6"/>
        <v>ff</v>
      </c>
      <c r="L26" s="61">
        <f t="shared" si="7"/>
        <v>66846720</v>
      </c>
      <c r="M26" s="60"/>
    </row>
    <row r="27" spans="1:13" ht="30">
      <c r="A27" s="58"/>
      <c r="B27" s="71"/>
      <c r="C27" s="55">
        <v>9</v>
      </c>
      <c r="D27" s="55">
        <v>17</v>
      </c>
      <c r="E27" s="55">
        <f t="shared" si="4"/>
        <v>9</v>
      </c>
      <c r="F27" s="55" t="str">
        <f t="shared" si="5"/>
        <v>9'he4</v>
      </c>
      <c r="G27" s="55" t="s">
        <v>320</v>
      </c>
      <c r="H27" s="70" t="s">
        <v>490</v>
      </c>
      <c r="I27" s="73" t="s">
        <v>489</v>
      </c>
      <c r="J27" s="55">
        <v>228</v>
      </c>
      <c r="K27" s="55" t="str">
        <f t="shared" si="6"/>
        <v>e4</v>
      </c>
      <c r="L27" s="55">
        <f t="shared" si="7"/>
        <v>116736</v>
      </c>
      <c r="M27" s="68"/>
    </row>
    <row r="28" spans="1:13" ht="30">
      <c r="A28" s="58"/>
      <c r="B28" s="71"/>
      <c r="C28" s="55">
        <v>0</v>
      </c>
      <c r="D28" s="55">
        <v>8</v>
      </c>
      <c r="E28" s="55">
        <f t="shared" si="4"/>
        <v>9</v>
      </c>
      <c r="F28" s="55" t="str">
        <f t="shared" si="5"/>
        <v>9'h72</v>
      </c>
      <c r="G28" s="55" t="s">
        <v>320</v>
      </c>
      <c r="H28" s="70" t="s">
        <v>488</v>
      </c>
      <c r="I28" s="73" t="s">
        <v>487</v>
      </c>
      <c r="J28" s="55">
        <v>114</v>
      </c>
      <c r="K28" s="55" t="str">
        <f t="shared" si="6"/>
        <v>72</v>
      </c>
      <c r="L28" s="55">
        <f t="shared" si="7"/>
        <v>114</v>
      </c>
      <c r="M28" s="68"/>
    </row>
    <row r="29" spans="1:13" ht="15">
      <c r="A29" s="51"/>
      <c r="B29" s="52" t="s">
        <v>486</v>
      </c>
      <c r="C29" s="51"/>
      <c r="D29" s="51"/>
      <c r="E29" s="51">
        <f>SUM(E30:E34)</f>
        <v>32</v>
      </c>
      <c r="F29" s="53" t="str">
        <f>CONCATENATE("32'h",K29)</f>
        <v>32'h81e3f0ff</v>
      </c>
      <c r="G29" s="53"/>
      <c r="H29" s="54" t="s">
        <v>485</v>
      </c>
      <c r="I29" s="54"/>
      <c r="J29" s="51"/>
      <c r="K29" s="51" t="str">
        <f>LOWER(DEC2HEX(L29,8))</f>
        <v>81e3f0ff</v>
      </c>
      <c r="L29" s="51">
        <f>SUM(L30:L34)</f>
        <v>2179199231</v>
      </c>
      <c r="M29" s="51"/>
    </row>
    <row r="30" spans="1:13" ht="60">
      <c r="A30" s="65"/>
      <c r="B30" s="65"/>
      <c r="C30" s="61">
        <v>31</v>
      </c>
      <c r="D30" s="61">
        <v>31</v>
      </c>
      <c r="E30" s="61">
        <f>D30+1-C30</f>
        <v>1</v>
      </c>
      <c r="F30" s="61" t="str">
        <f>CONCATENATE(E30,"'h",K30)</f>
        <v>1'h1</v>
      </c>
      <c r="G30" s="61" t="s">
        <v>320</v>
      </c>
      <c r="H30" s="66" t="s">
        <v>484</v>
      </c>
      <c r="I30" s="62" t="s">
        <v>483</v>
      </c>
      <c r="J30" s="61">
        <v>1</v>
      </c>
      <c r="K30" s="61" t="str">
        <f>LOWER(DEC2HEX((J30)))</f>
        <v>1</v>
      </c>
      <c r="L30" s="61">
        <f>J30*(2^C30)</f>
        <v>2147483648</v>
      </c>
      <c r="M30" s="60"/>
    </row>
    <row r="31" spans="1:13" ht="75">
      <c r="A31" s="65"/>
      <c r="B31" s="64"/>
      <c r="C31" s="61">
        <v>30</v>
      </c>
      <c r="D31" s="61">
        <v>30</v>
      </c>
      <c r="E31" s="61">
        <f>D31+1-C31</f>
        <v>1</v>
      </c>
      <c r="F31" s="61" t="str">
        <f>CONCATENATE(E31,"'h",K31)</f>
        <v>1'h0</v>
      </c>
      <c r="G31" s="61" t="s">
        <v>320</v>
      </c>
      <c r="H31" s="63" t="s">
        <v>482</v>
      </c>
      <c r="I31" s="63" t="s">
        <v>481</v>
      </c>
      <c r="J31" s="61">
        <v>0</v>
      </c>
      <c r="K31" s="61" t="str">
        <f>LOWER(DEC2HEX((J31)))</f>
        <v>0</v>
      </c>
      <c r="L31" s="61">
        <f>J31*(2^C31)</f>
        <v>0</v>
      </c>
      <c r="M31" s="60"/>
    </row>
    <row r="32" spans="1:13" ht="45">
      <c r="A32" s="65"/>
      <c r="B32" s="64"/>
      <c r="C32" s="61">
        <v>21</v>
      </c>
      <c r="D32" s="61">
        <v>29</v>
      </c>
      <c r="E32" s="61">
        <f>D32+1-C32</f>
        <v>9</v>
      </c>
      <c r="F32" s="61" t="str">
        <f>CONCATENATE(E32,"'h",K32)</f>
        <v>9'hf</v>
      </c>
      <c r="G32" s="61" t="s">
        <v>320</v>
      </c>
      <c r="H32" s="63" t="s">
        <v>480</v>
      </c>
      <c r="I32" s="63" t="s">
        <v>479</v>
      </c>
      <c r="J32" s="61">
        <v>15</v>
      </c>
      <c r="K32" s="61" t="str">
        <f>LOWER(DEC2HEX((J32)))</f>
        <v>f</v>
      </c>
      <c r="L32" s="61">
        <f>J32*(2^C32)</f>
        <v>31457280</v>
      </c>
      <c r="M32" s="60"/>
    </row>
    <row r="33" spans="1:13" ht="30">
      <c r="A33" s="65"/>
      <c r="B33" s="64"/>
      <c r="C33" s="61">
        <v>12</v>
      </c>
      <c r="D33" s="61">
        <v>20</v>
      </c>
      <c r="E33" s="61">
        <f>D33+1-C33</f>
        <v>9</v>
      </c>
      <c r="F33" s="61" t="str">
        <f>CONCATENATE(E33,"'h",K33)</f>
        <v>9'h3f</v>
      </c>
      <c r="G33" s="61" t="s">
        <v>320</v>
      </c>
      <c r="H33" s="63" t="s">
        <v>478</v>
      </c>
      <c r="I33" s="63" t="s">
        <v>477</v>
      </c>
      <c r="J33" s="61">
        <v>63</v>
      </c>
      <c r="K33" s="61" t="str">
        <f>LOWER(DEC2HEX((J33)))</f>
        <v>3f</v>
      </c>
      <c r="L33" s="61">
        <f>J33*(2^C33)</f>
        <v>258048</v>
      </c>
      <c r="M33" s="60"/>
    </row>
    <row r="34" spans="1:13" ht="105">
      <c r="A34" s="58"/>
      <c r="B34" s="71"/>
      <c r="C34" s="55">
        <v>0</v>
      </c>
      <c r="D34" s="55">
        <v>11</v>
      </c>
      <c r="E34" s="55">
        <f>D34+1-C34</f>
        <v>12</v>
      </c>
      <c r="F34" s="55" t="str">
        <f>CONCATENATE(E34,"'h",K34)</f>
        <v>12'hff</v>
      </c>
      <c r="G34" s="55" t="s">
        <v>320</v>
      </c>
      <c r="H34" s="70" t="s">
        <v>476</v>
      </c>
      <c r="I34" s="70" t="s">
        <v>475</v>
      </c>
      <c r="J34" s="55">
        <v>255</v>
      </c>
      <c r="K34" s="55" t="str">
        <f>LOWER(DEC2HEX((J34)))</f>
        <v>ff</v>
      </c>
      <c r="L34" s="55">
        <f>J34*(2^C34)</f>
        <v>255</v>
      </c>
      <c r="M34" s="68"/>
    </row>
    <row r="35" spans="1:13" ht="15">
      <c r="A35" s="51"/>
      <c r="B35" s="52" t="s">
        <v>474</v>
      </c>
      <c r="C35" s="51"/>
      <c r="D35" s="51"/>
      <c r="E35" s="51">
        <f>SUM(E36:E41)</f>
        <v>32</v>
      </c>
      <c r="F35" s="53" t="str">
        <f>CONCATENATE("32'h",K35)</f>
        <v>32'h0000813f</v>
      </c>
      <c r="G35" s="53"/>
      <c r="H35" s="54" t="s">
        <v>473</v>
      </c>
      <c r="I35" s="54"/>
      <c r="J35" s="51"/>
      <c r="K35" s="51" t="str">
        <f>LOWER(DEC2HEX(L35,8))</f>
        <v>0000813f</v>
      </c>
      <c r="L35" s="51">
        <f>SUM(L40:L41)</f>
        <v>33087</v>
      </c>
      <c r="M35" s="51"/>
    </row>
    <row r="36" spans="1:13" ht="15">
      <c r="A36" s="58"/>
      <c r="B36" s="58"/>
      <c r="C36" s="55">
        <v>31</v>
      </c>
      <c r="D36" s="55">
        <v>31</v>
      </c>
      <c r="E36" s="55">
        <f t="shared" ref="E36:E37" si="8">D36+1-C36</f>
        <v>1</v>
      </c>
      <c r="F36" s="55" t="str">
        <f t="shared" ref="F36:F37" si="9">CONCATENATE(E36,"'h",K36)</f>
        <v>1'h0</v>
      </c>
      <c r="G36" s="55" t="s">
        <v>317</v>
      </c>
      <c r="H36" s="72" t="s">
        <v>20</v>
      </c>
      <c r="I36" s="69" t="s">
        <v>346</v>
      </c>
      <c r="J36" s="55">
        <v>0</v>
      </c>
      <c r="K36" s="55" t="str">
        <f t="shared" ref="K36:K37" si="10">LOWER(DEC2HEX((J36)))</f>
        <v>0</v>
      </c>
      <c r="L36" s="55">
        <f t="shared" ref="L36:L37" si="11">J36*(2^C36)</f>
        <v>0</v>
      </c>
      <c r="M36" s="68"/>
    </row>
    <row r="37" spans="1:13" ht="15">
      <c r="A37" s="65"/>
      <c r="B37" s="64"/>
      <c r="C37" s="61">
        <v>27</v>
      </c>
      <c r="D37" s="61">
        <v>30</v>
      </c>
      <c r="E37" s="61">
        <f t="shared" si="8"/>
        <v>4</v>
      </c>
      <c r="F37" s="61" t="str">
        <f t="shared" si="9"/>
        <v>4'h0</v>
      </c>
      <c r="G37" s="61" t="s">
        <v>2867</v>
      </c>
      <c r="H37" s="66" t="s">
        <v>2868</v>
      </c>
      <c r="I37" s="62" t="s">
        <v>2869</v>
      </c>
      <c r="J37" s="61">
        <v>0</v>
      </c>
      <c r="K37" s="61" t="str">
        <f t="shared" si="10"/>
        <v>0</v>
      </c>
      <c r="L37" s="61">
        <f t="shared" si="11"/>
        <v>0</v>
      </c>
      <c r="M37" s="60"/>
    </row>
    <row r="38" spans="1:13" ht="15">
      <c r="A38" s="191"/>
      <c r="B38" s="191"/>
      <c r="C38" s="192">
        <v>26</v>
      </c>
      <c r="D38" s="192">
        <v>26</v>
      </c>
      <c r="E38" s="192">
        <v>1</v>
      </c>
      <c r="F38" s="192" t="s">
        <v>472</v>
      </c>
      <c r="G38" s="192" t="s">
        <v>471</v>
      </c>
      <c r="H38" s="193" t="s">
        <v>470</v>
      </c>
      <c r="I38" s="194" t="s">
        <v>469</v>
      </c>
      <c r="J38" s="192">
        <v>0</v>
      </c>
      <c r="K38" s="192">
        <v>0</v>
      </c>
      <c r="L38" s="192">
        <v>0</v>
      </c>
      <c r="M38" s="195"/>
    </row>
    <row r="39" spans="1:13" ht="15">
      <c r="A39" s="65"/>
      <c r="B39" s="64"/>
      <c r="C39" s="61">
        <v>16</v>
      </c>
      <c r="D39" s="61">
        <v>25</v>
      </c>
      <c r="E39" s="61">
        <f>D39+1-C39</f>
        <v>10</v>
      </c>
      <c r="F39" s="61" t="str">
        <f>CONCATENATE(E39,"'h",K39)</f>
        <v>10'h0</v>
      </c>
      <c r="G39" s="61" t="s">
        <v>468</v>
      </c>
      <c r="H39" s="66" t="s">
        <v>467</v>
      </c>
      <c r="I39" s="62" t="s">
        <v>466</v>
      </c>
      <c r="J39" s="61">
        <v>0</v>
      </c>
      <c r="K39" s="61" t="str">
        <f>LOWER(DEC2HEX((J39)))</f>
        <v>0</v>
      </c>
      <c r="L39" s="61">
        <f>J39*(2^C39)</f>
        <v>0</v>
      </c>
      <c r="M39" s="60"/>
    </row>
    <row r="40" spans="1:13" ht="15">
      <c r="A40" s="65"/>
      <c r="B40" s="65"/>
      <c r="C40" s="61">
        <v>12</v>
      </c>
      <c r="D40" s="61">
        <v>15</v>
      </c>
      <c r="E40" s="61">
        <f>D40+1-C40</f>
        <v>4</v>
      </c>
      <c r="F40" s="61" t="str">
        <f>CONCATENATE(E40,"'h",K40)</f>
        <v>4'h8</v>
      </c>
      <c r="G40" s="61" t="s">
        <v>320</v>
      </c>
      <c r="H40" s="66" t="s">
        <v>465</v>
      </c>
      <c r="I40" s="62" t="s">
        <v>464</v>
      </c>
      <c r="J40" s="61">
        <v>8</v>
      </c>
      <c r="K40" s="61" t="str">
        <f>LOWER(DEC2HEX((J40)))</f>
        <v>8</v>
      </c>
      <c r="L40" s="61">
        <f>J40*(2^C40)</f>
        <v>32768</v>
      </c>
      <c r="M40" s="60"/>
    </row>
    <row r="41" spans="1:13" ht="15">
      <c r="A41" s="58"/>
      <c r="B41" s="71"/>
      <c r="C41" s="55">
        <v>0</v>
      </c>
      <c r="D41" s="55">
        <v>11</v>
      </c>
      <c r="E41" s="55">
        <f>D41+1-C41</f>
        <v>12</v>
      </c>
      <c r="F41" s="55" t="str">
        <f>CONCATENATE(E41,"'h",K41)</f>
        <v>12'h13f</v>
      </c>
      <c r="G41" s="55" t="s">
        <v>320</v>
      </c>
      <c r="H41" s="70" t="s">
        <v>463</v>
      </c>
      <c r="I41" s="69" t="s">
        <v>462</v>
      </c>
      <c r="J41" s="55">
        <v>319</v>
      </c>
      <c r="K41" s="55" t="str">
        <f>LOWER(DEC2HEX((J41)))</f>
        <v>13f</v>
      </c>
      <c r="L41" s="55">
        <f>J41*(2^C41)</f>
        <v>319</v>
      </c>
      <c r="M41" s="68"/>
    </row>
    <row r="42" spans="1:13" ht="15">
      <c r="A42" s="51"/>
      <c r="B42" s="52" t="s">
        <v>461</v>
      </c>
      <c r="C42" s="51"/>
      <c r="D42" s="51"/>
      <c r="E42" s="51">
        <f>SUM(E43:E44)</f>
        <v>32</v>
      </c>
      <c r="F42" s="53" t="str">
        <f>CONCATENATE("32'h",K42)</f>
        <v>32'h0000019f</v>
      </c>
      <c r="G42" s="53"/>
      <c r="H42" s="54" t="s">
        <v>460</v>
      </c>
      <c r="I42" s="54"/>
      <c r="J42" s="51"/>
      <c r="K42" s="51" t="str">
        <f>LOWER(DEC2HEX(L42,8))</f>
        <v>0000019f</v>
      </c>
      <c r="L42" s="51">
        <f>SUM(L43:L44)</f>
        <v>415</v>
      </c>
      <c r="M42" s="51"/>
    </row>
    <row r="43" spans="1:13" ht="15">
      <c r="A43" s="58"/>
      <c r="B43" s="58"/>
      <c r="C43" s="55">
        <v>12</v>
      </c>
      <c r="D43" s="55">
        <v>31</v>
      </c>
      <c r="E43" s="55">
        <f>D43+1-C43</f>
        <v>20</v>
      </c>
      <c r="F43" s="55" t="str">
        <f>CONCATENATE(E43,"'h",K43)</f>
        <v>20'h0</v>
      </c>
      <c r="G43" s="55" t="s">
        <v>317</v>
      </c>
      <c r="H43" s="72" t="s">
        <v>20</v>
      </c>
      <c r="I43" s="69" t="s">
        <v>346</v>
      </c>
      <c r="J43" s="55">
        <v>0</v>
      </c>
      <c r="K43" s="55" t="str">
        <f>LOWER(DEC2HEX((J43)))</f>
        <v>0</v>
      </c>
      <c r="L43" s="55">
        <f>J43*(2^C43)</f>
        <v>0</v>
      </c>
      <c r="M43" s="68"/>
    </row>
    <row r="44" spans="1:13" ht="45">
      <c r="A44" s="58"/>
      <c r="B44" s="71"/>
      <c r="C44" s="55">
        <v>0</v>
      </c>
      <c r="D44" s="55">
        <v>11</v>
      </c>
      <c r="E44" s="55">
        <f>D44+1-C44</f>
        <v>12</v>
      </c>
      <c r="F44" s="55" t="str">
        <f>CONCATENATE(E44,"'h",K44)</f>
        <v>12'h19f</v>
      </c>
      <c r="G44" s="55" t="s">
        <v>320</v>
      </c>
      <c r="H44" s="70" t="s">
        <v>459</v>
      </c>
      <c r="I44" s="69" t="s">
        <v>458</v>
      </c>
      <c r="J44" s="55">
        <v>415</v>
      </c>
      <c r="K44" s="55" t="str">
        <f>LOWER(DEC2HEX((J44)))</f>
        <v>19f</v>
      </c>
      <c r="L44" s="55">
        <f>J44*(2^C44)</f>
        <v>415</v>
      </c>
      <c r="M44" s="68"/>
    </row>
    <row r="45" spans="1:13" ht="15">
      <c r="A45" s="51"/>
      <c r="B45" s="52" t="s">
        <v>457</v>
      </c>
      <c r="C45" s="51"/>
      <c r="D45" s="51"/>
      <c r="E45" s="51">
        <f>SUM(E46:E47)</f>
        <v>32</v>
      </c>
      <c r="F45" s="53" t="str">
        <f>CONCATENATE("32'h",K45)</f>
        <v>32'h000001bf</v>
      </c>
      <c r="G45" s="53"/>
      <c r="H45" s="54" t="s">
        <v>456</v>
      </c>
      <c r="I45" s="54"/>
      <c r="J45" s="51"/>
      <c r="K45" s="51" t="str">
        <f>LOWER(DEC2HEX(L45,8))</f>
        <v>000001bf</v>
      </c>
      <c r="L45" s="51">
        <f>SUM(L46:L47)</f>
        <v>447</v>
      </c>
      <c r="M45" s="51"/>
    </row>
    <row r="46" spans="1:13" ht="15">
      <c r="A46" s="58"/>
      <c r="B46" s="58"/>
      <c r="C46" s="55">
        <v>12</v>
      </c>
      <c r="D46" s="55">
        <v>31</v>
      </c>
      <c r="E46" s="55">
        <f>D46+1-C46</f>
        <v>20</v>
      </c>
      <c r="F46" s="55" t="str">
        <f>CONCATENATE(E46,"'h",K46)</f>
        <v>20'h0</v>
      </c>
      <c r="G46" s="55" t="s">
        <v>317</v>
      </c>
      <c r="H46" s="72" t="s">
        <v>20</v>
      </c>
      <c r="I46" s="69" t="s">
        <v>346</v>
      </c>
      <c r="J46" s="55">
        <v>0</v>
      </c>
      <c r="K46" s="55" t="str">
        <f>LOWER(DEC2HEX((J46)))</f>
        <v>0</v>
      </c>
      <c r="L46" s="55">
        <f>J46*(2^C46)</f>
        <v>0</v>
      </c>
      <c r="M46" s="68"/>
    </row>
    <row r="47" spans="1:13" ht="15">
      <c r="A47" s="58"/>
      <c r="B47" s="71"/>
      <c r="C47" s="55">
        <v>0</v>
      </c>
      <c r="D47" s="55">
        <v>11</v>
      </c>
      <c r="E47" s="55">
        <f>D47+1-C47</f>
        <v>12</v>
      </c>
      <c r="F47" s="55" t="str">
        <f>CONCATENATE(E47,"'h",K47)</f>
        <v>12'h1bf</v>
      </c>
      <c r="G47" s="55" t="s">
        <v>320</v>
      </c>
      <c r="H47" s="70" t="s">
        <v>455</v>
      </c>
      <c r="I47" s="69" t="s">
        <v>454</v>
      </c>
      <c r="J47" s="55">
        <v>447</v>
      </c>
      <c r="K47" s="55" t="str">
        <f>LOWER(DEC2HEX((J47)))</f>
        <v>1bf</v>
      </c>
      <c r="L47" s="55">
        <f>J47*(2^C47)</f>
        <v>447</v>
      </c>
      <c r="M47" s="68"/>
    </row>
    <row r="48" spans="1:13" ht="15">
      <c r="A48" s="51"/>
      <c r="B48" s="52" t="s">
        <v>453</v>
      </c>
      <c r="C48" s="51"/>
      <c r="D48" s="51"/>
      <c r="E48" s="51">
        <f>SUM(E49:E50)</f>
        <v>32</v>
      </c>
      <c r="F48" s="53" t="str">
        <f>CONCATENATE("32'h",K48)</f>
        <v>32'h00000c7f</v>
      </c>
      <c r="G48" s="53"/>
      <c r="H48" s="54" t="s">
        <v>452</v>
      </c>
      <c r="I48" s="54"/>
      <c r="J48" s="51"/>
      <c r="K48" s="51" t="str">
        <f>LOWER(DEC2HEX(L48,8))</f>
        <v>00000c7f</v>
      </c>
      <c r="L48" s="51">
        <f>SUM(L49:L50)</f>
        <v>3199</v>
      </c>
      <c r="M48" s="51"/>
    </row>
    <row r="49" spans="1:13" ht="15">
      <c r="A49" s="58"/>
      <c r="B49" s="58"/>
      <c r="C49" s="55">
        <v>12</v>
      </c>
      <c r="D49" s="55">
        <v>31</v>
      </c>
      <c r="E49" s="55">
        <f>D49+1-C49</f>
        <v>20</v>
      </c>
      <c r="F49" s="55" t="str">
        <f>CONCATENATE(E49,"'h",K49)</f>
        <v>20'h0</v>
      </c>
      <c r="G49" s="55" t="s">
        <v>317</v>
      </c>
      <c r="H49" s="72" t="s">
        <v>20</v>
      </c>
      <c r="I49" s="69" t="s">
        <v>346</v>
      </c>
      <c r="J49" s="55">
        <v>0</v>
      </c>
      <c r="K49" s="55" t="str">
        <f>LOWER(DEC2HEX((J49)))</f>
        <v>0</v>
      </c>
      <c r="L49" s="55">
        <f>J49*(2^C49)</f>
        <v>0</v>
      </c>
      <c r="M49" s="68"/>
    </row>
    <row r="50" spans="1:13" ht="15">
      <c r="A50" s="58"/>
      <c r="B50" s="71"/>
      <c r="C50" s="55">
        <v>0</v>
      </c>
      <c r="D50" s="55">
        <v>11</v>
      </c>
      <c r="E50" s="55">
        <f>D50+1-C50</f>
        <v>12</v>
      </c>
      <c r="F50" s="55" t="str">
        <f>CONCATENATE(E50,"'h",K50)</f>
        <v>12'hc7f</v>
      </c>
      <c r="G50" s="55" t="s">
        <v>320</v>
      </c>
      <c r="H50" s="70" t="s">
        <v>451</v>
      </c>
      <c r="I50" s="69" t="s">
        <v>450</v>
      </c>
      <c r="J50" s="55">
        <v>3199</v>
      </c>
      <c r="K50" s="55" t="str">
        <f>LOWER(DEC2HEX((J50)))</f>
        <v>c7f</v>
      </c>
      <c r="L50" s="55">
        <f>J50*(2^C50)</f>
        <v>3199</v>
      </c>
      <c r="M50" s="68"/>
    </row>
    <row r="51" spans="1:13" ht="15">
      <c r="A51" s="51"/>
      <c r="B51" s="52" t="s">
        <v>449</v>
      </c>
      <c r="C51" s="51"/>
      <c r="D51" s="51"/>
      <c r="E51" s="51">
        <f>SUM(E52:E53)</f>
        <v>32</v>
      </c>
      <c r="F51" s="53" t="str">
        <f>CONCATENATE("32'h",K51)</f>
        <v>32'h00000000</v>
      </c>
      <c r="G51" s="53"/>
      <c r="H51" s="54" t="s">
        <v>448</v>
      </c>
      <c r="I51" s="54"/>
      <c r="J51" s="51"/>
      <c r="K51" s="51" t="str">
        <f>LOWER(DEC2HEX(L51,8))</f>
        <v>00000000</v>
      </c>
      <c r="L51" s="51">
        <f>SUM(L52:L53)</f>
        <v>0</v>
      </c>
      <c r="M51" s="51"/>
    </row>
    <row r="52" spans="1:13" ht="15">
      <c r="A52" s="58"/>
      <c r="B52" s="58"/>
      <c r="C52" s="55">
        <v>16</v>
      </c>
      <c r="D52" s="55">
        <v>31</v>
      </c>
      <c r="E52" s="55">
        <f>D52+1-C52</f>
        <v>16</v>
      </c>
      <c r="F52" s="55" t="str">
        <f>CONCATENATE(E52,"'h",K52)</f>
        <v>16'h0</v>
      </c>
      <c r="G52" s="55" t="s">
        <v>317</v>
      </c>
      <c r="H52" s="72" t="s">
        <v>447</v>
      </c>
      <c r="I52" s="69" t="s">
        <v>446</v>
      </c>
      <c r="J52" s="55">
        <v>0</v>
      </c>
      <c r="K52" s="55" t="str">
        <f>LOWER(DEC2HEX((J52)))</f>
        <v>0</v>
      </c>
      <c r="L52" s="55">
        <f>J52*(2^C52)</f>
        <v>0</v>
      </c>
      <c r="M52" s="68"/>
    </row>
    <row r="53" spans="1:13" ht="15">
      <c r="A53" s="58"/>
      <c r="B53" s="71"/>
      <c r="C53" s="55">
        <v>0</v>
      </c>
      <c r="D53" s="55">
        <v>15</v>
      </c>
      <c r="E53" s="55">
        <f>D53+1-C53</f>
        <v>16</v>
      </c>
      <c r="F53" s="55" t="str">
        <f>CONCATENATE(E53,"'h",K53)</f>
        <v>16'h0</v>
      </c>
      <c r="G53" s="55" t="s">
        <v>317</v>
      </c>
      <c r="H53" s="70" t="s">
        <v>445</v>
      </c>
      <c r="I53" s="69" t="s">
        <v>444</v>
      </c>
      <c r="J53" s="55">
        <v>0</v>
      </c>
      <c r="K53" s="55" t="str">
        <f>LOWER(DEC2HEX((J53)))</f>
        <v>0</v>
      </c>
      <c r="L53" s="55">
        <f>J53*(2^C53)</f>
        <v>0</v>
      </c>
      <c r="M53" s="68"/>
    </row>
    <row r="54" spans="1:13" ht="15">
      <c r="A54" s="51"/>
      <c r="B54" s="52" t="s">
        <v>443</v>
      </c>
      <c r="C54" s="51"/>
      <c r="D54" s="51"/>
      <c r="E54" s="51">
        <f>SUM(E55:E56)</f>
        <v>32</v>
      </c>
      <c r="F54" s="53" t="str">
        <f>CONCATENATE("32'h",K54)</f>
        <v>32'h00000000</v>
      </c>
      <c r="G54" s="53"/>
      <c r="H54" s="54" t="s">
        <v>442</v>
      </c>
      <c r="I54" s="54"/>
      <c r="J54" s="51"/>
      <c r="K54" s="51" t="str">
        <f>LOWER(DEC2HEX(L54,8))</f>
        <v>00000000</v>
      </c>
      <c r="L54" s="51">
        <f>SUM(L55:L56)</f>
        <v>0</v>
      </c>
      <c r="M54" s="51"/>
    </row>
    <row r="55" spans="1:13" ht="15">
      <c r="A55" s="58"/>
      <c r="B55" s="58"/>
      <c r="C55" s="55">
        <v>16</v>
      </c>
      <c r="D55" s="55">
        <v>31</v>
      </c>
      <c r="E55" s="55">
        <f>D55+1-C55</f>
        <v>16</v>
      </c>
      <c r="F55" s="55" t="str">
        <f>CONCATENATE(E55,"'h",K55)</f>
        <v>16'h0</v>
      </c>
      <c r="G55" s="55" t="s">
        <v>320</v>
      </c>
      <c r="H55" s="72" t="s">
        <v>441</v>
      </c>
      <c r="I55" s="69" t="s">
        <v>440</v>
      </c>
      <c r="J55" s="55">
        <v>0</v>
      </c>
      <c r="K55" s="55" t="str">
        <f>LOWER(DEC2HEX((J55)))</f>
        <v>0</v>
      </c>
      <c r="L55" s="55">
        <f>J55*(2^C55)</f>
        <v>0</v>
      </c>
      <c r="M55" s="68"/>
    </row>
    <row r="56" spans="1:13" ht="15">
      <c r="A56" s="58"/>
      <c r="B56" s="71"/>
      <c r="C56" s="55">
        <v>0</v>
      </c>
      <c r="D56" s="55">
        <v>15</v>
      </c>
      <c r="E56" s="55">
        <f>D56+1-C56</f>
        <v>16</v>
      </c>
      <c r="F56" s="55" t="str">
        <f>CONCATENATE(E56,"'h",K56)</f>
        <v>16'h0</v>
      </c>
      <c r="G56" s="55" t="s">
        <v>320</v>
      </c>
      <c r="H56" s="70" t="s">
        <v>439</v>
      </c>
      <c r="I56" s="69" t="s">
        <v>438</v>
      </c>
      <c r="J56" s="55">
        <v>0</v>
      </c>
      <c r="K56" s="55" t="str">
        <f>LOWER(DEC2HEX((J56)))</f>
        <v>0</v>
      </c>
      <c r="L56" s="55">
        <f>J56*(2^C56)</f>
        <v>0</v>
      </c>
      <c r="M56" s="68"/>
    </row>
    <row r="57" spans="1:13" ht="15">
      <c r="A57" s="51"/>
      <c r="B57" s="52" t="s">
        <v>437</v>
      </c>
      <c r="C57" s="51"/>
      <c r="D57" s="51"/>
      <c r="E57" s="51">
        <f>SUM(E58:E74)</f>
        <v>32</v>
      </c>
      <c r="F57" s="53" t="str">
        <f>CONCATENATE("32'h",K57)</f>
        <v>32'h00001040</v>
      </c>
      <c r="G57" s="53"/>
      <c r="H57" s="54" t="s">
        <v>436</v>
      </c>
      <c r="I57" s="54"/>
      <c r="J57" s="51"/>
      <c r="K57" s="51" t="str">
        <f>LOWER(DEC2HEX(L57,8))</f>
        <v>00001040</v>
      </c>
      <c r="L57" s="51">
        <f>SUM(L58:L74)</f>
        <v>4160</v>
      </c>
      <c r="M57" s="51"/>
    </row>
    <row r="58" spans="1:13" ht="15">
      <c r="A58" s="58"/>
      <c r="B58" s="58"/>
      <c r="C58" s="55">
        <v>22</v>
      </c>
      <c r="D58" s="55">
        <v>31</v>
      </c>
      <c r="E58" s="55">
        <f t="shared" ref="E58:E74" si="12">D58+1-C58</f>
        <v>10</v>
      </c>
      <c r="F58" s="55" t="str">
        <f t="shared" ref="F58:F74" si="13">CONCATENATE(E58,"'h",K58)</f>
        <v>10'h0</v>
      </c>
      <c r="G58" s="55" t="s">
        <v>317</v>
      </c>
      <c r="H58" s="72" t="s">
        <v>20</v>
      </c>
      <c r="I58" s="69" t="s">
        <v>346</v>
      </c>
      <c r="J58" s="55">
        <v>0</v>
      </c>
      <c r="K58" s="55" t="str">
        <f t="shared" ref="K58:K74" si="14">LOWER(DEC2HEX((J58)))</f>
        <v>0</v>
      </c>
      <c r="L58" s="55">
        <f t="shared" ref="L58:L74" si="15">J58*(2^C58)</f>
        <v>0</v>
      </c>
      <c r="M58" s="68"/>
    </row>
    <row r="59" spans="1:13" ht="75">
      <c r="A59" s="58"/>
      <c r="B59" s="71"/>
      <c r="C59" s="55">
        <v>21</v>
      </c>
      <c r="D59" s="55">
        <v>21</v>
      </c>
      <c r="E59" s="55">
        <f t="shared" si="12"/>
        <v>1</v>
      </c>
      <c r="F59" s="55" t="str">
        <f t="shared" si="13"/>
        <v>1'h0</v>
      </c>
      <c r="G59" s="55" t="s">
        <v>317</v>
      </c>
      <c r="H59" s="70" t="s">
        <v>435</v>
      </c>
      <c r="I59" s="69" t="s">
        <v>434</v>
      </c>
      <c r="J59" s="55">
        <v>0</v>
      </c>
      <c r="K59" s="55" t="str">
        <f t="shared" si="14"/>
        <v>0</v>
      </c>
      <c r="L59" s="55">
        <f t="shared" si="15"/>
        <v>0</v>
      </c>
      <c r="M59" s="68"/>
    </row>
    <row r="60" spans="1:13" ht="75">
      <c r="A60" s="58"/>
      <c r="B60" s="71"/>
      <c r="C60" s="55">
        <v>20</v>
      </c>
      <c r="D60" s="55">
        <v>20</v>
      </c>
      <c r="E60" s="55">
        <f t="shared" si="12"/>
        <v>1</v>
      </c>
      <c r="F60" s="55" t="str">
        <f t="shared" si="13"/>
        <v>1'h0</v>
      </c>
      <c r="G60" s="55" t="s">
        <v>317</v>
      </c>
      <c r="H60" s="70" t="s">
        <v>433</v>
      </c>
      <c r="I60" s="69" t="s">
        <v>432</v>
      </c>
      <c r="J60" s="55">
        <v>0</v>
      </c>
      <c r="K60" s="55" t="str">
        <f t="shared" si="14"/>
        <v>0</v>
      </c>
      <c r="L60" s="55">
        <f t="shared" si="15"/>
        <v>0</v>
      </c>
      <c r="M60" s="68"/>
    </row>
    <row r="61" spans="1:13" ht="15">
      <c r="A61" s="58"/>
      <c r="B61" s="71"/>
      <c r="C61" s="55">
        <v>19</v>
      </c>
      <c r="D61" s="55">
        <v>19</v>
      </c>
      <c r="E61" s="55">
        <f t="shared" si="12"/>
        <v>1</v>
      </c>
      <c r="F61" s="55" t="str">
        <f t="shared" si="13"/>
        <v>1'h0</v>
      </c>
      <c r="G61" s="55" t="s">
        <v>317</v>
      </c>
      <c r="H61" s="70" t="s">
        <v>431</v>
      </c>
      <c r="I61" s="69" t="s">
        <v>430</v>
      </c>
      <c r="J61" s="55">
        <v>0</v>
      </c>
      <c r="K61" s="55" t="str">
        <f t="shared" si="14"/>
        <v>0</v>
      </c>
      <c r="L61" s="55">
        <f t="shared" si="15"/>
        <v>0</v>
      </c>
      <c r="M61" s="68"/>
    </row>
    <row r="62" spans="1:13" ht="15">
      <c r="A62" s="58"/>
      <c r="B62" s="71"/>
      <c r="C62" s="55">
        <v>18</v>
      </c>
      <c r="D62" s="55">
        <v>18</v>
      </c>
      <c r="E62" s="55">
        <f t="shared" si="12"/>
        <v>1</v>
      </c>
      <c r="F62" s="55" t="str">
        <f t="shared" si="13"/>
        <v>1'h0</v>
      </c>
      <c r="G62" s="55" t="s">
        <v>317</v>
      </c>
      <c r="H62" s="70" t="s">
        <v>429</v>
      </c>
      <c r="I62" s="69" t="s">
        <v>428</v>
      </c>
      <c r="J62" s="55">
        <v>0</v>
      </c>
      <c r="K62" s="55" t="str">
        <f t="shared" si="14"/>
        <v>0</v>
      </c>
      <c r="L62" s="55">
        <f t="shared" si="15"/>
        <v>0</v>
      </c>
      <c r="M62" s="68"/>
    </row>
    <row r="63" spans="1:13" ht="15">
      <c r="A63" s="58"/>
      <c r="B63" s="71"/>
      <c r="C63" s="55">
        <v>14</v>
      </c>
      <c r="D63" s="55">
        <v>17</v>
      </c>
      <c r="E63" s="55">
        <f t="shared" si="12"/>
        <v>4</v>
      </c>
      <c r="F63" s="55" t="str">
        <f t="shared" si="13"/>
        <v>4'h0</v>
      </c>
      <c r="G63" s="55" t="s">
        <v>317</v>
      </c>
      <c r="H63" s="70" t="s">
        <v>427</v>
      </c>
      <c r="I63" s="69" t="s">
        <v>426</v>
      </c>
      <c r="J63" s="55">
        <v>0</v>
      </c>
      <c r="K63" s="55" t="str">
        <f t="shared" si="14"/>
        <v>0</v>
      </c>
      <c r="L63" s="55">
        <f t="shared" si="15"/>
        <v>0</v>
      </c>
      <c r="M63" s="68"/>
    </row>
    <row r="64" spans="1:13" ht="15">
      <c r="A64" s="58"/>
      <c r="B64" s="71"/>
      <c r="C64" s="55">
        <v>13</v>
      </c>
      <c r="D64" s="55">
        <v>13</v>
      </c>
      <c r="E64" s="55">
        <f t="shared" si="12"/>
        <v>1</v>
      </c>
      <c r="F64" s="55" t="str">
        <f t="shared" si="13"/>
        <v>1'h0</v>
      </c>
      <c r="G64" s="55" t="s">
        <v>317</v>
      </c>
      <c r="H64" s="70" t="s">
        <v>425</v>
      </c>
      <c r="I64" s="69" t="s">
        <v>424</v>
      </c>
      <c r="J64" s="55">
        <v>0</v>
      </c>
      <c r="K64" s="55" t="str">
        <f t="shared" si="14"/>
        <v>0</v>
      </c>
      <c r="L64" s="55">
        <f t="shared" si="15"/>
        <v>0</v>
      </c>
      <c r="M64" s="68"/>
    </row>
    <row r="65" spans="1:13" ht="15">
      <c r="A65" s="58"/>
      <c r="B65" s="71"/>
      <c r="C65" s="55">
        <v>12</v>
      </c>
      <c r="D65" s="55">
        <v>12</v>
      </c>
      <c r="E65" s="55">
        <f t="shared" si="12"/>
        <v>1</v>
      </c>
      <c r="F65" s="55" t="str">
        <f t="shared" si="13"/>
        <v>1'h1</v>
      </c>
      <c r="G65" s="55" t="s">
        <v>317</v>
      </c>
      <c r="H65" s="70" t="s">
        <v>423</v>
      </c>
      <c r="I65" s="69" t="s">
        <v>422</v>
      </c>
      <c r="J65" s="55">
        <v>1</v>
      </c>
      <c r="K65" s="55" t="str">
        <f t="shared" si="14"/>
        <v>1</v>
      </c>
      <c r="L65" s="55">
        <f t="shared" si="15"/>
        <v>4096</v>
      </c>
      <c r="M65" s="68"/>
    </row>
    <row r="66" spans="1:13" ht="15">
      <c r="A66" s="58"/>
      <c r="B66" s="71"/>
      <c r="C66" s="55">
        <v>8</v>
      </c>
      <c r="D66" s="55">
        <v>11</v>
      </c>
      <c r="E66" s="55">
        <f t="shared" si="12"/>
        <v>4</v>
      </c>
      <c r="F66" s="55" t="str">
        <f t="shared" si="13"/>
        <v>4'h0</v>
      </c>
      <c r="G66" s="55" t="s">
        <v>317</v>
      </c>
      <c r="H66" s="70" t="s">
        <v>421</v>
      </c>
      <c r="I66" s="69" t="s">
        <v>420</v>
      </c>
      <c r="J66" s="55">
        <v>0</v>
      </c>
      <c r="K66" s="55" t="str">
        <f t="shared" si="14"/>
        <v>0</v>
      </c>
      <c r="L66" s="55">
        <f t="shared" si="15"/>
        <v>0</v>
      </c>
      <c r="M66" s="68"/>
    </row>
    <row r="67" spans="1:13" ht="15">
      <c r="A67" s="58"/>
      <c r="B67" s="71"/>
      <c r="C67" s="55">
        <v>7</v>
      </c>
      <c r="D67" s="55">
        <v>7</v>
      </c>
      <c r="E67" s="55">
        <f t="shared" si="12"/>
        <v>1</v>
      </c>
      <c r="F67" s="55" t="str">
        <f t="shared" si="13"/>
        <v>1'h0</v>
      </c>
      <c r="G67" s="55" t="s">
        <v>317</v>
      </c>
      <c r="H67" s="70" t="s">
        <v>419</v>
      </c>
      <c r="I67" s="69" t="s">
        <v>418</v>
      </c>
      <c r="J67" s="55">
        <v>0</v>
      </c>
      <c r="K67" s="55" t="str">
        <f t="shared" si="14"/>
        <v>0</v>
      </c>
      <c r="L67" s="55">
        <f t="shared" si="15"/>
        <v>0</v>
      </c>
      <c r="M67" s="68"/>
    </row>
    <row r="68" spans="1:13" ht="15">
      <c r="A68" s="58"/>
      <c r="B68" s="71"/>
      <c r="C68" s="55">
        <v>6</v>
      </c>
      <c r="D68" s="55">
        <v>6</v>
      </c>
      <c r="E68" s="55">
        <f t="shared" si="12"/>
        <v>1</v>
      </c>
      <c r="F68" s="55" t="str">
        <f t="shared" si="13"/>
        <v>1'h1</v>
      </c>
      <c r="G68" s="55" t="s">
        <v>317</v>
      </c>
      <c r="H68" s="70" t="s">
        <v>417</v>
      </c>
      <c r="I68" s="69" t="s">
        <v>416</v>
      </c>
      <c r="J68" s="55">
        <v>1</v>
      </c>
      <c r="K68" s="55" t="str">
        <f t="shared" si="14"/>
        <v>1</v>
      </c>
      <c r="L68" s="55">
        <f t="shared" si="15"/>
        <v>64</v>
      </c>
      <c r="M68" s="68"/>
    </row>
    <row r="69" spans="1:13" ht="30">
      <c r="A69" s="58"/>
      <c r="B69" s="71"/>
      <c r="C69" s="55">
        <v>5</v>
      </c>
      <c r="D69" s="55">
        <v>5</v>
      </c>
      <c r="E69" s="55">
        <f t="shared" si="12"/>
        <v>1</v>
      </c>
      <c r="F69" s="55" t="str">
        <f t="shared" si="13"/>
        <v>1'h0</v>
      </c>
      <c r="G69" s="55" t="s">
        <v>317</v>
      </c>
      <c r="H69" s="70" t="s">
        <v>415</v>
      </c>
      <c r="I69" s="69" t="s">
        <v>414</v>
      </c>
      <c r="J69" s="55">
        <v>0</v>
      </c>
      <c r="K69" s="55" t="str">
        <f t="shared" si="14"/>
        <v>0</v>
      </c>
      <c r="L69" s="55">
        <f t="shared" si="15"/>
        <v>0</v>
      </c>
      <c r="M69" s="68"/>
    </row>
    <row r="70" spans="1:13" ht="15">
      <c r="A70" s="58"/>
      <c r="B70" s="71"/>
      <c r="C70" s="55">
        <v>4</v>
      </c>
      <c r="D70" s="55">
        <v>4</v>
      </c>
      <c r="E70" s="55">
        <f t="shared" si="12"/>
        <v>1</v>
      </c>
      <c r="F70" s="55" t="str">
        <f t="shared" si="13"/>
        <v>1'h0</v>
      </c>
      <c r="G70" s="55" t="s">
        <v>317</v>
      </c>
      <c r="H70" s="70" t="s">
        <v>413</v>
      </c>
      <c r="I70" s="69" t="s">
        <v>412</v>
      </c>
      <c r="J70" s="55">
        <v>0</v>
      </c>
      <c r="K70" s="55" t="str">
        <f t="shared" si="14"/>
        <v>0</v>
      </c>
      <c r="L70" s="55">
        <f t="shared" si="15"/>
        <v>0</v>
      </c>
      <c r="M70" s="68"/>
    </row>
    <row r="71" spans="1:13" ht="30">
      <c r="A71" s="58"/>
      <c r="B71" s="71"/>
      <c r="C71" s="55">
        <v>3</v>
      </c>
      <c r="D71" s="55">
        <v>3</v>
      </c>
      <c r="E71" s="55">
        <f t="shared" si="12"/>
        <v>1</v>
      </c>
      <c r="F71" s="55" t="str">
        <f t="shared" si="13"/>
        <v>1'h0</v>
      </c>
      <c r="G71" s="55" t="s">
        <v>317</v>
      </c>
      <c r="H71" s="70" t="s">
        <v>411</v>
      </c>
      <c r="I71" s="69" t="s">
        <v>410</v>
      </c>
      <c r="J71" s="55">
        <v>0</v>
      </c>
      <c r="K71" s="55" t="str">
        <f t="shared" si="14"/>
        <v>0</v>
      </c>
      <c r="L71" s="55">
        <f t="shared" si="15"/>
        <v>0</v>
      </c>
      <c r="M71" s="68"/>
    </row>
    <row r="72" spans="1:13" ht="15">
      <c r="A72" s="58"/>
      <c r="B72" s="71"/>
      <c r="C72" s="55">
        <v>2</v>
      </c>
      <c r="D72" s="55">
        <v>2</v>
      </c>
      <c r="E72" s="55">
        <f t="shared" si="12"/>
        <v>1</v>
      </c>
      <c r="F72" s="55" t="str">
        <f t="shared" si="13"/>
        <v>1'h0</v>
      </c>
      <c r="G72" s="55" t="s">
        <v>317</v>
      </c>
      <c r="H72" s="70" t="s">
        <v>409</v>
      </c>
      <c r="I72" s="69" t="s">
        <v>408</v>
      </c>
      <c r="J72" s="55">
        <v>0</v>
      </c>
      <c r="K72" s="55" t="str">
        <f t="shared" si="14"/>
        <v>0</v>
      </c>
      <c r="L72" s="55">
        <f t="shared" si="15"/>
        <v>0</v>
      </c>
      <c r="M72" s="68"/>
    </row>
    <row r="73" spans="1:13" ht="15">
      <c r="A73" s="58"/>
      <c r="B73" s="71"/>
      <c r="C73" s="55">
        <v>1</v>
      </c>
      <c r="D73" s="55">
        <v>1</v>
      </c>
      <c r="E73" s="55">
        <f t="shared" si="12"/>
        <v>1</v>
      </c>
      <c r="F73" s="55" t="str">
        <f t="shared" si="13"/>
        <v>1'h0</v>
      </c>
      <c r="G73" s="55" t="s">
        <v>317</v>
      </c>
      <c r="H73" s="70" t="s">
        <v>407</v>
      </c>
      <c r="I73" s="69" t="s">
        <v>406</v>
      </c>
      <c r="J73" s="55">
        <v>0</v>
      </c>
      <c r="K73" s="55" t="str">
        <f t="shared" si="14"/>
        <v>0</v>
      </c>
      <c r="L73" s="55">
        <f t="shared" si="15"/>
        <v>0</v>
      </c>
      <c r="M73" s="68"/>
    </row>
    <row r="74" spans="1:13" ht="15">
      <c r="A74" s="58"/>
      <c r="B74" s="71"/>
      <c r="C74" s="55">
        <v>0</v>
      </c>
      <c r="D74" s="55">
        <v>0</v>
      </c>
      <c r="E74" s="55">
        <f t="shared" si="12"/>
        <v>1</v>
      </c>
      <c r="F74" s="55" t="str">
        <f t="shared" si="13"/>
        <v>1'h0</v>
      </c>
      <c r="G74" s="55" t="s">
        <v>317</v>
      </c>
      <c r="H74" s="70" t="s">
        <v>405</v>
      </c>
      <c r="I74" s="69" t="s">
        <v>404</v>
      </c>
      <c r="J74" s="55">
        <v>0</v>
      </c>
      <c r="K74" s="55" t="str">
        <f t="shared" si="14"/>
        <v>0</v>
      </c>
      <c r="L74" s="55">
        <f t="shared" si="15"/>
        <v>0</v>
      </c>
      <c r="M74" s="68"/>
    </row>
    <row r="75" spans="1:13" ht="15">
      <c r="A75" s="51"/>
      <c r="B75" s="52" t="s">
        <v>403</v>
      </c>
      <c r="C75" s="51"/>
      <c r="D75" s="51"/>
      <c r="E75" s="51">
        <f>SUM(E76:E78)</f>
        <v>32</v>
      </c>
      <c r="F75" s="53" t="str">
        <f>CONCATENATE("32'h",K75)</f>
        <v>32'h00000000</v>
      </c>
      <c r="G75" s="53"/>
      <c r="H75" s="54" t="s">
        <v>402</v>
      </c>
      <c r="I75" s="54"/>
      <c r="J75" s="51"/>
      <c r="K75" s="51" t="str">
        <f>LOWER(DEC2HEX(L75,8))</f>
        <v>00000000</v>
      </c>
      <c r="L75" s="51">
        <f>SUM(L76:L78)</f>
        <v>0</v>
      </c>
      <c r="M75" s="51"/>
    </row>
    <row r="76" spans="1:13" ht="15">
      <c r="A76" s="65"/>
      <c r="B76" s="65"/>
      <c r="C76" s="61">
        <v>16</v>
      </c>
      <c r="D76" s="61">
        <v>31</v>
      </c>
      <c r="E76" s="61">
        <f>D76+1-C76</f>
        <v>16</v>
      </c>
      <c r="F76" s="61" t="str">
        <f>CONCATENATE(E76,"'h",K76)</f>
        <v>16'h0</v>
      </c>
      <c r="G76" s="61" t="s">
        <v>317</v>
      </c>
      <c r="H76" s="66" t="s">
        <v>395</v>
      </c>
      <c r="I76" s="62" t="s">
        <v>394</v>
      </c>
      <c r="J76" s="61">
        <v>0</v>
      </c>
      <c r="K76" s="61" t="str">
        <f>LOWER(DEC2HEX((J76)))</f>
        <v>0</v>
      </c>
      <c r="L76" s="61">
        <f>J76*(2^C76)</f>
        <v>0</v>
      </c>
      <c r="M76" s="60"/>
    </row>
    <row r="77" spans="1:13" ht="30">
      <c r="A77" s="65"/>
      <c r="B77" s="64"/>
      <c r="C77" s="61">
        <v>15</v>
      </c>
      <c r="D77" s="61">
        <v>15</v>
      </c>
      <c r="E77" s="61">
        <f>D77+1-C77</f>
        <v>1</v>
      </c>
      <c r="F77" s="61" t="str">
        <f>CONCATENATE(E77,"'h",K77)</f>
        <v>1'h0</v>
      </c>
      <c r="G77" s="61" t="s">
        <v>3879</v>
      </c>
      <c r="H77" s="66" t="s">
        <v>401</v>
      </c>
      <c r="I77" s="62" t="s">
        <v>398</v>
      </c>
      <c r="J77" s="61">
        <v>0</v>
      </c>
      <c r="K77" s="61" t="str">
        <f>LOWER(DEC2HEX((J77)))</f>
        <v>0</v>
      </c>
      <c r="L77" s="61">
        <f>J77*(2^C77)</f>
        <v>0</v>
      </c>
      <c r="M77" s="60"/>
    </row>
    <row r="78" spans="1:13" ht="30">
      <c r="A78" s="65"/>
      <c r="B78" s="64"/>
      <c r="C78" s="61">
        <v>0</v>
      </c>
      <c r="D78" s="61">
        <v>14</v>
      </c>
      <c r="E78" s="61">
        <f>D78+1-C78</f>
        <v>15</v>
      </c>
      <c r="F78" s="61" t="str">
        <f>CONCATENATE(E78,"'h",K78)</f>
        <v>15'h0</v>
      </c>
      <c r="G78" s="61" t="s">
        <v>3880</v>
      </c>
      <c r="H78" s="63" t="s">
        <v>399</v>
      </c>
      <c r="I78" s="62" t="s">
        <v>398</v>
      </c>
      <c r="J78" s="61">
        <v>0</v>
      </c>
      <c r="K78" s="61" t="str">
        <f>LOWER(DEC2HEX((J78)))</f>
        <v>0</v>
      </c>
      <c r="L78" s="61">
        <f>J78*(2^C78)</f>
        <v>0</v>
      </c>
      <c r="M78" s="60"/>
    </row>
    <row r="79" spans="1:13" ht="15">
      <c r="A79" s="51"/>
      <c r="B79" s="52" t="s">
        <v>397</v>
      </c>
      <c r="C79" s="51"/>
      <c r="D79" s="51"/>
      <c r="E79" s="51">
        <f>SUM(E80:E82)</f>
        <v>32</v>
      </c>
      <c r="F79" s="53" t="str">
        <f>CONCATENATE("32'h",K79)</f>
        <v>32'h00000000</v>
      </c>
      <c r="G79" s="53"/>
      <c r="H79" s="54" t="s">
        <v>396</v>
      </c>
      <c r="I79" s="54"/>
      <c r="J79" s="51"/>
      <c r="K79" s="51" t="str">
        <f>LOWER(DEC2HEX(L79,8))</f>
        <v>00000000</v>
      </c>
      <c r="L79" s="51">
        <f>SUM(L81:L82)</f>
        <v>0</v>
      </c>
      <c r="M79" s="51"/>
    </row>
    <row r="80" spans="1:13" ht="15">
      <c r="A80" s="65"/>
      <c r="B80" s="65"/>
      <c r="C80" s="61">
        <v>16</v>
      </c>
      <c r="D80" s="61">
        <v>31</v>
      </c>
      <c r="E80" s="61">
        <f>D80+1-C80</f>
        <v>16</v>
      </c>
      <c r="F80" s="61" t="str">
        <f>CONCATENATE(E80,"'h",K80)</f>
        <v>16'h0</v>
      </c>
      <c r="G80" s="61" t="s">
        <v>317</v>
      </c>
      <c r="H80" s="66" t="s">
        <v>395</v>
      </c>
      <c r="I80" s="62" t="s">
        <v>394</v>
      </c>
      <c r="J80" s="61">
        <v>0</v>
      </c>
      <c r="K80" s="61" t="str">
        <f>LOWER(DEC2HEX((J80)))</f>
        <v>0</v>
      </c>
      <c r="L80" s="61">
        <f>J80*(2^C80)</f>
        <v>0</v>
      </c>
      <c r="M80" s="60"/>
    </row>
    <row r="81" spans="1:13" ht="30">
      <c r="A81" s="65"/>
      <c r="B81" s="65"/>
      <c r="C81" s="61">
        <v>15</v>
      </c>
      <c r="D81" s="61">
        <v>15</v>
      </c>
      <c r="E81" s="61">
        <f>D81+1-C81</f>
        <v>1</v>
      </c>
      <c r="F81" s="61" t="str">
        <f>CONCATENATE(E81,"'h",K81)</f>
        <v>1'h0</v>
      </c>
      <c r="G81" s="61" t="s">
        <v>317</v>
      </c>
      <c r="H81" s="66" t="s">
        <v>393</v>
      </c>
      <c r="I81" s="62" t="s">
        <v>392</v>
      </c>
      <c r="J81" s="61">
        <v>0</v>
      </c>
      <c r="K81" s="61" t="str">
        <f>LOWER(DEC2HEX((J81)))</f>
        <v>0</v>
      </c>
      <c r="L81" s="61">
        <f>J81*(2^C81)</f>
        <v>0</v>
      </c>
      <c r="M81" s="60"/>
    </row>
    <row r="82" spans="1:13" ht="30">
      <c r="A82" s="65"/>
      <c r="B82" s="64"/>
      <c r="C82" s="61">
        <v>0</v>
      </c>
      <c r="D82" s="61">
        <v>14</v>
      </c>
      <c r="E82" s="61">
        <f>D82+1-C82</f>
        <v>15</v>
      </c>
      <c r="F82" s="61" t="str">
        <f>CONCATENATE(E82,"'h",K82)</f>
        <v>15'h0</v>
      </c>
      <c r="G82" s="61" t="s">
        <v>317</v>
      </c>
      <c r="H82" s="63" t="s">
        <v>391</v>
      </c>
      <c r="I82" s="62" t="s">
        <v>390</v>
      </c>
      <c r="J82" s="61">
        <v>0</v>
      </c>
      <c r="K82" s="61" t="str">
        <f>LOWER(DEC2HEX((J82)))</f>
        <v>0</v>
      </c>
      <c r="L82" s="61">
        <f>J82*(2^C82)</f>
        <v>0</v>
      </c>
      <c r="M82" s="60"/>
    </row>
    <row r="83" spans="1:13" ht="15">
      <c r="A83" s="51"/>
      <c r="B83" s="52" t="s">
        <v>389</v>
      </c>
      <c r="C83" s="51"/>
      <c r="D83" s="51"/>
      <c r="E83" s="51">
        <f>SUM(E84:E88)</f>
        <v>32</v>
      </c>
      <c r="F83" s="53" t="str">
        <f>CONCATENATE("32'h",K83)</f>
        <v>32'h00000220</v>
      </c>
      <c r="G83" s="53"/>
      <c r="H83" s="54" t="s">
        <v>388</v>
      </c>
      <c r="I83" s="54"/>
      <c r="J83" s="51"/>
      <c r="K83" s="51" t="str">
        <f>LOWER(DEC2HEX(L83,8))</f>
        <v>00000220</v>
      </c>
      <c r="L83" s="51">
        <f>SUM(L84:L88)</f>
        <v>544</v>
      </c>
      <c r="M83" s="51"/>
    </row>
    <row r="84" spans="1:13" ht="15">
      <c r="A84" s="58"/>
      <c r="B84" s="58"/>
      <c r="C84" s="55">
        <v>10</v>
      </c>
      <c r="D84" s="55">
        <v>31</v>
      </c>
      <c r="E84" s="55">
        <f>D84+1-C84</f>
        <v>22</v>
      </c>
      <c r="F84" s="55" t="str">
        <f>CONCATENATE(E84,"'h",K84)</f>
        <v>22'h0</v>
      </c>
      <c r="G84" s="55" t="s">
        <v>317</v>
      </c>
      <c r="H84" s="72" t="s">
        <v>20</v>
      </c>
      <c r="I84" s="69" t="s">
        <v>346</v>
      </c>
      <c r="J84" s="55">
        <v>0</v>
      </c>
      <c r="K84" s="55" t="str">
        <f>LOWER(DEC2HEX((J84)))</f>
        <v>0</v>
      </c>
      <c r="L84" s="55">
        <f>J84*(2^C84)</f>
        <v>0</v>
      </c>
      <c r="M84" s="68"/>
    </row>
    <row r="85" spans="1:13" ht="45">
      <c r="A85" s="58"/>
      <c r="B85" s="71"/>
      <c r="C85" s="55">
        <v>6</v>
      </c>
      <c r="D85" s="55">
        <v>9</v>
      </c>
      <c r="E85" s="55">
        <f>D85+1-C85</f>
        <v>4</v>
      </c>
      <c r="F85" s="55" t="str">
        <f>CONCATENATE(E85,"'h",K85)</f>
        <v>4'h8</v>
      </c>
      <c r="G85" s="55" t="s">
        <v>320</v>
      </c>
      <c r="H85" s="70" t="s">
        <v>387</v>
      </c>
      <c r="I85" s="73" t="s">
        <v>386</v>
      </c>
      <c r="J85" s="55">
        <v>8</v>
      </c>
      <c r="K85" s="55" t="str">
        <f>LOWER(DEC2HEX((J85)))</f>
        <v>8</v>
      </c>
      <c r="L85" s="55">
        <f>J85*(2^C85)</f>
        <v>512</v>
      </c>
      <c r="M85" s="68"/>
    </row>
    <row r="86" spans="1:13" ht="45">
      <c r="A86" s="58"/>
      <c r="B86" s="71"/>
      <c r="C86" s="55">
        <v>2</v>
      </c>
      <c r="D86" s="55">
        <v>5</v>
      </c>
      <c r="E86" s="55">
        <f>D86+1-C86</f>
        <v>4</v>
      </c>
      <c r="F86" s="55" t="str">
        <f>CONCATENATE(E86,"'h",K86)</f>
        <v>4'h8</v>
      </c>
      <c r="G86" s="55" t="s">
        <v>320</v>
      </c>
      <c r="H86" s="70" t="s">
        <v>385</v>
      </c>
      <c r="I86" s="73" t="s">
        <v>384</v>
      </c>
      <c r="J86" s="55">
        <v>8</v>
      </c>
      <c r="K86" s="55" t="str">
        <f>LOWER(DEC2HEX((J86)))</f>
        <v>8</v>
      </c>
      <c r="L86" s="55">
        <f>J86*(2^C86)</f>
        <v>32</v>
      </c>
      <c r="M86" s="68"/>
    </row>
    <row r="87" spans="1:13" ht="30">
      <c r="A87" s="58"/>
      <c r="B87" s="71"/>
      <c r="C87" s="55">
        <v>1</v>
      </c>
      <c r="D87" s="55">
        <v>1</v>
      </c>
      <c r="E87" s="55">
        <f>D87+1-C87</f>
        <v>1</v>
      </c>
      <c r="F87" s="55" t="str">
        <f>CONCATENATE(E87,"'h",K87)</f>
        <v>1'h0</v>
      </c>
      <c r="G87" s="55" t="s">
        <v>320</v>
      </c>
      <c r="H87" s="70" t="s">
        <v>383</v>
      </c>
      <c r="I87" s="73" t="s">
        <v>382</v>
      </c>
      <c r="J87" s="55">
        <v>0</v>
      </c>
      <c r="K87" s="55" t="str">
        <f>LOWER(DEC2HEX((J87)))</f>
        <v>0</v>
      </c>
      <c r="L87" s="55">
        <f>J87*(2^C87)</f>
        <v>0</v>
      </c>
      <c r="M87" s="68"/>
    </row>
    <row r="88" spans="1:13" ht="30">
      <c r="A88" s="58"/>
      <c r="B88" s="71"/>
      <c r="C88" s="55">
        <v>0</v>
      </c>
      <c r="D88" s="55">
        <v>0</v>
      </c>
      <c r="E88" s="55">
        <f>D88+1-C88</f>
        <v>1</v>
      </c>
      <c r="F88" s="55" t="str">
        <f>CONCATENATE(E88,"'h",K88)</f>
        <v>1'h0</v>
      </c>
      <c r="G88" s="55" t="s">
        <v>320</v>
      </c>
      <c r="H88" s="70" t="s">
        <v>381</v>
      </c>
      <c r="I88" s="73" t="s">
        <v>380</v>
      </c>
      <c r="J88" s="55">
        <v>0</v>
      </c>
      <c r="K88" s="55" t="str">
        <f>LOWER(DEC2HEX((J88)))</f>
        <v>0</v>
      </c>
      <c r="L88" s="55">
        <f>J88*(2^C88)</f>
        <v>0</v>
      </c>
      <c r="M88" s="68"/>
    </row>
    <row r="89" spans="1:13" ht="15">
      <c r="A89" s="51"/>
      <c r="B89" s="52" t="s">
        <v>379</v>
      </c>
      <c r="C89" s="51"/>
      <c r="D89" s="51"/>
      <c r="E89" s="51">
        <f>SUM(E90:E94)</f>
        <v>32</v>
      </c>
      <c r="F89" s="53" t="str">
        <f>CONCATENATE("32'h",K89)</f>
        <v>32'h00000000</v>
      </c>
      <c r="G89" s="53"/>
      <c r="H89" s="54" t="s">
        <v>378</v>
      </c>
      <c r="I89" s="54"/>
      <c r="J89" s="51"/>
      <c r="K89" s="51" t="str">
        <f>LOWER(DEC2HEX(L89,8))</f>
        <v>00000000</v>
      </c>
      <c r="L89" s="51">
        <f>SUM(L90:L94)</f>
        <v>0</v>
      </c>
      <c r="M89" s="51"/>
    </row>
    <row r="90" spans="1:13" ht="15">
      <c r="A90" s="58"/>
      <c r="B90" s="58"/>
      <c r="C90" s="55">
        <v>4</v>
      </c>
      <c r="D90" s="55">
        <v>31</v>
      </c>
      <c r="E90" s="55">
        <f>D90+1-C90</f>
        <v>28</v>
      </c>
      <c r="F90" s="55" t="str">
        <f>CONCATENATE(E90,"'h",K90)</f>
        <v>28'h0</v>
      </c>
      <c r="G90" s="55" t="s">
        <v>317</v>
      </c>
      <c r="H90" s="72" t="s">
        <v>20</v>
      </c>
      <c r="I90" s="69" t="s">
        <v>346</v>
      </c>
      <c r="J90" s="55">
        <v>0</v>
      </c>
      <c r="K90" s="55" t="str">
        <f>LOWER(DEC2HEX((J90)))</f>
        <v>0</v>
      </c>
      <c r="L90" s="55">
        <f>J90*(2^C90)</f>
        <v>0</v>
      </c>
      <c r="M90" s="68"/>
    </row>
    <row r="91" spans="1:13" ht="15">
      <c r="A91" s="58"/>
      <c r="B91" s="71"/>
      <c r="C91" s="55">
        <v>3</v>
      </c>
      <c r="D91" s="55">
        <v>3</v>
      </c>
      <c r="E91" s="55">
        <f>D91+1-C91</f>
        <v>1</v>
      </c>
      <c r="F91" s="55" t="str">
        <f>CONCATENATE(E91,"'h",K91)</f>
        <v>1'h0</v>
      </c>
      <c r="G91" s="55" t="s">
        <v>355</v>
      </c>
      <c r="H91" s="70" t="s">
        <v>377</v>
      </c>
      <c r="I91" s="73" t="s">
        <v>376</v>
      </c>
      <c r="J91" s="55">
        <v>0</v>
      </c>
      <c r="K91" s="55" t="str">
        <f>LOWER(DEC2HEX((J91)))</f>
        <v>0</v>
      </c>
      <c r="L91" s="55">
        <f>J91*(2^C91)</f>
        <v>0</v>
      </c>
      <c r="M91" s="68"/>
    </row>
    <row r="92" spans="1:13" ht="15">
      <c r="A92" s="58"/>
      <c r="B92" s="71"/>
      <c r="C92" s="55">
        <v>2</v>
      </c>
      <c r="D92" s="55">
        <v>2</v>
      </c>
      <c r="E92" s="55">
        <f>D92+1-C92</f>
        <v>1</v>
      </c>
      <c r="F92" s="55" t="str">
        <f>CONCATENATE(E92,"'h",K92)</f>
        <v>1'h0</v>
      </c>
      <c r="G92" s="55" t="s">
        <v>355</v>
      </c>
      <c r="H92" s="70" t="s">
        <v>375</v>
      </c>
      <c r="I92" s="73" t="s">
        <v>374</v>
      </c>
      <c r="J92" s="55">
        <v>0</v>
      </c>
      <c r="K92" s="55" t="str">
        <f>LOWER(DEC2HEX((J92)))</f>
        <v>0</v>
      </c>
      <c r="L92" s="55">
        <f>J92*(2^C92)</f>
        <v>0</v>
      </c>
      <c r="M92" s="68"/>
    </row>
    <row r="93" spans="1:13" ht="15">
      <c r="A93" s="58"/>
      <c r="B93" s="71"/>
      <c r="C93" s="55">
        <v>1</v>
      </c>
      <c r="D93" s="55">
        <v>1</v>
      </c>
      <c r="E93" s="55">
        <f>D93+1-C93</f>
        <v>1</v>
      </c>
      <c r="F93" s="55" t="str">
        <f>CONCATENATE(E93,"'h",K93)</f>
        <v>1'h0</v>
      </c>
      <c r="G93" s="55" t="s">
        <v>355</v>
      </c>
      <c r="H93" s="70" t="s">
        <v>373</v>
      </c>
      <c r="I93" s="73" t="s">
        <v>372</v>
      </c>
      <c r="J93" s="55">
        <v>0</v>
      </c>
      <c r="K93" s="55" t="str">
        <f>LOWER(DEC2HEX((J93)))</f>
        <v>0</v>
      </c>
      <c r="L93" s="55">
        <f>J93*(2^C93)</f>
        <v>0</v>
      </c>
      <c r="M93" s="68"/>
    </row>
    <row r="94" spans="1:13" ht="15">
      <c r="A94" s="58"/>
      <c r="B94" s="71"/>
      <c r="C94" s="55">
        <v>0</v>
      </c>
      <c r="D94" s="55">
        <v>0</v>
      </c>
      <c r="E94" s="55">
        <f>D94+1-C94</f>
        <v>1</v>
      </c>
      <c r="F94" s="55" t="str">
        <f>CONCATENATE(E94,"'h",K94)</f>
        <v>1'h0</v>
      </c>
      <c r="G94" s="55" t="s">
        <v>355</v>
      </c>
      <c r="H94" s="70" t="s">
        <v>371</v>
      </c>
      <c r="I94" s="73" t="s">
        <v>370</v>
      </c>
      <c r="J94" s="55">
        <v>0</v>
      </c>
      <c r="K94" s="55" t="str">
        <f>LOWER(DEC2HEX((J94)))</f>
        <v>0</v>
      </c>
      <c r="L94" s="55">
        <f>J94*(2^C94)</f>
        <v>0</v>
      </c>
      <c r="M94" s="68"/>
    </row>
    <row r="95" spans="1:13" ht="15">
      <c r="A95" s="51"/>
      <c r="B95" s="52" t="s">
        <v>369</v>
      </c>
      <c r="C95" s="51"/>
      <c r="D95" s="51"/>
      <c r="E95" s="51">
        <f>SUM(E96:E103)</f>
        <v>32</v>
      </c>
      <c r="F95" s="53" t="str">
        <f>CONCATENATE("32'h",K95)</f>
        <v>32'h00000000</v>
      </c>
      <c r="G95" s="53"/>
      <c r="H95" s="54" t="s">
        <v>368</v>
      </c>
      <c r="I95" s="54"/>
      <c r="J95" s="51"/>
      <c r="K95" s="51" t="str">
        <f>LOWER(DEC2HEX(L95,8))</f>
        <v>00000000</v>
      </c>
      <c r="L95" s="51">
        <f>SUM(L96:L103)</f>
        <v>0</v>
      </c>
      <c r="M95" s="51"/>
    </row>
    <row r="96" spans="1:13" ht="15">
      <c r="A96" s="58"/>
      <c r="B96" s="58"/>
      <c r="C96" s="55">
        <v>7</v>
      </c>
      <c r="D96" s="55">
        <v>31</v>
      </c>
      <c r="E96" s="55">
        <f t="shared" ref="E96:E103" si="16">D96+1-C96</f>
        <v>25</v>
      </c>
      <c r="F96" s="55" t="str">
        <f t="shared" ref="F96:F103" si="17">CONCATENATE(E96,"'h",K96)</f>
        <v>25'h0</v>
      </c>
      <c r="G96" s="55" t="s">
        <v>317</v>
      </c>
      <c r="H96" s="72" t="s">
        <v>20</v>
      </c>
      <c r="I96" s="69" t="s">
        <v>346</v>
      </c>
      <c r="J96" s="55">
        <v>0</v>
      </c>
      <c r="K96" s="55" t="str">
        <f t="shared" ref="K96:K103" si="18">LOWER(DEC2HEX((J96)))</f>
        <v>0</v>
      </c>
      <c r="L96" s="55">
        <f t="shared" ref="L96:L103" si="19">J96*(2^C96)</f>
        <v>0</v>
      </c>
      <c r="M96" s="68"/>
    </row>
    <row r="97" spans="1:13" ht="15">
      <c r="A97" s="58"/>
      <c r="B97" s="71"/>
      <c r="C97" s="55">
        <v>6</v>
      </c>
      <c r="D97" s="55">
        <v>6</v>
      </c>
      <c r="E97" s="55">
        <f t="shared" si="16"/>
        <v>1</v>
      </c>
      <c r="F97" s="55" t="str">
        <f t="shared" si="17"/>
        <v>1'h0</v>
      </c>
      <c r="G97" s="55" t="s">
        <v>355</v>
      </c>
      <c r="H97" s="70" t="s">
        <v>367</v>
      </c>
      <c r="I97" s="73" t="s">
        <v>366</v>
      </c>
      <c r="J97" s="55">
        <v>0</v>
      </c>
      <c r="K97" s="55" t="str">
        <f t="shared" si="18"/>
        <v>0</v>
      </c>
      <c r="L97" s="55">
        <f t="shared" si="19"/>
        <v>0</v>
      </c>
      <c r="M97" s="68"/>
    </row>
    <row r="98" spans="1:13" ht="15">
      <c r="A98" s="58"/>
      <c r="B98" s="71"/>
      <c r="C98" s="55">
        <v>5</v>
      </c>
      <c r="D98" s="55">
        <v>5</v>
      </c>
      <c r="E98" s="55">
        <f t="shared" si="16"/>
        <v>1</v>
      </c>
      <c r="F98" s="55" t="str">
        <f t="shared" si="17"/>
        <v>1'h0</v>
      </c>
      <c r="G98" s="55" t="s">
        <v>355</v>
      </c>
      <c r="H98" s="70" t="s">
        <v>365</v>
      </c>
      <c r="I98" s="73" t="s">
        <v>364</v>
      </c>
      <c r="J98" s="55">
        <v>0</v>
      </c>
      <c r="K98" s="55" t="str">
        <f t="shared" si="18"/>
        <v>0</v>
      </c>
      <c r="L98" s="55">
        <f t="shared" si="19"/>
        <v>0</v>
      </c>
      <c r="M98" s="68"/>
    </row>
    <row r="99" spans="1:13" ht="15">
      <c r="A99" s="58"/>
      <c r="B99" s="71"/>
      <c r="C99" s="55">
        <v>4</v>
      </c>
      <c r="D99" s="55">
        <v>4</v>
      </c>
      <c r="E99" s="55">
        <f t="shared" si="16"/>
        <v>1</v>
      </c>
      <c r="F99" s="55" t="str">
        <f t="shared" si="17"/>
        <v>1'h0</v>
      </c>
      <c r="G99" s="55" t="s">
        <v>355</v>
      </c>
      <c r="H99" s="70" t="s">
        <v>363</v>
      </c>
      <c r="I99" s="73" t="s">
        <v>362</v>
      </c>
      <c r="J99" s="55">
        <v>0</v>
      </c>
      <c r="K99" s="55" t="str">
        <f t="shared" si="18"/>
        <v>0</v>
      </c>
      <c r="L99" s="55">
        <f t="shared" si="19"/>
        <v>0</v>
      </c>
      <c r="M99" s="68"/>
    </row>
    <row r="100" spans="1:13" ht="15">
      <c r="A100" s="58"/>
      <c r="B100" s="71"/>
      <c r="C100" s="55">
        <v>3</v>
      </c>
      <c r="D100" s="55">
        <v>3</v>
      </c>
      <c r="E100" s="55">
        <f t="shared" si="16"/>
        <v>1</v>
      </c>
      <c r="F100" s="55" t="str">
        <f t="shared" si="17"/>
        <v>1'h0</v>
      </c>
      <c r="G100" s="55" t="s">
        <v>355</v>
      </c>
      <c r="H100" s="70" t="s">
        <v>361</v>
      </c>
      <c r="I100" s="73" t="s">
        <v>360</v>
      </c>
      <c r="J100" s="55">
        <v>0</v>
      </c>
      <c r="K100" s="55" t="str">
        <f t="shared" si="18"/>
        <v>0</v>
      </c>
      <c r="L100" s="55">
        <f t="shared" si="19"/>
        <v>0</v>
      </c>
      <c r="M100" s="68"/>
    </row>
    <row r="101" spans="1:13" ht="15">
      <c r="A101" s="58"/>
      <c r="B101" s="71"/>
      <c r="C101" s="55">
        <v>2</v>
      </c>
      <c r="D101" s="55">
        <v>2</v>
      </c>
      <c r="E101" s="55">
        <f t="shared" si="16"/>
        <v>1</v>
      </c>
      <c r="F101" s="55" t="str">
        <f t="shared" si="17"/>
        <v>1'h0</v>
      </c>
      <c r="G101" s="55" t="s">
        <v>355</v>
      </c>
      <c r="H101" s="70" t="s">
        <v>359</v>
      </c>
      <c r="I101" s="73" t="s">
        <v>358</v>
      </c>
      <c r="J101" s="55">
        <v>0</v>
      </c>
      <c r="K101" s="55" t="str">
        <f t="shared" si="18"/>
        <v>0</v>
      </c>
      <c r="L101" s="55">
        <f t="shared" si="19"/>
        <v>0</v>
      </c>
      <c r="M101" s="68"/>
    </row>
    <row r="102" spans="1:13" ht="15">
      <c r="A102" s="58"/>
      <c r="B102" s="71"/>
      <c r="C102" s="55">
        <v>1</v>
      </c>
      <c r="D102" s="55">
        <v>1</v>
      </c>
      <c r="E102" s="55">
        <f t="shared" si="16"/>
        <v>1</v>
      </c>
      <c r="F102" s="55" t="str">
        <f t="shared" si="17"/>
        <v>1'h0</v>
      </c>
      <c r="G102" s="55" t="s">
        <v>355</v>
      </c>
      <c r="H102" s="70" t="s">
        <v>357</v>
      </c>
      <c r="I102" s="73" t="s">
        <v>356</v>
      </c>
      <c r="J102" s="55">
        <v>0</v>
      </c>
      <c r="K102" s="55" t="str">
        <f t="shared" si="18"/>
        <v>0</v>
      </c>
      <c r="L102" s="55">
        <f t="shared" si="19"/>
        <v>0</v>
      </c>
      <c r="M102" s="68"/>
    </row>
    <row r="103" spans="1:13" ht="15">
      <c r="A103" s="58"/>
      <c r="B103" s="71"/>
      <c r="C103" s="55">
        <v>0</v>
      </c>
      <c r="D103" s="55">
        <v>0</v>
      </c>
      <c r="E103" s="55">
        <f t="shared" si="16"/>
        <v>1</v>
      </c>
      <c r="F103" s="55" t="str">
        <f t="shared" si="17"/>
        <v>1'h0</v>
      </c>
      <c r="G103" s="55" t="s">
        <v>355</v>
      </c>
      <c r="H103" s="70" t="s">
        <v>354</v>
      </c>
      <c r="I103" s="73" t="s">
        <v>353</v>
      </c>
      <c r="J103" s="55">
        <v>0</v>
      </c>
      <c r="K103" s="55" t="str">
        <f t="shared" si="18"/>
        <v>0</v>
      </c>
      <c r="L103" s="55">
        <f t="shared" si="19"/>
        <v>0</v>
      </c>
      <c r="M103" s="68"/>
    </row>
    <row r="104" spans="1:13" ht="15">
      <c r="A104" s="51"/>
      <c r="B104" s="52" t="s">
        <v>352</v>
      </c>
      <c r="C104" s="51"/>
      <c r="D104" s="51"/>
      <c r="E104" s="51">
        <f>SUM(E105:E106)</f>
        <v>32</v>
      </c>
      <c r="F104" s="53" t="str">
        <f>CONCATENATE("32'h",K104)</f>
        <v>32'h00000500</v>
      </c>
      <c r="G104" s="53"/>
      <c r="H104" s="54" t="s">
        <v>351</v>
      </c>
      <c r="I104" s="54"/>
      <c r="J104" s="51"/>
      <c r="K104" s="51" t="str">
        <f>LOWER(DEC2HEX(L104,8))</f>
        <v>00000500</v>
      </c>
      <c r="L104" s="51">
        <f>SUM(L105:L106)</f>
        <v>1280</v>
      </c>
      <c r="M104" s="51"/>
    </row>
    <row r="105" spans="1:13" ht="15">
      <c r="A105" s="58"/>
      <c r="B105" s="58"/>
      <c r="C105" s="55">
        <v>15</v>
      </c>
      <c r="D105" s="55">
        <v>31</v>
      </c>
      <c r="E105" s="55">
        <f>D105+1-C105</f>
        <v>17</v>
      </c>
      <c r="F105" s="55" t="str">
        <f>CONCATENATE(E105,"'h",K105)</f>
        <v>17'h0</v>
      </c>
      <c r="G105" s="55" t="s">
        <v>317</v>
      </c>
      <c r="H105" s="72" t="s">
        <v>20</v>
      </c>
      <c r="I105" s="69" t="s">
        <v>346</v>
      </c>
      <c r="J105" s="55">
        <v>0</v>
      </c>
      <c r="K105" s="55" t="str">
        <f>LOWER(DEC2HEX((J105)))</f>
        <v>0</v>
      </c>
      <c r="L105" s="55">
        <f>J105*(2^C105)</f>
        <v>0</v>
      </c>
      <c r="M105" s="68"/>
    </row>
    <row r="106" spans="1:13" ht="60">
      <c r="A106" s="58"/>
      <c r="B106" s="71"/>
      <c r="C106" s="55">
        <v>0</v>
      </c>
      <c r="D106" s="55">
        <v>14</v>
      </c>
      <c r="E106" s="55">
        <f>D106+1-C106</f>
        <v>15</v>
      </c>
      <c r="F106" s="55" t="str">
        <f>CONCATENATE(E106,"'h",K106)</f>
        <v>15'h500</v>
      </c>
      <c r="G106" s="55" t="s">
        <v>320</v>
      </c>
      <c r="H106" s="70" t="s">
        <v>350</v>
      </c>
      <c r="I106" s="69" t="s">
        <v>349</v>
      </c>
      <c r="J106" s="55">
        <v>1280</v>
      </c>
      <c r="K106" s="55" t="str">
        <f>LOWER(DEC2HEX((J106)))</f>
        <v>500</v>
      </c>
      <c r="L106" s="55">
        <f>J106*(2^C106)</f>
        <v>1280</v>
      </c>
      <c r="M106" s="68"/>
    </row>
    <row r="107" spans="1:13" ht="15">
      <c r="A107" s="51"/>
      <c r="B107" s="52" t="s">
        <v>348</v>
      </c>
      <c r="C107" s="51"/>
      <c r="D107" s="51"/>
      <c r="E107" s="51">
        <f>SUM(E108:E116)</f>
        <v>32</v>
      </c>
      <c r="F107" s="53" t="str">
        <f>CONCATENATE("32'h",K107)</f>
        <v>32'h00000800</v>
      </c>
      <c r="G107" s="53"/>
      <c r="H107" s="54" t="s">
        <v>347</v>
      </c>
      <c r="I107" s="54"/>
      <c r="J107" s="51"/>
      <c r="K107" s="51" t="str">
        <f>LOWER(DEC2HEX(L107,8))</f>
        <v>00000800</v>
      </c>
      <c r="L107" s="51">
        <f>SUM(L108:L116)</f>
        <v>2048</v>
      </c>
      <c r="M107" s="51"/>
    </row>
    <row r="108" spans="1:13" ht="15">
      <c r="A108" s="65"/>
      <c r="B108" s="65"/>
      <c r="C108" s="61">
        <v>13</v>
      </c>
      <c r="D108" s="61">
        <v>31</v>
      </c>
      <c r="E108" s="61">
        <f t="shared" ref="E108:E116" si="20">D108+1-C108</f>
        <v>19</v>
      </c>
      <c r="F108" s="61" t="str">
        <f t="shared" ref="F108:F116" si="21">CONCATENATE(E108,"'h",K108)</f>
        <v>19'h0</v>
      </c>
      <c r="G108" s="61" t="s">
        <v>317</v>
      </c>
      <c r="H108" s="66" t="s">
        <v>20</v>
      </c>
      <c r="I108" s="62" t="s">
        <v>346</v>
      </c>
      <c r="J108" s="61">
        <v>0</v>
      </c>
      <c r="K108" s="61" t="str">
        <f t="shared" ref="K108:K116" si="22">LOWER(DEC2HEX((J108)))</f>
        <v>0</v>
      </c>
      <c r="L108" s="61">
        <f t="shared" ref="L108:L116" si="23">J108*(2^C108)</f>
        <v>0</v>
      </c>
      <c r="M108" s="60"/>
    </row>
    <row r="109" spans="1:13" ht="15">
      <c r="A109" s="65"/>
      <c r="B109" s="65"/>
      <c r="C109" s="61">
        <v>12</v>
      </c>
      <c r="D109" s="61">
        <v>12</v>
      </c>
      <c r="E109" s="61">
        <f t="shared" si="20"/>
        <v>1</v>
      </c>
      <c r="F109" s="61" t="str">
        <f t="shared" si="21"/>
        <v>1'h0</v>
      </c>
      <c r="G109" s="61" t="s">
        <v>337</v>
      </c>
      <c r="H109" s="66" t="s">
        <v>345</v>
      </c>
      <c r="I109" s="67" t="s">
        <v>344</v>
      </c>
      <c r="J109" s="61">
        <v>0</v>
      </c>
      <c r="K109" s="61" t="str">
        <f t="shared" si="22"/>
        <v>0</v>
      </c>
      <c r="L109" s="61">
        <f t="shared" si="23"/>
        <v>0</v>
      </c>
      <c r="M109" s="60"/>
    </row>
    <row r="110" spans="1:13" ht="75">
      <c r="A110" s="65"/>
      <c r="B110" s="65"/>
      <c r="C110" s="61">
        <v>10</v>
      </c>
      <c r="D110" s="61">
        <v>11</v>
      </c>
      <c r="E110" s="61">
        <f t="shared" si="20"/>
        <v>2</v>
      </c>
      <c r="F110" s="61" t="str">
        <f t="shared" si="21"/>
        <v>2'h2</v>
      </c>
      <c r="G110" s="61" t="s">
        <v>337</v>
      </c>
      <c r="H110" s="66" t="s">
        <v>343</v>
      </c>
      <c r="I110" s="67" t="s">
        <v>342</v>
      </c>
      <c r="J110" s="61">
        <v>2</v>
      </c>
      <c r="K110" s="61" t="str">
        <f t="shared" si="22"/>
        <v>2</v>
      </c>
      <c r="L110" s="61">
        <f t="shared" si="23"/>
        <v>2048</v>
      </c>
      <c r="M110" s="60"/>
    </row>
    <row r="111" spans="1:13" ht="15">
      <c r="A111" s="65"/>
      <c r="B111" s="65"/>
      <c r="C111" s="61">
        <v>9</v>
      </c>
      <c r="D111" s="61">
        <v>9</v>
      </c>
      <c r="E111" s="61">
        <f t="shared" si="20"/>
        <v>1</v>
      </c>
      <c r="F111" s="61" t="str">
        <f t="shared" si="21"/>
        <v>1'h0</v>
      </c>
      <c r="G111" s="61" t="s">
        <v>337</v>
      </c>
      <c r="H111" s="66" t="s">
        <v>341</v>
      </c>
      <c r="I111" s="67" t="s">
        <v>340</v>
      </c>
      <c r="J111" s="61">
        <v>0</v>
      </c>
      <c r="K111" s="61" t="str">
        <f t="shared" si="22"/>
        <v>0</v>
      </c>
      <c r="L111" s="61">
        <f t="shared" si="23"/>
        <v>0</v>
      </c>
      <c r="M111" s="60"/>
    </row>
    <row r="112" spans="1:13" ht="75">
      <c r="A112" s="65"/>
      <c r="B112" s="65"/>
      <c r="C112" s="61">
        <v>7</v>
      </c>
      <c r="D112" s="61">
        <v>8</v>
      </c>
      <c r="E112" s="61">
        <f t="shared" si="20"/>
        <v>2</v>
      </c>
      <c r="F112" s="61" t="str">
        <f t="shared" si="21"/>
        <v>2'h0</v>
      </c>
      <c r="G112" s="61" t="s">
        <v>337</v>
      </c>
      <c r="H112" s="66" t="s">
        <v>339</v>
      </c>
      <c r="I112" s="67" t="s">
        <v>338</v>
      </c>
      <c r="J112" s="61">
        <v>0</v>
      </c>
      <c r="K112" s="61" t="str">
        <f t="shared" si="22"/>
        <v>0</v>
      </c>
      <c r="L112" s="61">
        <f t="shared" si="23"/>
        <v>0</v>
      </c>
      <c r="M112" s="60"/>
    </row>
    <row r="113" spans="1:13" ht="15">
      <c r="A113" s="65"/>
      <c r="B113" s="65"/>
      <c r="C113" s="61">
        <v>6</v>
      </c>
      <c r="D113" s="61">
        <v>6</v>
      </c>
      <c r="E113" s="61">
        <f t="shared" si="20"/>
        <v>1</v>
      </c>
      <c r="F113" s="61" t="str">
        <f t="shared" si="21"/>
        <v>1'h0</v>
      </c>
      <c r="G113" s="61" t="s">
        <v>337</v>
      </c>
      <c r="H113" s="66" t="s">
        <v>336</v>
      </c>
      <c r="I113" s="62"/>
      <c r="J113" s="61">
        <v>0</v>
      </c>
      <c r="K113" s="61" t="str">
        <f t="shared" si="22"/>
        <v>0</v>
      </c>
      <c r="L113" s="61">
        <f t="shared" si="23"/>
        <v>0</v>
      </c>
      <c r="M113" s="60"/>
    </row>
    <row r="114" spans="1:13" ht="15">
      <c r="A114" s="65"/>
      <c r="B114" s="65"/>
      <c r="C114" s="61">
        <v>5</v>
      </c>
      <c r="D114" s="61">
        <v>5</v>
      </c>
      <c r="E114" s="61">
        <f t="shared" si="20"/>
        <v>1</v>
      </c>
      <c r="F114" s="61" t="str">
        <f t="shared" si="21"/>
        <v>1'h0</v>
      </c>
      <c r="G114" s="61" t="s">
        <v>320</v>
      </c>
      <c r="H114" s="63" t="s">
        <v>335</v>
      </c>
      <c r="I114" s="62"/>
      <c r="J114" s="61">
        <v>0</v>
      </c>
      <c r="K114" s="61" t="str">
        <f t="shared" si="22"/>
        <v>0</v>
      </c>
      <c r="L114" s="61">
        <f t="shared" si="23"/>
        <v>0</v>
      </c>
      <c r="M114" s="60"/>
    </row>
    <row r="115" spans="1:13" ht="15">
      <c r="A115" s="65"/>
      <c r="B115" s="65"/>
      <c r="C115" s="61">
        <v>4</v>
      </c>
      <c r="D115" s="61">
        <v>4</v>
      </c>
      <c r="E115" s="61">
        <f t="shared" si="20"/>
        <v>1</v>
      </c>
      <c r="F115" s="61" t="str">
        <f t="shared" si="21"/>
        <v>1'h0</v>
      </c>
      <c r="G115" s="61" t="s">
        <v>320</v>
      </c>
      <c r="H115" s="63" t="s">
        <v>334</v>
      </c>
      <c r="I115" s="62"/>
      <c r="J115" s="61">
        <v>0</v>
      </c>
      <c r="K115" s="61" t="str">
        <f t="shared" si="22"/>
        <v>0</v>
      </c>
      <c r="L115" s="61">
        <f t="shared" si="23"/>
        <v>0</v>
      </c>
      <c r="M115" s="60"/>
    </row>
    <row r="116" spans="1:13" ht="15">
      <c r="A116" s="65"/>
      <c r="B116" s="64"/>
      <c r="C116" s="61">
        <v>0</v>
      </c>
      <c r="D116" s="61">
        <v>3</v>
      </c>
      <c r="E116" s="61">
        <f t="shared" si="20"/>
        <v>4</v>
      </c>
      <c r="F116" s="61" t="str">
        <f t="shared" si="21"/>
        <v>4'h0</v>
      </c>
      <c r="G116" s="61" t="s">
        <v>320</v>
      </c>
      <c r="H116" s="63" t="s">
        <v>333</v>
      </c>
      <c r="I116" s="62"/>
      <c r="J116" s="61">
        <v>0</v>
      </c>
      <c r="K116" s="61" t="str">
        <f t="shared" si="22"/>
        <v>0</v>
      </c>
      <c r="L116" s="61">
        <f t="shared" si="23"/>
        <v>0</v>
      </c>
      <c r="M116" s="60"/>
    </row>
  </sheetData>
  <phoneticPr fontId="32" type="noConversion"/>
  <pageMargins left="0.7" right="0.7" top="0.75" bottom="0.75" header="0.3" footer="0.3"/>
  <pageSetup paperSize="9" orientation="portrait" horizontalDpi="300" verticalDpi="30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9"/>
  <sheetViews>
    <sheetView topLeftCell="A16" workbookViewId="0">
      <selection activeCell="F49" sqref="F49"/>
    </sheetView>
  </sheetViews>
  <sheetFormatPr defaultColWidth="8.875" defaultRowHeight="13.5"/>
  <cols>
    <col min="1" max="1" width="8.5" style="94" customWidth="1"/>
    <col min="2" max="2" width="10" style="94" customWidth="1"/>
    <col min="3" max="3" width="6" style="94" customWidth="1"/>
    <col min="4" max="4" width="5" style="94" customWidth="1"/>
    <col min="5" max="5" width="7.125" style="94" customWidth="1"/>
    <col min="6" max="6" width="13.375" style="94" customWidth="1"/>
    <col min="7" max="7" width="23.125" style="94" customWidth="1"/>
    <col min="8" max="8" width="15.125" style="94" customWidth="1"/>
    <col min="9" max="9" width="48.125" style="94" customWidth="1"/>
    <col min="10" max="11" width="11.875" style="94" customWidth="1"/>
    <col min="12" max="12" width="12.5" style="94" customWidth="1"/>
    <col min="13" max="16384" width="8.875" style="94"/>
  </cols>
  <sheetData>
    <row r="1" spans="1:12" ht="30">
      <c r="A1" s="115"/>
      <c r="B1" s="116" t="s">
        <v>301</v>
      </c>
      <c r="C1" s="115" t="s">
        <v>302</v>
      </c>
      <c r="D1" s="115" t="s">
        <v>303</v>
      </c>
      <c r="E1" s="115" t="s">
        <v>304</v>
      </c>
      <c r="F1" s="115" t="s">
        <v>305</v>
      </c>
      <c r="G1" s="115" t="s">
        <v>306</v>
      </c>
      <c r="H1" s="115" t="s">
        <v>307</v>
      </c>
      <c r="I1" s="117" t="s">
        <v>308</v>
      </c>
      <c r="J1" s="115" t="s">
        <v>309</v>
      </c>
      <c r="K1" s="115" t="s">
        <v>310</v>
      </c>
      <c r="L1" s="115" t="s">
        <v>311</v>
      </c>
    </row>
    <row r="2" spans="1:12" ht="15">
      <c r="A2" s="81"/>
      <c r="B2" s="81" t="s">
        <v>1134</v>
      </c>
      <c r="C2" s="80"/>
      <c r="D2" s="80"/>
      <c r="E2" s="80">
        <f>SUM(E3:E3)</f>
        <v>32</v>
      </c>
      <c r="F2" s="53" t="str">
        <f>CONCATENATE("32'h",K2)</f>
        <v>32'h00000000</v>
      </c>
      <c r="G2" s="53"/>
      <c r="H2" s="80" t="s">
        <v>1135</v>
      </c>
      <c r="I2" s="80" t="s">
        <v>1136</v>
      </c>
      <c r="J2" s="80"/>
      <c r="K2" s="51" t="str">
        <f>LOWER(DEC2HEX(L2,8))</f>
        <v>00000000</v>
      </c>
      <c r="L2" s="51">
        <f>SUM(L3:L3)</f>
        <v>0</v>
      </c>
    </row>
    <row r="3" spans="1:12" ht="15">
      <c r="A3" s="113"/>
      <c r="B3" s="118"/>
      <c r="C3" s="95">
        <v>0</v>
      </c>
      <c r="D3" s="95">
        <v>31</v>
      </c>
      <c r="E3" s="86">
        <f>D3+1-C3</f>
        <v>32</v>
      </c>
      <c r="F3" s="55" t="str">
        <f>CONCATENATE(E3,"'h",K3)</f>
        <v>32'h0</v>
      </c>
      <c r="G3" s="86" t="s">
        <v>320</v>
      </c>
      <c r="H3" s="86" t="s">
        <v>1137</v>
      </c>
      <c r="I3" s="86"/>
      <c r="J3" s="95">
        <v>0</v>
      </c>
      <c r="K3" s="95">
        <v>0</v>
      </c>
      <c r="L3" s="95">
        <v>0</v>
      </c>
    </row>
    <row r="4" spans="1:12" ht="15">
      <c r="A4" s="81"/>
      <c r="B4" s="81" t="s">
        <v>1138</v>
      </c>
      <c r="C4" s="80"/>
      <c r="D4" s="80"/>
      <c r="E4" s="80">
        <f>SUM(E5:E5)</f>
        <v>32</v>
      </c>
      <c r="F4" s="53" t="str">
        <f>CONCATENATE("32'h",K4)</f>
        <v>32'hffffffff</v>
      </c>
      <c r="G4" s="53"/>
      <c r="H4" s="80" t="s">
        <v>1139</v>
      </c>
      <c r="I4" s="110" t="s">
        <v>1140</v>
      </c>
      <c r="J4" s="80"/>
      <c r="K4" s="51" t="str">
        <f>LOWER(DEC2HEX(L4,8))</f>
        <v>ffffffff</v>
      </c>
      <c r="L4" s="51">
        <f>SUM(L5:L5)</f>
        <v>4294967295</v>
      </c>
    </row>
    <row r="5" spans="1:12" ht="15">
      <c r="A5" s="113"/>
      <c r="B5" s="118"/>
      <c r="C5" s="95">
        <v>0</v>
      </c>
      <c r="D5" s="95">
        <v>31</v>
      </c>
      <c r="E5" s="86">
        <f>D5+1-C5</f>
        <v>32</v>
      </c>
      <c r="F5" s="55" t="str">
        <f>CONCATENATE(E5,"'h",K5)</f>
        <v>32'hffffffff</v>
      </c>
      <c r="G5" s="86" t="s">
        <v>317</v>
      </c>
      <c r="H5" s="86" t="s">
        <v>1141</v>
      </c>
      <c r="I5" s="86"/>
      <c r="J5" s="95">
        <v>4294967295</v>
      </c>
      <c r="K5" s="55" t="str">
        <f>LOWER(DEC2HEX((J5)))</f>
        <v>ffffffff</v>
      </c>
      <c r="L5" s="55">
        <f>J5*(2^C5)</f>
        <v>4294967295</v>
      </c>
    </row>
    <row r="6" spans="1:12" ht="15">
      <c r="A6" s="81"/>
      <c r="B6" s="81" t="s">
        <v>1142</v>
      </c>
      <c r="C6" s="80"/>
      <c r="D6" s="80"/>
      <c r="E6" s="80">
        <f>SUM(E7:E14)</f>
        <v>32</v>
      </c>
      <c r="F6" s="53" t="str">
        <f>CONCATENATE("32'h",K6)</f>
        <v>32'h00000020</v>
      </c>
      <c r="G6" s="53"/>
      <c r="H6" s="80" t="s">
        <v>1143</v>
      </c>
      <c r="I6" s="110" t="s">
        <v>1144</v>
      </c>
      <c r="J6" s="80"/>
      <c r="K6" s="51" t="str">
        <f>LOWER(DEC2HEX(L6,8))</f>
        <v>00000020</v>
      </c>
      <c r="L6" s="51">
        <f>SUM(L7:L14)</f>
        <v>32</v>
      </c>
    </row>
    <row r="7" spans="1:12" ht="15">
      <c r="A7" s="113"/>
      <c r="B7" s="118"/>
      <c r="C7" s="95">
        <v>8</v>
      </c>
      <c r="D7" s="95">
        <v>31</v>
      </c>
      <c r="E7" s="86">
        <f>D7+1-C7</f>
        <v>24</v>
      </c>
      <c r="F7" s="55" t="str">
        <f>CONCATENATE(E7,"'h",K7)</f>
        <v>24'h0</v>
      </c>
      <c r="G7" s="86" t="s">
        <v>320</v>
      </c>
      <c r="H7" s="86" t="s">
        <v>1145</v>
      </c>
      <c r="I7" s="86"/>
      <c r="J7" s="55">
        <v>0</v>
      </c>
      <c r="K7" s="55" t="str">
        <f>LOWER(DEC2HEX((J7)))</f>
        <v>0</v>
      </c>
      <c r="L7" s="55">
        <f>J7*(2^C7)</f>
        <v>0</v>
      </c>
    </row>
    <row r="8" spans="1:12" ht="15">
      <c r="A8" s="113"/>
      <c r="B8" s="118"/>
      <c r="C8" s="95">
        <v>7</v>
      </c>
      <c r="D8" s="95">
        <v>7</v>
      </c>
      <c r="E8" s="86">
        <f t="shared" ref="E8:E49" si="0">D8+1-C8</f>
        <v>1</v>
      </c>
      <c r="F8" s="55" t="str">
        <f t="shared" ref="F8:F49" si="1">CONCATENATE(E8,"'h",K8)</f>
        <v>1'h0</v>
      </c>
      <c r="G8" s="86" t="s">
        <v>320</v>
      </c>
      <c r="H8" s="86" t="s">
        <v>1146</v>
      </c>
      <c r="I8" s="86" t="s">
        <v>1147</v>
      </c>
      <c r="J8" s="55">
        <v>0</v>
      </c>
      <c r="K8" s="55" t="str">
        <f t="shared" ref="K8:K14" si="2">LOWER(DEC2HEX((J8)))</f>
        <v>0</v>
      </c>
      <c r="L8" s="55">
        <f t="shared" ref="L8:L14" si="3">J8*(2^C8)</f>
        <v>0</v>
      </c>
    </row>
    <row r="9" spans="1:12" ht="15">
      <c r="A9" s="113"/>
      <c r="B9" s="118"/>
      <c r="C9" s="95">
        <v>6</v>
      </c>
      <c r="D9" s="95">
        <v>6</v>
      </c>
      <c r="E9" s="86">
        <f t="shared" si="0"/>
        <v>1</v>
      </c>
      <c r="F9" s="55" t="str">
        <f t="shared" si="1"/>
        <v>1'h0</v>
      </c>
      <c r="G9" s="86" t="s">
        <v>320</v>
      </c>
      <c r="H9" s="86" t="s">
        <v>1148</v>
      </c>
      <c r="I9" s="86" t="s">
        <v>1149</v>
      </c>
      <c r="J9" s="55">
        <v>0</v>
      </c>
      <c r="K9" s="55" t="str">
        <f t="shared" si="2"/>
        <v>0</v>
      </c>
      <c r="L9" s="55">
        <f t="shared" si="3"/>
        <v>0</v>
      </c>
    </row>
    <row r="10" spans="1:12" ht="15">
      <c r="A10" s="113"/>
      <c r="B10" s="118"/>
      <c r="C10" s="95">
        <v>5</v>
      </c>
      <c r="D10" s="95">
        <v>5</v>
      </c>
      <c r="E10" s="86">
        <f t="shared" si="0"/>
        <v>1</v>
      </c>
      <c r="F10" s="55" t="str">
        <f t="shared" si="1"/>
        <v>1'h1</v>
      </c>
      <c r="G10" s="86" t="s">
        <v>320</v>
      </c>
      <c r="H10" s="86" t="s">
        <v>1150</v>
      </c>
      <c r="I10" s="86" t="s">
        <v>1151</v>
      </c>
      <c r="J10" s="55">
        <v>1</v>
      </c>
      <c r="K10" s="55" t="str">
        <f t="shared" si="2"/>
        <v>1</v>
      </c>
      <c r="L10" s="55">
        <f t="shared" si="3"/>
        <v>32</v>
      </c>
    </row>
    <row r="11" spans="1:12" ht="15">
      <c r="A11" s="113"/>
      <c r="B11" s="118"/>
      <c r="C11" s="95">
        <v>4</v>
      </c>
      <c r="D11" s="95">
        <v>4</v>
      </c>
      <c r="E11" s="86">
        <f t="shared" si="0"/>
        <v>1</v>
      </c>
      <c r="F11" s="55" t="str">
        <f t="shared" si="1"/>
        <v>1'h0</v>
      </c>
      <c r="G11" s="86" t="s">
        <v>320</v>
      </c>
      <c r="H11" s="86" t="s">
        <v>1152</v>
      </c>
      <c r="I11" s="86"/>
      <c r="J11" s="55">
        <v>0</v>
      </c>
      <c r="K11" s="55" t="str">
        <f t="shared" si="2"/>
        <v>0</v>
      </c>
      <c r="L11" s="55">
        <f t="shared" si="3"/>
        <v>0</v>
      </c>
    </row>
    <row r="12" spans="1:12" ht="15">
      <c r="A12" s="113"/>
      <c r="B12" s="118"/>
      <c r="C12" s="95">
        <v>2</v>
      </c>
      <c r="D12" s="95">
        <v>3</v>
      </c>
      <c r="E12" s="86">
        <f t="shared" si="0"/>
        <v>2</v>
      </c>
      <c r="F12" s="55" t="str">
        <f t="shared" si="1"/>
        <v>2'h0</v>
      </c>
      <c r="G12" s="86" t="s">
        <v>320</v>
      </c>
      <c r="H12" s="86" t="s">
        <v>1153</v>
      </c>
      <c r="I12" s="86" t="s">
        <v>1154</v>
      </c>
      <c r="J12" s="55">
        <v>0</v>
      </c>
      <c r="K12" s="55" t="str">
        <f t="shared" si="2"/>
        <v>0</v>
      </c>
      <c r="L12" s="55">
        <f t="shared" si="3"/>
        <v>0</v>
      </c>
    </row>
    <row r="13" spans="1:12" ht="15">
      <c r="A13" s="113"/>
      <c r="B13" s="118"/>
      <c r="C13" s="95">
        <v>1</v>
      </c>
      <c r="D13" s="95">
        <v>1</v>
      </c>
      <c r="E13" s="86">
        <f t="shared" si="0"/>
        <v>1</v>
      </c>
      <c r="F13" s="55" t="str">
        <f t="shared" si="1"/>
        <v>1'h0</v>
      </c>
      <c r="G13" s="86" t="s">
        <v>320</v>
      </c>
      <c r="H13" s="86" t="s">
        <v>1155</v>
      </c>
      <c r="I13" s="86" t="s">
        <v>1156</v>
      </c>
      <c r="J13" s="55">
        <v>0</v>
      </c>
      <c r="K13" s="55" t="str">
        <f t="shared" si="2"/>
        <v>0</v>
      </c>
      <c r="L13" s="55">
        <f t="shared" si="3"/>
        <v>0</v>
      </c>
    </row>
    <row r="14" spans="1:12" ht="15">
      <c r="A14" s="113"/>
      <c r="B14" s="118"/>
      <c r="C14" s="95">
        <v>0</v>
      </c>
      <c r="D14" s="95">
        <v>0</v>
      </c>
      <c r="E14" s="86">
        <f t="shared" si="0"/>
        <v>1</v>
      </c>
      <c r="F14" s="55" t="str">
        <f t="shared" si="1"/>
        <v>1'h0</v>
      </c>
      <c r="G14" s="86" t="s">
        <v>320</v>
      </c>
      <c r="H14" s="86" t="s">
        <v>1157</v>
      </c>
      <c r="I14" s="86" t="s">
        <v>1158</v>
      </c>
      <c r="J14" s="55">
        <v>0</v>
      </c>
      <c r="K14" s="55" t="str">
        <f t="shared" si="2"/>
        <v>0</v>
      </c>
      <c r="L14" s="55">
        <f t="shared" si="3"/>
        <v>0</v>
      </c>
    </row>
    <row r="15" spans="1:12" ht="15">
      <c r="A15" s="81"/>
      <c r="B15" s="81" t="s">
        <v>1159</v>
      </c>
      <c r="C15" s="80"/>
      <c r="D15" s="80"/>
      <c r="E15" s="80">
        <f>SUM(E16:E16)</f>
        <v>32</v>
      </c>
      <c r="F15" s="53" t="str">
        <f>CONCATENATE("32'h",K15)</f>
        <v>32'h00000000</v>
      </c>
      <c r="G15" s="53"/>
      <c r="H15" s="80" t="s">
        <v>1160</v>
      </c>
      <c r="I15" s="110" t="s">
        <v>1161</v>
      </c>
      <c r="J15" s="80"/>
      <c r="K15" s="51" t="str">
        <f>LOWER(DEC2HEX(L15,8))</f>
        <v>00000000</v>
      </c>
      <c r="L15" s="51">
        <f>SUM(L16:L16)</f>
        <v>0</v>
      </c>
    </row>
    <row r="16" spans="1:12" ht="15">
      <c r="A16" s="113"/>
      <c r="B16" s="118"/>
      <c r="C16" s="95">
        <v>0</v>
      </c>
      <c r="D16" s="95">
        <v>31</v>
      </c>
      <c r="E16" s="86">
        <f t="shared" si="0"/>
        <v>32</v>
      </c>
      <c r="F16" s="55" t="str">
        <f t="shared" si="1"/>
        <v>32'h0</v>
      </c>
      <c r="G16" s="86" t="s">
        <v>400</v>
      </c>
      <c r="H16" s="86" t="s">
        <v>1162</v>
      </c>
      <c r="I16" s="86"/>
      <c r="J16" s="95">
        <v>0</v>
      </c>
      <c r="K16" s="55" t="str">
        <f>LOWER(DEC2HEX((J16)))</f>
        <v>0</v>
      </c>
      <c r="L16" s="55">
        <f>J16*(2^C16)</f>
        <v>0</v>
      </c>
    </row>
    <row r="17" spans="1:12" ht="15">
      <c r="A17" s="81"/>
      <c r="B17" s="81" t="s">
        <v>1163</v>
      </c>
      <c r="C17" s="80"/>
      <c r="D17" s="80"/>
      <c r="E17" s="80">
        <f>SUM(E18:E19)</f>
        <v>32</v>
      </c>
      <c r="F17" s="53" t="str">
        <f>CONCATENATE("32'h",K17)</f>
        <v>32'h00000000</v>
      </c>
      <c r="G17" s="53"/>
      <c r="H17" s="80" t="s">
        <v>1164</v>
      </c>
      <c r="I17" s="110" t="s">
        <v>1165</v>
      </c>
      <c r="J17" s="80"/>
      <c r="K17" s="51" t="str">
        <f>LOWER(DEC2HEX(L17,8))</f>
        <v>00000000</v>
      </c>
      <c r="L17" s="51">
        <f>SUM(L18:L19)</f>
        <v>0</v>
      </c>
    </row>
    <row r="18" spans="1:12" ht="15">
      <c r="A18" s="113"/>
      <c r="B18" s="118"/>
      <c r="C18" s="95">
        <v>2</v>
      </c>
      <c r="D18" s="95">
        <v>31</v>
      </c>
      <c r="E18" s="86">
        <f t="shared" si="0"/>
        <v>30</v>
      </c>
      <c r="F18" s="55" t="str">
        <f t="shared" si="1"/>
        <v>30'h0</v>
      </c>
      <c r="G18" s="86" t="s">
        <v>317</v>
      </c>
      <c r="H18" s="86" t="s">
        <v>1145</v>
      </c>
      <c r="I18" s="86"/>
      <c r="J18" s="95">
        <v>0</v>
      </c>
      <c r="K18" s="55" t="str">
        <f>LOWER(DEC2HEX((J18)))</f>
        <v>0</v>
      </c>
      <c r="L18" s="55">
        <f>J18*(2^C18)</f>
        <v>0</v>
      </c>
    </row>
    <row r="19" spans="1:12" ht="15">
      <c r="A19" s="113"/>
      <c r="B19" s="118"/>
      <c r="C19" s="95">
        <v>0</v>
      </c>
      <c r="D19" s="95">
        <v>1</v>
      </c>
      <c r="E19" s="86">
        <f t="shared" si="0"/>
        <v>2</v>
      </c>
      <c r="F19" s="55" t="str">
        <f t="shared" si="1"/>
        <v>2'h0</v>
      </c>
      <c r="G19" s="86" t="s">
        <v>317</v>
      </c>
      <c r="H19" s="86" t="s">
        <v>1166</v>
      </c>
      <c r="I19" s="86" t="s">
        <v>1167</v>
      </c>
      <c r="J19" s="95">
        <v>0</v>
      </c>
      <c r="K19" s="55" t="str">
        <f>LOWER(DEC2HEX((J19)))</f>
        <v>0</v>
      </c>
      <c r="L19" s="55">
        <f>J19*(2^C19)</f>
        <v>0</v>
      </c>
    </row>
    <row r="20" spans="1:12" ht="15">
      <c r="A20" s="81"/>
      <c r="B20" s="81" t="s">
        <v>1168</v>
      </c>
      <c r="C20" s="80"/>
      <c r="D20" s="80"/>
      <c r="E20" s="80">
        <f>SUM(E21:E22)</f>
        <v>32</v>
      </c>
      <c r="F20" s="53" t="str">
        <f>CONCATENATE("32'h",K20)</f>
        <v>32'h00000000</v>
      </c>
      <c r="G20" s="53"/>
      <c r="H20" s="80" t="s">
        <v>1169</v>
      </c>
      <c r="I20" s="110" t="s">
        <v>1170</v>
      </c>
      <c r="J20" s="80"/>
      <c r="K20" s="51" t="str">
        <f>LOWER(DEC2HEX(L20,8))</f>
        <v>00000000</v>
      </c>
      <c r="L20" s="51">
        <f>SUM(L21:L22)</f>
        <v>0</v>
      </c>
    </row>
    <row r="21" spans="1:12" ht="15">
      <c r="A21" s="113"/>
      <c r="B21" s="118"/>
      <c r="C21" s="95">
        <v>2</v>
      </c>
      <c r="D21" s="95">
        <v>31</v>
      </c>
      <c r="E21" s="86">
        <f t="shared" si="0"/>
        <v>30</v>
      </c>
      <c r="F21" s="55" t="str">
        <f t="shared" si="1"/>
        <v>30'h0</v>
      </c>
      <c r="G21" s="86" t="s">
        <v>317</v>
      </c>
      <c r="H21" s="86" t="s">
        <v>1145</v>
      </c>
      <c r="I21" s="86"/>
      <c r="J21" s="95">
        <v>0</v>
      </c>
      <c r="K21" s="55" t="str">
        <f>LOWER(DEC2HEX((J21)))</f>
        <v>0</v>
      </c>
      <c r="L21" s="55">
        <f>J21*(2^C21)</f>
        <v>0</v>
      </c>
    </row>
    <row r="22" spans="1:12" ht="15">
      <c r="A22" s="113"/>
      <c r="B22" s="118"/>
      <c r="C22" s="95">
        <v>0</v>
      </c>
      <c r="D22" s="95">
        <v>1</v>
      </c>
      <c r="E22" s="86">
        <f t="shared" si="0"/>
        <v>2</v>
      </c>
      <c r="F22" s="55" t="str">
        <f t="shared" si="1"/>
        <v>2'h0</v>
      </c>
      <c r="G22" s="86" t="s">
        <v>317</v>
      </c>
      <c r="H22" s="86" t="s">
        <v>1171</v>
      </c>
      <c r="I22" s="86" t="s">
        <v>1172</v>
      </c>
      <c r="J22" s="95">
        <v>0</v>
      </c>
      <c r="K22" s="55" t="str">
        <f>LOWER(DEC2HEX((J22)))</f>
        <v>0</v>
      </c>
      <c r="L22" s="55">
        <f>J22*(2^C22)</f>
        <v>0</v>
      </c>
    </row>
    <row r="23" spans="1:12" ht="15">
      <c r="A23" s="81"/>
      <c r="B23" s="81" t="s">
        <v>1173</v>
      </c>
      <c r="C23" s="80"/>
      <c r="D23" s="80"/>
      <c r="E23" s="80">
        <f>SUM(E24:E24)</f>
        <v>32</v>
      </c>
      <c r="F23" s="53" t="str">
        <f>CONCATENATE("32'h",K23)</f>
        <v>32'h00000000</v>
      </c>
      <c r="G23" s="53"/>
      <c r="H23" s="80" t="s">
        <v>1174</v>
      </c>
      <c r="I23" s="80" t="s">
        <v>1175</v>
      </c>
      <c r="J23" s="80"/>
      <c r="K23" s="51" t="str">
        <f>LOWER(DEC2HEX(L23,8))</f>
        <v>00000000</v>
      </c>
      <c r="L23" s="51">
        <f>SUM(L24:L24)</f>
        <v>0</v>
      </c>
    </row>
    <row r="24" spans="1:12" ht="15">
      <c r="A24" s="113"/>
      <c r="B24" s="118"/>
      <c r="C24" s="95">
        <v>0</v>
      </c>
      <c r="D24" s="95">
        <v>31</v>
      </c>
      <c r="E24" s="86">
        <f t="shared" si="0"/>
        <v>32</v>
      </c>
      <c r="F24" s="55" t="str">
        <f t="shared" si="1"/>
        <v>32'h0</v>
      </c>
      <c r="G24" s="86" t="s">
        <v>320</v>
      </c>
      <c r="H24" s="86" t="s">
        <v>1176</v>
      </c>
      <c r="I24" s="86"/>
      <c r="J24" s="95">
        <v>0</v>
      </c>
      <c r="K24" s="55" t="str">
        <f>LOWER(DEC2HEX((J24)))</f>
        <v>0</v>
      </c>
      <c r="L24" s="55">
        <f>J24*(2^C24)</f>
        <v>0</v>
      </c>
    </row>
    <row r="25" spans="1:12" ht="15">
      <c r="A25" s="81"/>
      <c r="B25" s="81" t="s">
        <v>1177</v>
      </c>
      <c r="C25" s="80"/>
      <c r="D25" s="80"/>
      <c r="E25" s="80">
        <f>SUM(E26:E26)</f>
        <v>32</v>
      </c>
      <c r="F25" s="53" t="str">
        <f>CONCATENATE("32'h",K25)</f>
        <v>32'h00000000</v>
      </c>
      <c r="G25" s="53"/>
      <c r="H25" s="80" t="s">
        <v>1178</v>
      </c>
      <c r="I25" s="80" t="s">
        <v>20</v>
      </c>
      <c r="J25" s="80"/>
      <c r="K25" s="51" t="str">
        <f>LOWER(DEC2HEX(L25,8))</f>
        <v>00000000</v>
      </c>
      <c r="L25" s="51">
        <f>SUM(L26:L26)</f>
        <v>0</v>
      </c>
    </row>
    <row r="26" spans="1:12" ht="15">
      <c r="A26" s="113"/>
      <c r="B26" s="118"/>
      <c r="C26" s="95">
        <v>0</v>
      </c>
      <c r="D26" s="95">
        <v>31</v>
      </c>
      <c r="E26" s="86">
        <f t="shared" si="0"/>
        <v>32</v>
      </c>
      <c r="F26" s="55" t="str">
        <f t="shared" si="1"/>
        <v>32'h0</v>
      </c>
      <c r="G26" s="86" t="s">
        <v>317</v>
      </c>
      <c r="H26" s="86" t="s">
        <v>1145</v>
      </c>
      <c r="I26" s="86"/>
      <c r="J26" s="95">
        <v>0</v>
      </c>
      <c r="K26" s="55" t="str">
        <f>LOWER(DEC2HEX((J26)))</f>
        <v>0</v>
      </c>
      <c r="L26" s="55">
        <f>J26*(2^C26)</f>
        <v>0</v>
      </c>
    </row>
    <row r="27" spans="1:12" ht="15">
      <c r="A27" s="81"/>
      <c r="B27" s="81" t="s">
        <v>1179</v>
      </c>
      <c r="C27" s="80"/>
      <c r="D27" s="80"/>
      <c r="E27" s="80">
        <f>SUM(E28:E28)</f>
        <v>32</v>
      </c>
      <c r="F27" s="53" t="str">
        <f>CONCATENATE("32'h",K27)</f>
        <v>32'h00000000</v>
      </c>
      <c r="G27" s="53"/>
      <c r="H27" s="80" t="s">
        <v>1180</v>
      </c>
      <c r="I27" s="80" t="s">
        <v>1136</v>
      </c>
      <c r="J27" s="80"/>
      <c r="K27" s="51" t="str">
        <f>LOWER(DEC2HEX(L27,8))</f>
        <v>00000000</v>
      </c>
      <c r="L27" s="51">
        <f>SUM(L28:L28)</f>
        <v>0</v>
      </c>
    </row>
    <row r="28" spans="1:12" ht="15">
      <c r="A28" s="113"/>
      <c r="B28" s="118"/>
      <c r="C28" s="95">
        <v>0</v>
      </c>
      <c r="D28" s="95">
        <v>31</v>
      </c>
      <c r="E28" s="86">
        <f t="shared" si="0"/>
        <v>32</v>
      </c>
      <c r="F28" s="55" t="str">
        <f t="shared" si="1"/>
        <v>32'h0</v>
      </c>
      <c r="G28" s="86" t="s">
        <v>320</v>
      </c>
      <c r="H28" s="86" t="s">
        <v>1137</v>
      </c>
      <c r="I28" s="86"/>
      <c r="J28" s="95">
        <v>0</v>
      </c>
      <c r="K28" s="55" t="str">
        <f>LOWER(DEC2HEX((J28)))</f>
        <v>0</v>
      </c>
      <c r="L28" s="55">
        <f>J28*(2^C28)</f>
        <v>0</v>
      </c>
    </row>
    <row r="29" spans="1:12" ht="15">
      <c r="A29" s="81"/>
      <c r="B29" s="81" t="s">
        <v>1181</v>
      </c>
      <c r="C29" s="80"/>
      <c r="D29" s="80"/>
      <c r="E29" s="80">
        <f>SUM(E30:E30)</f>
        <v>32</v>
      </c>
      <c r="F29" s="53" t="str">
        <f>CONCATENATE("32'h",K29)</f>
        <v>32'hffffffff</v>
      </c>
      <c r="G29" s="53"/>
      <c r="H29" s="80" t="s">
        <v>1182</v>
      </c>
      <c r="I29" s="110" t="s">
        <v>1140</v>
      </c>
      <c r="J29" s="80"/>
      <c r="K29" s="51" t="str">
        <f>LOWER(DEC2HEX(L29,8))</f>
        <v>ffffffff</v>
      </c>
      <c r="L29" s="51">
        <f>SUM(L30:L30)</f>
        <v>4294967295</v>
      </c>
    </row>
    <row r="30" spans="1:12" ht="15">
      <c r="A30" s="113"/>
      <c r="B30" s="118"/>
      <c r="C30" s="95">
        <v>0</v>
      </c>
      <c r="D30" s="95">
        <v>31</v>
      </c>
      <c r="E30" s="86">
        <f t="shared" si="0"/>
        <v>32</v>
      </c>
      <c r="F30" s="55" t="str">
        <f t="shared" si="1"/>
        <v>32'hffffffff</v>
      </c>
      <c r="G30" s="86" t="s">
        <v>317</v>
      </c>
      <c r="H30" s="86" t="s">
        <v>1141</v>
      </c>
      <c r="I30" s="86"/>
      <c r="J30" s="95">
        <v>4294967295</v>
      </c>
      <c r="K30" s="55" t="str">
        <f>LOWER(DEC2HEX((J30)))</f>
        <v>ffffffff</v>
      </c>
      <c r="L30" s="55">
        <f>J30*(2^C30)</f>
        <v>4294967295</v>
      </c>
    </row>
    <row r="31" spans="1:12" ht="15">
      <c r="A31" s="81"/>
      <c r="B31" s="81" t="s">
        <v>1183</v>
      </c>
      <c r="C31" s="80"/>
      <c r="D31" s="80"/>
      <c r="E31" s="80">
        <f>SUM(E32:E39)</f>
        <v>32</v>
      </c>
      <c r="F31" s="53" t="str">
        <f>CONCATENATE("32'h",K31)</f>
        <v>32'h00000020</v>
      </c>
      <c r="G31" s="53"/>
      <c r="H31" s="80" t="s">
        <v>1184</v>
      </c>
      <c r="I31" s="110" t="s">
        <v>1144</v>
      </c>
      <c r="J31" s="80"/>
      <c r="K31" s="51" t="str">
        <f>LOWER(DEC2HEX(L31,8))</f>
        <v>00000020</v>
      </c>
      <c r="L31" s="51">
        <f>SUM(L32:L39)</f>
        <v>32</v>
      </c>
    </row>
    <row r="32" spans="1:12" ht="15">
      <c r="A32" s="113"/>
      <c r="B32" s="118"/>
      <c r="C32" s="95">
        <v>8</v>
      </c>
      <c r="D32" s="95">
        <v>31</v>
      </c>
      <c r="E32" s="86">
        <f t="shared" si="0"/>
        <v>24</v>
      </c>
      <c r="F32" s="55" t="str">
        <f t="shared" si="1"/>
        <v>24'h0</v>
      </c>
      <c r="G32" s="86" t="s">
        <v>320</v>
      </c>
      <c r="H32" s="86" t="s">
        <v>1145</v>
      </c>
      <c r="I32" s="86"/>
      <c r="J32" s="55">
        <v>0</v>
      </c>
      <c r="K32" s="55" t="str">
        <f>LOWER(DEC2HEX((J32)))</f>
        <v>0</v>
      </c>
      <c r="L32" s="55">
        <f>J32*(2^C32)</f>
        <v>0</v>
      </c>
    </row>
    <row r="33" spans="1:12" ht="15">
      <c r="A33" s="113"/>
      <c r="B33" s="118"/>
      <c r="C33" s="95">
        <v>7</v>
      </c>
      <c r="D33" s="95">
        <v>7</v>
      </c>
      <c r="E33" s="86">
        <f t="shared" si="0"/>
        <v>1</v>
      </c>
      <c r="F33" s="55" t="str">
        <f t="shared" si="1"/>
        <v>1'h0</v>
      </c>
      <c r="G33" s="86" t="s">
        <v>320</v>
      </c>
      <c r="H33" s="86" t="s">
        <v>1146</v>
      </c>
      <c r="I33" s="86" t="s">
        <v>1147</v>
      </c>
      <c r="J33" s="55">
        <v>0</v>
      </c>
      <c r="K33" s="55" t="str">
        <f t="shared" ref="K33:K39" si="4">LOWER(DEC2HEX((J33)))</f>
        <v>0</v>
      </c>
      <c r="L33" s="55">
        <f t="shared" ref="L33:L39" si="5">J33*(2^C33)</f>
        <v>0</v>
      </c>
    </row>
    <row r="34" spans="1:12" ht="15">
      <c r="A34" s="113"/>
      <c r="B34" s="118"/>
      <c r="C34" s="95">
        <v>6</v>
      </c>
      <c r="D34" s="95">
        <v>6</v>
      </c>
      <c r="E34" s="86">
        <f t="shared" si="0"/>
        <v>1</v>
      </c>
      <c r="F34" s="55" t="str">
        <f t="shared" si="1"/>
        <v>1'h0</v>
      </c>
      <c r="G34" s="86" t="s">
        <v>320</v>
      </c>
      <c r="H34" s="86" t="s">
        <v>1148</v>
      </c>
      <c r="I34" s="86" t="s">
        <v>1149</v>
      </c>
      <c r="J34" s="55">
        <v>0</v>
      </c>
      <c r="K34" s="55" t="str">
        <f t="shared" si="4"/>
        <v>0</v>
      </c>
      <c r="L34" s="55">
        <f t="shared" si="5"/>
        <v>0</v>
      </c>
    </row>
    <row r="35" spans="1:12" ht="15">
      <c r="A35" s="113"/>
      <c r="B35" s="118"/>
      <c r="C35" s="95">
        <v>5</v>
      </c>
      <c r="D35" s="95">
        <v>5</v>
      </c>
      <c r="E35" s="86">
        <f t="shared" si="0"/>
        <v>1</v>
      </c>
      <c r="F35" s="55" t="str">
        <f t="shared" si="1"/>
        <v>1'h1</v>
      </c>
      <c r="G35" s="86" t="s">
        <v>320</v>
      </c>
      <c r="H35" s="86" t="s">
        <v>1150</v>
      </c>
      <c r="I35" s="86" t="s">
        <v>1151</v>
      </c>
      <c r="J35" s="55">
        <v>1</v>
      </c>
      <c r="K35" s="55" t="str">
        <f t="shared" si="4"/>
        <v>1</v>
      </c>
      <c r="L35" s="55">
        <f t="shared" si="5"/>
        <v>32</v>
      </c>
    </row>
    <row r="36" spans="1:12" ht="15">
      <c r="A36" s="113"/>
      <c r="B36" s="118"/>
      <c r="C36" s="95">
        <v>4</v>
      </c>
      <c r="D36" s="95">
        <v>4</v>
      </c>
      <c r="E36" s="86">
        <f t="shared" si="0"/>
        <v>1</v>
      </c>
      <c r="F36" s="55" t="str">
        <f t="shared" si="1"/>
        <v>1'h0</v>
      </c>
      <c r="G36" s="86" t="s">
        <v>320</v>
      </c>
      <c r="H36" s="86" t="s">
        <v>1152</v>
      </c>
      <c r="I36" s="86"/>
      <c r="J36" s="55">
        <v>0</v>
      </c>
      <c r="K36" s="55" t="str">
        <f t="shared" si="4"/>
        <v>0</v>
      </c>
      <c r="L36" s="55">
        <f t="shared" si="5"/>
        <v>0</v>
      </c>
    </row>
    <row r="37" spans="1:12" ht="15">
      <c r="A37" s="113"/>
      <c r="B37" s="118"/>
      <c r="C37" s="95">
        <v>2</v>
      </c>
      <c r="D37" s="95">
        <v>3</v>
      </c>
      <c r="E37" s="86">
        <f t="shared" si="0"/>
        <v>2</v>
      </c>
      <c r="F37" s="55" t="str">
        <f t="shared" si="1"/>
        <v>2'h0</v>
      </c>
      <c r="G37" s="86" t="s">
        <v>320</v>
      </c>
      <c r="H37" s="86" t="s">
        <v>1153</v>
      </c>
      <c r="I37" s="86" t="s">
        <v>1154</v>
      </c>
      <c r="J37" s="55">
        <v>0</v>
      </c>
      <c r="K37" s="55" t="str">
        <f t="shared" si="4"/>
        <v>0</v>
      </c>
      <c r="L37" s="55">
        <f t="shared" si="5"/>
        <v>0</v>
      </c>
    </row>
    <row r="38" spans="1:12" ht="15">
      <c r="A38" s="113"/>
      <c r="B38" s="118"/>
      <c r="C38" s="95">
        <v>1</v>
      </c>
      <c r="D38" s="95">
        <v>1</v>
      </c>
      <c r="E38" s="86">
        <f t="shared" si="0"/>
        <v>1</v>
      </c>
      <c r="F38" s="55" t="str">
        <f t="shared" si="1"/>
        <v>1'h0</v>
      </c>
      <c r="G38" s="86" t="s">
        <v>320</v>
      </c>
      <c r="H38" s="86" t="s">
        <v>1155</v>
      </c>
      <c r="I38" s="86" t="s">
        <v>1156</v>
      </c>
      <c r="J38" s="55">
        <v>0</v>
      </c>
      <c r="K38" s="55" t="str">
        <f t="shared" si="4"/>
        <v>0</v>
      </c>
      <c r="L38" s="55">
        <f t="shared" si="5"/>
        <v>0</v>
      </c>
    </row>
    <row r="39" spans="1:12" ht="15">
      <c r="A39" s="113"/>
      <c r="B39" s="118"/>
      <c r="C39" s="95">
        <v>0</v>
      </c>
      <c r="D39" s="95">
        <v>0</v>
      </c>
      <c r="E39" s="86">
        <f t="shared" si="0"/>
        <v>1</v>
      </c>
      <c r="F39" s="55" t="str">
        <f t="shared" si="1"/>
        <v>1'h0</v>
      </c>
      <c r="G39" s="86" t="s">
        <v>320</v>
      </c>
      <c r="H39" s="86" t="s">
        <v>1157</v>
      </c>
      <c r="I39" s="86" t="s">
        <v>1158</v>
      </c>
      <c r="J39" s="55">
        <v>0</v>
      </c>
      <c r="K39" s="55" t="str">
        <f t="shared" si="4"/>
        <v>0</v>
      </c>
      <c r="L39" s="55">
        <f t="shared" si="5"/>
        <v>0</v>
      </c>
    </row>
    <row r="40" spans="1:12" ht="15">
      <c r="A40" s="81"/>
      <c r="B40" s="81" t="s">
        <v>1185</v>
      </c>
      <c r="C40" s="80"/>
      <c r="D40" s="80"/>
      <c r="E40" s="80">
        <f>SUM(E41:E41)</f>
        <v>32</v>
      </c>
      <c r="F40" s="53" t="str">
        <f>CONCATENATE("32'h",K40)</f>
        <v>32'h00000000</v>
      </c>
      <c r="G40" s="53"/>
      <c r="H40" s="80" t="s">
        <v>1186</v>
      </c>
      <c r="I40" s="110" t="s">
        <v>1161</v>
      </c>
      <c r="J40" s="80"/>
      <c r="K40" s="51" t="str">
        <f>LOWER(DEC2HEX(L40,8))</f>
        <v>00000000</v>
      </c>
      <c r="L40" s="51">
        <f>SUM(L41:L41)</f>
        <v>0</v>
      </c>
    </row>
    <row r="41" spans="1:12" ht="15">
      <c r="A41" s="113"/>
      <c r="B41" s="118"/>
      <c r="C41" s="95">
        <v>0</v>
      </c>
      <c r="D41" s="95">
        <v>31</v>
      </c>
      <c r="E41" s="86">
        <f t="shared" si="0"/>
        <v>32</v>
      </c>
      <c r="F41" s="55" t="str">
        <f t="shared" si="1"/>
        <v>32'h0</v>
      </c>
      <c r="G41" s="86" t="s">
        <v>400</v>
      </c>
      <c r="H41" s="86" t="s">
        <v>1162</v>
      </c>
      <c r="I41" s="86"/>
      <c r="J41" s="95">
        <v>0</v>
      </c>
      <c r="K41" s="55" t="str">
        <f>LOWER(DEC2HEX((J41)))</f>
        <v>0</v>
      </c>
      <c r="L41" s="55">
        <f>J41*(2^C41)</f>
        <v>0</v>
      </c>
    </row>
    <row r="42" spans="1:12" ht="15">
      <c r="A42" s="81"/>
      <c r="B42" s="81" t="s">
        <v>1187</v>
      </c>
      <c r="C42" s="80"/>
      <c r="D42" s="80"/>
      <c r="E42" s="80">
        <f>SUM(E43:E44)</f>
        <v>32</v>
      </c>
      <c r="F42" s="53" t="str">
        <f>CONCATENATE("32'h",K42)</f>
        <v>32'h00000000</v>
      </c>
      <c r="G42" s="53"/>
      <c r="H42" s="80" t="s">
        <v>1188</v>
      </c>
      <c r="I42" s="110" t="s">
        <v>1165</v>
      </c>
      <c r="J42" s="80"/>
      <c r="K42" s="51" t="str">
        <f>LOWER(DEC2HEX(L42,8))</f>
        <v>00000000</v>
      </c>
      <c r="L42" s="51">
        <f>SUM(L43:L44)</f>
        <v>0</v>
      </c>
    </row>
    <row r="43" spans="1:12" ht="15">
      <c r="A43" s="113"/>
      <c r="B43" s="118"/>
      <c r="C43" s="95">
        <v>2</v>
      </c>
      <c r="D43" s="95">
        <v>31</v>
      </c>
      <c r="E43" s="86">
        <f t="shared" si="0"/>
        <v>30</v>
      </c>
      <c r="F43" s="55" t="str">
        <f t="shared" si="1"/>
        <v>30'h0</v>
      </c>
      <c r="G43" s="86" t="s">
        <v>317</v>
      </c>
      <c r="H43" s="86" t="s">
        <v>1145</v>
      </c>
      <c r="I43" s="86"/>
      <c r="J43" s="95">
        <v>0</v>
      </c>
      <c r="K43" s="55" t="str">
        <f>LOWER(DEC2HEX((J43)))</f>
        <v>0</v>
      </c>
      <c r="L43" s="55">
        <f>J43*(2^C43)</f>
        <v>0</v>
      </c>
    </row>
    <row r="44" spans="1:12" ht="15">
      <c r="A44" s="113"/>
      <c r="B44" s="118"/>
      <c r="C44" s="95">
        <v>0</v>
      </c>
      <c r="D44" s="95">
        <v>1</v>
      </c>
      <c r="E44" s="86">
        <f t="shared" si="0"/>
        <v>2</v>
      </c>
      <c r="F44" s="55" t="str">
        <f t="shared" si="1"/>
        <v>2'h0</v>
      </c>
      <c r="G44" s="86" t="s">
        <v>317</v>
      </c>
      <c r="H44" s="86" t="s">
        <v>1166</v>
      </c>
      <c r="I44" s="86" t="s">
        <v>1167</v>
      </c>
      <c r="J44" s="95">
        <v>0</v>
      </c>
      <c r="K44" s="55" t="str">
        <f>LOWER(DEC2HEX((J44)))</f>
        <v>0</v>
      </c>
      <c r="L44" s="55">
        <f>J44*(2^C44)</f>
        <v>0</v>
      </c>
    </row>
    <row r="45" spans="1:12" ht="15">
      <c r="A45" s="81"/>
      <c r="B45" s="81" t="s">
        <v>1189</v>
      </c>
      <c r="C45" s="80"/>
      <c r="D45" s="80"/>
      <c r="E45" s="80">
        <f>SUM(E46:E47)</f>
        <v>32</v>
      </c>
      <c r="F45" s="53" t="str">
        <f>CONCATENATE("32'h",K45)</f>
        <v>32'h00000000</v>
      </c>
      <c r="G45" s="53"/>
      <c r="H45" s="80" t="s">
        <v>1190</v>
      </c>
      <c r="I45" s="110" t="s">
        <v>1170</v>
      </c>
      <c r="J45" s="80"/>
      <c r="K45" s="51" t="str">
        <f>LOWER(DEC2HEX(L45,8))</f>
        <v>00000000</v>
      </c>
      <c r="L45" s="51">
        <f>SUM(L46:L47)</f>
        <v>0</v>
      </c>
    </row>
    <row r="46" spans="1:12" ht="15">
      <c r="A46" s="113"/>
      <c r="B46" s="118"/>
      <c r="C46" s="95">
        <v>2</v>
      </c>
      <c r="D46" s="95">
        <v>31</v>
      </c>
      <c r="E46" s="86">
        <f t="shared" si="0"/>
        <v>30</v>
      </c>
      <c r="F46" s="55" t="str">
        <f t="shared" si="1"/>
        <v>30'h0</v>
      </c>
      <c r="G46" s="86" t="s">
        <v>317</v>
      </c>
      <c r="H46" s="86" t="s">
        <v>1145</v>
      </c>
      <c r="I46" s="86"/>
      <c r="J46" s="95">
        <v>0</v>
      </c>
      <c r="K46" s="55" t="str">
        <f>LOWER(DEC2HEX((J46)))</f>
        <v>0</v>
      </c>
      <c r="L46" s="55">
        <f>J46*(2^C46)</f>
        <v>0</v>
      </c>
    </row>
    <row r="47" spans="1:12" ht="15">
      <c r="A47" s="113"/>
      <c r="B47" s="118"/>
      <c r="C47" s="95">
        <v>0</v>
      </c>
      <c r="D47" s="95">
        <v>1</v>
      </c>
      <c r="E47" s="86">
        <f t="shared" si="0"/>
        <v>2</v>
      </c>
      <c r="F47" s="55" t="str">
        <f t="shared" si="1"/>
        <v>2'h0</v>
      </c>
      <c r="G47" s="86" t="s">
        <v>317</v>
      </c>
      <c r="H47" s="86" t="s">
        <v>1171</v>
      </c>
      <c r="I47" s="86" t="s">
        <v>1172</v>
      </c>
      <c r="J47" s="95">
        <v>0</v>
      </c>
      <c r="K47" s="55" t="str">
        <f>LOWER(DEC2HEX((J47)))</f>
        <v>0</v>
      </c>
      <c r="L47" s="55">
        <f>J47*(2^C47)</f>
        <v>0</v>
      </c>
    </row>
    <row r="48" spans="1:12" ht="15">
      <c r="A48" s="81"/>
      <c r="B48" s="81" t="s">
        <v>1191</v>
      </c>
      <c r="C48" s="80"/>
      <c r="D48" s="80"/>
      <c r="E48" s="80">
        <f>SUM(E49:E49)</f>
        <v>32</v>
      </c>
      <c r="F48" s="53" t="str">
        <f>CONCATENATE("32'h",K48)</f>
        <v>32'h00000000</v>
      </c>
      <c r="G48" s="53"/>
      <c r="H48" s="80" t="s">
        <v>1192</v>
      </c>
      <c r="I48" s="80" t="s">
        <v>1175</v>
      </c>
      <c r="J48" s="80"/>
      <c r="K48" s="51" t="str">
        <f>LOWER(DEC2HEX(L48,8))</f>
        <v>00000000</v>
      </c>
      <c r="L48" s="51">
        <f>SUM(L49:L49)</f>
        <v>0</v>
      </c>
    </row>
    <row r="49" spans="1:12" ht="15">
      <c r="A49" s="113"/>
      <c r="B49" s="118"/>
      <c r="C49" s="95">
        <v>0</v>
      </c>
      <c r="D49" s="95">
        <v>31</v>
      </c>
      <c r="E49" s="86">
        <f t="shared" si="0"/>
        <v>32</v>
      </c>
      <c r="F49" s="55" t="str">
        <f t="shared" si="1"/>
        <v>32'h0</v>
      </c>
      <c r="G49" s="86" t="s">
        <v>320</v>
      </c>
      <c r="H49" s="86" t="s">
        <v>1176</v>
      </c>
      <c r="I49" s="86"/>
      <c r="J49" s="95">
        <v>0</v>
      </c>
      <c r="K49" s="55" t="str">
        <f>LOWER(DEC2HEX((J49)))</f>
        <v>0</v>
      </c>
      <c r="L49" s="55">
        <f>J49*(2^C49)</f>
        <v>0</v>
      </c>
    </row>
  </sheetData>
  <phoneticPr fontId="14" type="noConversion"/>
  <pageMargins left="0.7" right="0.7" top="0.75" bottom="0.75" header="0.3" footer="0.3"/>
  <pageSetup paperSize="9" orientation="portrait" verticalDpi="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3"/>
  <sheetViews>
    <sheetView workbookViewId="0">
      <selection activeCell="R25" sqref="R25"/>
    </sheetView>
  </sheetViews>
  <sheetFormatPr defaultColWidth="9" defaultRowHeight="13.5"/>
  <cols>
    <col min="1" max="1" width="8.75" style="79" customWidth="1"/>
    <col min="2" max="5" width="9" style="79"/>
    <col min="6" max="6" width="16.75" style="79" customWidth="1"/>
    <col min="7" max="7" width="8.25" style="79" customWidth="1"/>
    <col min="8" max="8" width="24.625" style="79" customWidth="1"/>
    <col min="9" max="9" width="71.25" style="93" customWidth="1"/>
    <col min="10" max="10" width="10.5" style="79" customWidth="1"/>
    <col min="11" max="11" width="10.75" style="79" customWidth="1"/>
    <col min="12" max="12" width="11.25" style="79" customWidth="1"/>
    <col min="13" max="13" width="11.375" style="79" customWidth="1"/>
    <col min="14" max="14" width="10.625" style="79" customWidth="1"/>
    <col min="15" max="16384" width="9" style="79"/>
  </cols>
  <sheetData>
    <row r="1" spans="1:14" s="94" customFormat="1" ht="30">
      <c r="A1" s="77" t="s">
        <v>20</v>
      </c>
      <c r="B1" s="78" t="s">
        <v>301</v>
      </c>
      <c r="C1" s="77" t="s">
        <v>302</v>
      </c>
      <c r="D1" s="77" t="s">
        <v>303</v>
      </c>
      <c r="E1" s="77" t="s">
        <v>304</v>
      </c>
      <c r="F1" s="77" t="s">
        <v>305</v>
      </c>
      <c r="G1" s="77" t="s">
        <v>306</v>
      </c>
      <c r="H1" s="77" t="s">
        <v>307</v>
      </c>
      <c r="I1" s="77" t="s">
        <v>308</v>
      </c>
      <c r="J1" s="77" t="s">
        <v>309</v>
      </c>
      <c r="K1" s="77" t="s">
        <v>310</v>
      </c>
      <c r="L1" s="77" t="s">
        <v>311</v>
      </c>
      <c r="M1" s="77" t="s">
        <v>312</v>
      </c>
      <c r="N1" s="77" t="s">
        <v>313</v>
      </c>
    </row>
    <row r="2" spans="1:14" ht="15">
      <c r="A2" s="80"/>
      <c r="B2" s="81" t="s">
        <v>314</v>
      </c>
      <c r="C2" s="80"/>
      <c r="D2" s="80"/>
      <c r="E2" s="80">
        <f>SUM(E3:E5)</f>
        <v>32</v>
      </c>
      <c r="F2" s="53" t="str">
        <f>CONCATENATE("32'h",K2)</f>
        <v>32'h02031001</v>
      </c>
      <c r="G2" s="53"/>
      <c r="H2" s="83" t="s">
        <v>703</v>
      </c>
      <c r="I2" s="83"/>
      <c r="J2" s="80"/>
      <c r="K2" s="80" t="str">
        <f>LOWER(DEC2HEX(L2,8))</f>
        <v>02031001</v>
      </c>
      <c r="L2" s="80">
        <f>SUM(L3:L5)</f>
        <v>33755137</v>
      </c>
      <c r="M2" s="80"/>
      <c r="N2" s="80"/>
    </row>
    <row r="3" spans="1:14" ht="15">
      <c r="A3" s="85"/>
      <c r="B3" s="89"/>
      <c r="C3" s="95">
        <v>12</v>
      </c>
      <c r="D3" s="95">
        <v>31</v>
      </c>
      <c r="E3" s="86">
        <f>D3+1-C3</f>
        <v>20</v>
      </c>
      <c r="F3" s="86" t="str">
        <f>CONCATENATE(E3,"'h",K3)</f>
        <v>20'h2031</v>
      </c>
      <c r="G3" s="86" t="s">
        <v>317</v>
      </c>
      <c r="H3" s="86" t="s">
        <v>704</v>
      </c>
      <c r="I3" s="86"/>
      <c r="J3" s="95">
        <v>8241</v>
      </c>
      <c r="K3" s="95" t="str">
        <f>LOWER(DEC2HEX((J3)))</f>
        <v>2031</v>
      </c>
      <c r="L3" s="95">
        <f>J3*(2^C3)</f>
        <v>33755136</v>
      </c>
      <c r="M3" s="96"/>
    </row>
    <row r="4" spans="1:14" ht="15">
      <c r="A4" s="85"/>
      <c r="B4" s="89"/>
      <c r="C4" s="95">
        <v>4</v>
      </c>
      <c r="D4" s="95">
        <v>11</v>
      </c>
      <c r="E4" s="86">
        <f>D4+1-C4</f>
        <v>8</v>
      </c>
      <c r="F4" s="86" t="str">
        <f>CONCATENATE(E4,"'h",K4)</f>
        <v>8'h0</v>
      </c>
      <c r="G4" s="86" t="s">
        <v>317</v>
      </c>
      <c r="H4" s="86" t="s">
        <v>705</v>
      </c>
      <c r="I4" s="86"/>
      <c r="J4" s="95">
        <v>0</v>
      </c>
      <c r="K4" s="95" t="str">
        <f>LOWER(DEC2HEX((J4)))</f>
        <v>0</v>
      </c>
      <c r="L4" s="95">
        <f>J4*(2^C4)</f>
        <v>0</v>
      </c>
      <c r="M4" s="96"/>
    </row>
    <row r="5" spans="1:14" ht="15">
      <c r="A5" s="85"/>
      <c r="B5" s="89"/>
      <c r="C5" s="95">
        <v>0</v>
      </c>
      <c r="D5" s="95">
        <v>3</v>
      </c>
      <c r="E5" s="86">
        <f>D5+1-C5</f>
        <v>4</v>
      </c>
      <c r="F5" s="86" t="str">
        <f>CONCATENATE(E5,"'h",K5)</f>
        <v>4'h1</v>
      </c>
      <c r="G5" s="86" t="s">
        <v>317</v>
      </c>
      <c r="H5" s="86" t="s">
        <v>706</v>
      </c>
      <c r="I5" s="86"/>
      <c r="J5" s="95">
        <v>1</v>
      </c>
      <c r="K5" s="95" t="str">
        <f>LOWER(DEC2HEX((J5)))</f>
        <v>1</v>
      </c>
      <c r="L5" s="95">
        <f>J5*(2^C5)</f>
        <v>1</v>
      </c>
      <c r="M5" s="96"/>
    </row>
    <row r="6" spans="1:14" ht="15">
      <c r="A6" s="80"/>
      <c r="B6" s="81" t="s">
        <v>474</v>
      </c>
      <c r="C6" s="80"/>
      <c r="D6" s="80"/>
      <c r="E6" s="80">
        <f>SUM(E7:E11)</f>
        <v>32</v>
      </c>
      <c r="F6" s="53" t="str">
        <f>CONCATENATE("32'h",K6)</f>
        <v>32'he0000020</v>
      </c>
      <c r="G6" s="53"/>
      <c r="H6" s="83" t="s">
        <v>707</v>
      </c>
      <c r="I6" s="83"/>
      <c r="J6" s="80"/>
      <c r="K6" s="80" t="str">
        <f>LOWER(DEC2HEX(L6,8))</f>
        <v>e0000020</v>
      </c>
      <c r="L6" s="80">
        <f>SUM(L7:L11)</f>
        <v>3758096416</v>
      </c>
      <c r="M6" s="96"/>
    </row>
    <row r="7" spans="1:14" ht="15">
      <c r="A7" s="85"/>
      <c r="B7" s="85"/>
      <c r="C7" s="97">
        <v>31</v>
      </c>
      <c r="D7" s="97">
        <v>31</v>
      </c>
      <c r="E7" s="97">
        <f>D7+1-C7</f>
        <v>1</v>
      </c>
      <c r="F7" s="97" t="str">
        <f>CONCATENATE(E7,"'h",K7)</f>
        <v>1'h1</v>
      </c>
      <c r="G7" s="97" t="s">
        <v>317</v>
      </c>
      <c r="H7" s="90" t="s">
        <v>708</v>
      </c>
      <c r="I7" s="91"/>
      <c r="J7" s="97">
        <v>1</v>
      </c>
      <c r="K7" s="97" t="str">
        <f>LOWER(DEC2HEX((J7)))</f>
        <v>1</v>
      </c>
      <c r="L7" s="97">
        <f>J7*(2^C7)</f>
        <v>2147483648</v>
      </c>
      <c r="M7" s="96"/>
    </row>
    <row r="8" spans="1:14" ht="15">
      <c r="A8" s="98"/>
      <c r="B8" s="98"/>
      <c r="C8" s="97">
        <v>30</v>
      </c>
      <c r="D8" s="97">
        <v>30</v>
      </c>
      <c r="E8" s="97">
        <f>D8+1-C8</f>
        <v>1</v>
      </c>
      <c r="F8" s="97" t="str">
        <f>CONCATENATE(E8,"'h",K8)</f>
        <v>1'h1</v>
      </c>
      <c r="G8" s="97" t="s">
        <v>317</v>
      </c>
      <c r="H8" s="90" t="s">
        <v>709</v>
      </c>
      <c r="I8" s="99"/>
      <c r="J8" s="97">
        <v>1</v>
      </c>
      <c r="K8" s="97" t="str">
        <f>LOWER(DEC2HEX((J8)))</f>
        <v>1</v>
      </c>
      <c r="L8" s="97">
        <f>J8*(2^C8)</f>
        <v>1073741824</v>
      </c>
      <c r="M8" s="96"/>
    </row>
    <row r="9" spans="1:14" ht="15">
      <c r="A9" s="98"/>
      <c r="B9" s="98"/>
      <c r="C9" s="97">
        <v>29</v>
      </c>
      <c r="D9" s="97">
        <v>29</v>
      </c>
      <c r="E9" s="97">
        <f>D9+1-C9</f>
        <v>1</v>
      </c>
      <c r="F9" s="97" t="str">
        <f>CONCATENATE(E9,"'h",K9)</f>
        <v>1'h1</v>
      </c>
      <c r="G9" s="97" t="s">
        <v>317</v>
      </c>
      <c r="H9" s="90" t="s">
        <v>710</v>
      </c>
      <c r="I9" s="99"/>
      <c r="J9" s="97">
        <v>1</v>
      </c>
      <c r="K9" s="97" t="str">
        <f>LOWER(DEC2HEX((J9)))</f>
        <v>1</v>
      </c>
      <c r="L9" s="97">
        <f>J9*(2^C9)</f>
        <v>536870912</v>
      </c>
      <c r="M9" s="96"/>
    </row>
    <row r="10" spans="1:14" ht="15">
      <c r="A10" s="98"/>
      <c r="B10" s="98"/>
      <c r="C10" s="97">
        <v>6</v>
      </c>
      <c r="D10" s="97">
        <v>28</v>
      </c>
      <c r="E10" s="97">
        <f>D10+1-C10</f>
        <v>23</v>
      </c>
      <c r="F10" s="97" t="str">
        <f>CONCATENATE(E10,"'h",K10)</f>
        <v>23'h0</v>
      </c>
      <c r="G10" s="97" t="s">
        <v>317</v>
      </c>
      <c r="H10" s="90" t="s">
        <v>20</v>
      </c>
      <c r="I10" s="99"/>
      <c r="J10" s="97">
        <v>0</v>
      </c>
      <c r="K10" s="97" t="str">
        <f>LOWER(DEC2HEX((J10)))</f>
        <v>0</v>
      </c>
      <c r="L10" s="97">
        <f>J10*(2^C10)</f>
        <v>0</v>
      </c>
      <c r="M10" s="96"/>
    </row>
    <row r="11" spans="1:14" ht="15">
      <c r="A11" s="98"/>
      <c r="B11" s="98"/>
      <c r="C11" s="97">
        <v>0</v>
      </c>
      <c r="D11" s="97">
        <v>5</v>
      </c>
      <c r="E11" s="97">
        <f>D11+1-C11</f>
        <v>6</v>
      </c>
      <c r="F11" s="97" t="str">
        <f>CONCATENATE(E11,"'h",K11)</f>
        <v>6'h20</v>
      </c>
      <c r="G11" s="97" t="s">
        <v>317</v>
      </c>
      <c r="H11" s="90" t="s">
        <v>711</v>
      </c>
      <c r="I11" s="99"/>
      <c r="J11" s="97">
        <v>32</v>
      </c>
      <c r="K11" s="97" t="str">
        <f>LOWER(DEC2HEX((J11)))</f>
        <v>20</v>
      </c>
      <c r="L11" s="97">
        <f>J11*(2^C11)</f>
        <v>32</v>
      </c>
      <c r="M11" s="96"/>
    </row>
    <row r="12" spans="1:14" ht="15">
      <c r="A12" s="80"/>
      <c r="B12" s="81" t="s">
        <v>449</v>
      </c>
      <c r="C12" s="80"/>
      <c r="D12" s="80"/>
      <c r="E12" s="80">
        <f>SUM(E13:E13)</f>
        <v>32</v>
      </c>
      <c r="F12" s="53" t="str">
        <f>CONCATENATE("32'h",K12)</f>
        <v>32'h00000000</v>
      </c>
      <c r="G12" s="53"/>
      <c r="H12" s="83" t="s">
        <v>712</v>
      </c>
      <c r="I12" s="83"/>
      <c r="J12" s="80"/>
      <c r="K12" s="80" t="str">
        <f>LOWER(DEC2HEX(L12,8))</f>
        <v>00000000</v>
      </c>
      <c r="L12" s="80">
        <f>SUM(L13:L13)</f>
        <v>0</v>
      </c>
      <c r="M12" s="96"/>
    </row>
    <row r="13" spans="1:14" ht="15">
      <c r="A13" s="98"/>
      <c r="B13" s="98"/>
      <c r="C13" s="97">
        <v>0</v>
      </c>
      <c r="D13" s="97">
        <v>31</v>
      </c>
      <c r="E13" s="97">
        <f>D13+1-C13</f>
        <v>32</v>
      </c>
      <c r="F13" s="97" t="str">
        <f>CONCATENATE(E13,"'h",K13)</f>
        <v>32'h0</v>
      </c>
      <c r="G13" s="97" t="s">
        <v>317</v>
      </c>
      <c r="H13" s="86" t="s">
        <v>713</v>
      </c>
      <c r="I13" s="100"/>
      <c r="J13" s="97">
        <v>0</v>
      </c>
      <c r="K13" s="97" t="str">
        <f>LOWER(DEC2HEX((J13)))</f>
        <v>0</v>
      </c>
      <c r="L13" s="97">
        <f>J13*(2^C13)</f>
        <v>0</v>
      </c>
      <c r="M13" s="96"/>
    </row>
    <row r="14" spans="1:14" ht="15">
      <c r="A14" s="80"/>
      <c r="B14" s="81" t="s">
        <v>443</v>
      </c>
      <c r="C14" s="80"/>
      <c r="D14" s="80"/>
      <c r="E14" s="80">
        <f>SUM(E15:E15)</f>
        <v>32</v>
      </c>
      <c r="F14" s="53" t="str">
        <f>CONCATENATE("32'h",K14)</f>
        <v>32'h00000000</v>
      </c>
      <c r="G14" s="53"/>
      <c r="H14" s="83" t="s">
        <v>714</v>
      </c>
      <c r="I14" s="83"/>
      <c r="J14" s="80"/>
      <c r="K14" s="80" t="str">
        <f>LOWER(DEC2HEX(L14,8))</f>
        <v>00000000</v>
      </c>
      <c r="L14" s="80">
        <f>SUM(L15:L15)</f>
        <v>0</v>
      </c>
      <c r="M14" s="96"/>
    </row>
    <row r="15" spans="1:14" ht="15">
      <c r="A15" s="85"/>
      <c r="B15" s="85"/>
      <c r="C15" s="95">
        <v>0</v>
      </c>
      <c r="D15" s="95">
        <v>31</v>
      </c>
      <c r="E15" s="86">
        <f>D15+1-C15</f>
        <v>32</v>
      </c>
      <c r="F15" s="86" t="str">
        <f>CONCATENATE(E15,"'h",K15)</f>
        <v>32'h0</v>
      </c>
      <c r="G15" s="86" t="s">
        <v>320</v>
      </c>
      <c r="H15" s="90" t="s">
        <v>715</v>
      </c>
      <c r="I15" s="91"/>
      <c r="J15" s="95">
        <v>0</v>
      </c>
      <c r="K15" s="95" t="str">
        <f>LOWER(DEC2HEX((J15)))</f>
        <v>0</v>
      </c>
      <c r="L15" s="95">
        <f>J15*(2^C15)</f>
        <v>0</v>
      </c>
      <c r="M15" s="96"/>
    </row>
    <row r="16" spans="1:14" ht="15">
      <c r="A16" s="80"/>
      <c r="B16" s="81" t="s">
        <v>437</v>
      </c>
      <c r="C16" s="80"/>
      <c r="D16" s="80"/>
      <c r="E16" s="80">
        <f>SUM(E17:E17)</f>
        <v>32</v>
      </c>
      <c r="F16" s="53" t="str">
        <f>CONCATENATE("32'h",K16)</f>
        <v>32'h00000000</v>
      </c>
      <c r="G16" s="53"/>
      <c r="H16" s="83" t="s">
        <v>716</v>
      </c>
      <c r="I16" s="83"/>
      <c r="J16" s="80"/>
      <c r="K16" s="80" t="str">
        <f>LOWER(DEC2HEX(L16,8))</f>
        <v>00000000</v>
      </c>
      <c r="L16" s="80">
        <f>SUM(L17:L17)</f>
        <v>0</v>
      </c>
      <c r="M16" s="96"/>
    </row>
    <row r="17" spans="1:13" ht="15">
      <c r="A17" s="85"/>
      <c r="B17" s="85"/>
      <c r="C17" s="95">
        <v>0</v>
      </c>
      <c r="D17" s="95">
        <v>31</v>
      </c>
      <c r="E17" s="86">
        <f>D17+1-C17</f>
        <v>32</v>
      </c>
      <c r="F17" s="86" t="str">
        <f>CONCATENATE(E17,"'h",K17)</f>
        <v>32'h0</v>
      </c>
      <c r="G17" s="86" t="s">
        <v>320</v>
      </c>
      <c r="H17" s="90" t="s">
        <v>717</v>
      </c>
      <c r="I17" s="91"/>
      <c r="J17" s="95">
        <v>0</v>
      </c>
      <c r="K17" s="95" t="str">
        <f>LOWER(DEC2HEX((J17)))</f>
        <v>0</v>
      </c>
      <c r="L17" s="95">
        <f>J17*(2^C17)</f>
        <v>0</v>
      </c>
      <c r="M17" s="96"/>
    </row>
    <row r="18" spans="1:13" ht="15">
      <c r="A18" s="80"/>
      <c r="B18" s="81" t="s">
        <v>403</v>
      </c>
      <c r="C18" s="80"/>
      <c r="D18" s="80"/>
      <c r="E18" s="80">
        <f>SUM(E19:E19)</f>
        <v>32</v>
      </c>
      <c r="F18" s="53" t="str">
        <f>CONCATENATE("32'h",K18)</f>
        <v>32'h00000000</v>
      </c>
      <c r="G18" s="53"/>
      <c r="H18" s="83" t="s">
        <v>718</v>
      </c>
      <c r="I18" s="83"/>
      <c r="J18" s="80"/>
      <c r="K18" s="80" t="str">
        <f>LOWER(DEC2HEX(L18,8))</f>
        <v>00000000</v>
      </c>
      <c r="L18" s="80">
        <f>SUM(L19:L19)</f>
        <v>0</v>
      </c>
      <c r="M18" s="96"/>
    </row>
    <row r="19" spans="1:13" ht="15">
      <c r="A19" s="98"/>
      <c r="B19" s="98"/>
      <c r="C19" s="97">
        <v>0</v>
      </c>
      <c r="D19" s="97">
        <v>31</v>
      </c>
      <c r="E19" s="97">
        <f>D19+1-C19</f>
        <v>32</v>
      </c>
      <c r="F19" s="97" t="str">
        <f>CONCATENATE(E19,"'h",K19)</f>
        <v>32'h0</v>
      </c>
      <c r="G19" s="97" t="s">
        <v>400</v>
      </c>
      <c r="H19" s="90" t="s">
        <v>719</v>
      </c>
      <c r="I19" s="99"/>
      <c r="J19" s="97">
        <v>0</v>
      </c>
      <c r="K19" s="97" t="str">
        <f>LOWER(DEC2HEX((J19)))</f>
        <v>0</v>
      </c>
      <c r="L19" s="97">
        <f>J19*(2^C19)</f>
        <v>0</v>
      </c>
      <c r="M19" s="96"/>
    </row>
    <row r="20" spans="1:13" ht="15">
      <c r="A20" s="80"/>
      <c r="B20" s="81" t="s">
        <v>397</v>
      </c>
      <c r="C20" s="80"/>
      <c r="D20" s="80"/>
      <c r="E20" s="80">
        <f>SUM(E21:E21)</f>
        <v>32</v>
      </c>
      <c r="F20" s="53" t="str">
        <f>CONCATENATE("32'h",K20)</f>
        <v>32'h00000000</v>
      </c>
      <c r="G20" s="53"/>
      <c r="H20" s="83" t="s">
        <v>720</v>
      </c>
      <c r="I20" s="83"/>
      <c r="J20" s="80"/>
      <c r="K20" s="80" t="str">
        <f>LOWER(DEC2HEX(L20,8))</f>
        <v>00000000</v>
      </c>
      <c r="L20" s="80">
        <f>SUM(L21:L21)</f>
        <v>0</v>
      </c>
      <c r="M20" s="96"/>
    </row>
    <row r="21" spans="1:13" ht="15">
      <c r="A21" s="98"/>
      <c r="B21" s="98"/>
      <c r="C21" s="97">
        <v>0</v>
      </c>
      <c r="D21" s="97">
        <v>31</v>
      </c>
      <c r="E21" s="97">
        <f>D21+1-C21</f>
        <v>32</v>
      </c>
      <c r="F21" s="97" t="str">
        <f>CONCATENATE(E21,"'h",K21)</f>
        <v>32'h0</v>
      </c>
      <c r="G21" s="97" t="s">
        <v>400</v>
      </c>
      <c r="H21" s="90" t="s">
        <v>721</v>
      </c>
      <c r="I21" s="99"/>
      <c r="J21" s="97">
        <v>0</v>
      </c>
      <c r="K21" s="97" t="str">
        <f>LOWER(DEC2HEX((J21)))</f>
        <v>0</v>
      </c>
      <c r="L21" s="97">
        <f>J21*(2^C21)</f>
        <v>0</v>
      </c>
      <c r="M21" s="96"/>
    </row>
    <row r="22" spans="1:13" ht="15">
      <c r="A22" s="80"/>
      <c r="B22" s="81" t="s">
        <v>352</v>
      </c>
      <c r="C22" s="80"/>
      <c r="D22" s="80"/>
      <c r="E22" s="80">
        <f>SUM(E23:E23)</f>
        <v>32</v>
      </c>
      <c r="F22" s="53" t="str">
        <f>CONCATENATE("32'h",K22)</f>
        <v>32'h1</v>
      </c>
      <c r="G22" s="53"/>
      <c r="H22" s="83" t="s">
        <v>722</v>
      </c>
      <c r="I22" s="83"/>
      <c r="J22" s="80"/>
      <c r="K22" s="80">
        <f>J23</f>
        <v>1</v>
      </c>
      <c r="L22" s="80">
        <f>SUM(L23:L23)</f>
        <v>1</v>
      </c>
      <c r="M22" s="101"/>
    </row>
    <row r="23" spans="1:13" ht="15">
      <c r="A23" s="85"/>
      <c r="B23" s="89"/>
      <c r="C23" s="95">
        <v>0</v>
      </c>
      <c r="D23" s="95">
        <v>31</v>
      </c>
      <c r="E23" s="86">
        <f>D23+1-C23</f>
        <v>32</v>
      </c>
      <c r="F23" s="86" t="str">
        <f>CONCATENATE(E23,"'h",K23)</f>
        <v>32'h1</v>
      </c>
      <c r="G23" s="86" t="s">
        <v>320</v>
      </c>
      <c r="H23" s="86" t="s">
        <v>723</v>
      </c>
      <c r="I23" s="86"/>
      <c r="J23" s="95">
        <v>1</v>
      </c>
      <c r="K23" s="95">
        <f>J23</f>
        <v>1</v>
      </c>
      <c r="L23" s="95">
        <f>J23*(2^C23)</f>
        <v>1</v>
      </c>
      <c r="M23" s="96"/>
    </row>
    <row r="24" spans="1:13" ht="15">
      <c r="A24" s="80"/>
      <c r="B24" s="81" t="s">
        <v>348</v>
      </c>
      <c r="C24" s="80"/>
      <c r="D24" s="80"/>
      <c r="E24" s="80">
        <f>SUM(E25:E25)</f>
        <v>32</v>
      </c>
      <c r="F24" s="53" t="str">
        <f>CONCATENATE("32'h",K24)</f>
        <v>32'h00000000</v>
      </c>
      <c r="G24" s="53"/>
      <c r="H24" s="83" t="s">
        <v>724</v>
      </c>
      <c r="I24" s="83"/>
      <c r="J24" s="80"/>
      <c r="K24" s="80" t="str">
        <f>LOWER(DEC2HEX(L24,8))</f>
        <v>00000000</v>
      </c>
      <c r="L24" s="80">
        <f>SUM(L25:L25)</f>
        <v>0</v>
      </c>
      <c r="M24" s="96"/>
    </row>
    <row r="25" spans="1:13" ht="15">
      <c r="A25" s="98"/>
      <c r="B25" s="98"/>
      <c r="C25" s="97">
        <v>0</v>
      </c>
      <c r="D25" s="97">
        <v>31</v>
      </c>
      <c r="E25" s="97">
        <f>D25+1-C25</f>
        <v>32</v>
      </c>
      <c r="F25" s="97" t="str">
        <f>CONCATENATE(E25,"'h",K25)</f>
        <v>32'h0</v>
      </c>
      <c r="G25" s="97" t="s">
        <v>320</v>
      </c>
      <c r="H25" s="90" t="s">
        <v>725</v>
      </c>
      <c r="I25" s="99"/>
      <c r="J25" s="97">
        <v>0</v>
      </c>
      <c r="K25" s="97" t="str">
        <f>LOWER(DEC2HEX((J25)))</f>
        <v>0</v>
      </c>
      <c r="L25" s="97">
        <f>J25*(2^C25)</f>
        <v>0</v>
      </c>
      <c r="M25" s="96"/>
    </row>
    <row r="26" spans="1:13" ht="15">
      <c r="A26" s="80"/>
      <c r="B26" s="81" t="s">
        <v>726</v>
      </c>
      <c r="C26" s="80"/>
      <c r="D26" s="80"/>
      <c r="E26" s="80">
        <f>SUM(E27:E27)</f>
        <v>32</v>
      </c>
      <c r="F26" s="53" t="str">
        <f>CONCATENATE("32'h",K26)</f>
        <v>32'h00000000</v>
      </c>
      <c r="G26" s="53"/>
      <c r="H26" s="83" t="s">
        <v>727</v>
      </c>
      <c r="I26" s="83"/>
      <c r="J26" s="80"/>
      <c r="K26" s="80" t="str">
        <f>LOWER(DEC2HEX(L26,8))</f>
        <v>00000000</v>
      </c>
      <c r="L26" s="80">
        <f>SUM(L27:L27)</f>
        <v>0</v>
      </c>
      <c r="M26" s="96"/>
    </row>
    <row r="27" spans="1:13" ht="15">
      <c r="A27" s="85"/>
      <c r="B27" s="85"/>
      <c r="C27" s="95">
        <v>0</v>
      </c>
      <c r="D27" s="95">
        <v>31</v>
      </c>
      <c r="E27" s="86">
        <f>D27+1-C27</f>
        <v>32</v>
      </c>
      <c r="F27" s="86" t="str">
        <f>CONCATENATE(E27,"'h",K27)</f>
        <v>32'h0</v>
      </c>
      <c r="G27" s="86" t="s">
        <v>320</v>
      </c>
      <c r="H27" s="90" t="s">
        <v>728</v>
      </c>
      <c r="I27" s="91"/>
      <c r="J27" s="95">
        <v>0</v>
      </c>
      <c r="K27" s="95" t="str">
        <f>LOWER(DEC2HEX((J27)))</f>
        <v>0</v>
      </c>
      <c r="L27" s="95">
        <f>J27*(2^C27)</f>
        <v>0</v>
      </c>
      <c r="M27" s="96"/>
    </row>
    <row r="28" spans="1:13" ht="15">
      <c r="A28" s="80"/>
      <c r="B28" s="81" t="s">
        <v>729</v>
      </c>
      <c r="C28" s="80"/>
      <c r="D28" s="80"/>
      <c r="E28" s="80">
        <f>SUM(E29:E44)</f>
        <v>32</v>
      </c>
      <c r="F28" s="53" t="str">
        <f>CONCATENATE("32'h",K28)</f>
        <v>32'h00000000</v>
      </c>
      <c r="G28" s="53"/>
      <c r="H28" s="83" t="s">
        <v>730</v>
      </c>
      <c r="I28" s="83"/>
      <c r="J28" s="80"/>
      <c r="K28" s="80" t="str">
        <f>LOWER(DEC2HEX(L28,8))</f>
        <v>00000000</v>
      </c>
      <c r="L28" s="80">
        <f>SUM(L41:L44)</f>
        <v>0</v>
      </c>
      <c r="M28" s="96"/>
    </row>
    <row r="29" spans="1:13" ht="15">
      <c r="A29" s="98"/>
      <c r="B29" s="98"/>
      <c r="C29" s="97">
        <v>31</v>
      </c>
      <c r="D29" s="97">
        <v>31</v>
      </c>
      <c r="E29" s="97">
        <f t="shared" ref="E29:E44" si="0">D29+1-C29</f>
        <v>1</v>
      </c>
      <c r="F29" s="97" t="str">
        <f t="shared" ref="F29:F44" si="1">CONCATENATE(E29,"'h",K29)</f>
        <v>1'h0</v>
      </c>
      <c r="G29" s="97" t="s">
        <v>317</v>
      </c>
      <c r="H29" s="90" t="s">
        <v>20</v>
      </c>
      <c r="I29" s="91"/>
      <c r="J29" s="97">
        <v>0</v>
      </c>
      <c r="K29" s="97" t="str">
        <f t="shared" ref="K29:K44" si="2">LOWER(DEC2HEX((J29)))</f>
        <v>0</v>
      </c>
      <c r="L29" s="97">
        <f t="shared" ref="L29:L44" si="3">J29*(2^C29)</f>
        <v>0</v>
      </c>
      <c r="M29" s="96"/>
    </row>
    <row r="30" spans="1:13" ht="15">
      <c r="A30" s="98"/>
      <c r="B30" s="98"/>
      <c r="C30" s="97">
        <v>28</v>
      </c>
      <c r="D30" s="97">
        <v>30</v>
      </c>
      <c r="E30" s="97">
        <f t="shared" si="0"/>
        <v>3</v>
      </c>
      <c r="F30" s="97" t="str">
        <f t="shared" si="1"/>
        <v>3'h0</v>
      </c>
      <c r="G30" s="97" t="s">
        <v>320</v>
      </c>
      <c r="H30" s="90" t="s">
        <v>731</v>
      </c>
      <c r="I30" s="99"/>
      <c r="J30" s="97">
        <v>0</v>
      </c>
      <c r="K30" s="97" t="str">
        <f t="shared" si="2"/>
        <v>0</v>
      </c>
      <c r="L30" s="97">
        <f t="shared" si="3"/>
        <v>0</v>
      </c>
      <c r="M30" s="96"/>
    </row>
    <row r="31" spans="1:13" ht="15">
      <c r="A31" s="98"/>
      <c r="B31" s="98"/>
      <c r="C31" s="97">
        <v>27</v>
      </c>
      <c r="D31" s="97">
        <v>27</v>
      </c>
      <c r="E31" s="97">
        <f t="shared" si="0"/>
        <v>1</v>
      </c>
      <c r="F31" s="97" t="str">
        <f t="shared" si="1"/>
        <v>1'h0</v>
      </c>
      <c r="G31" s="97" t="s">
        <v>317</v>
      </c>
      <c r="H31" s="90" t="s">
        <v>20</v>
      </c>
      <c r="I31" s="91"/>
      <c r="J31" s="97">
        <v>0</v>
      </c>
      <c r="K31" s="97" t="str">
        <f t="shared" si="2"/>
        <v>0</v>
      </c>
      <c r="L31" s="97">
        <f t="shared" si="3"/>
        <v>0</v>
      </c>
      <c r="M31" s="96"/>
    </row>
    <row r="32" spans="1:13" ht="15">
      <c r="A32" s="98"/>
      <c r="B32" s="98"/>
      <c r="C32" s="97">
        <v>24</v>
      </c>
      <c r="D32" s="97">
        <v>26</v>
      </c>
      <c r="E32" s="97">
        <f t="shared" si="0"/>
        <v>3</v>
      </c>
      <c r="F32" s="97" t="str">
        <f t="shared" si="1"/>
        <v>3'h0</v>
      </c>
      <c r="G32" s="97" t="s">
        <v>320</v>
      </c>
      <c r="H32" s="90" t="s">
        <v>732</v>
      </c>
      <c r="I32" s="99"/>
      <c r="J32" s="97">
        <v>0</v>
      </c>
      <c r="K32" s="97" t="str">
        <f t="shared" si="2"/>
        <v>0</v>
      </c>
      <c r="L32" s="97">
        <f t="shared" si="3"/>
        <v>0</v>
      </c>
      <c r="M32" s="96"/>
    </row>
    <row r="33" spans="1:13" ht="15">
      <c r="A33" s="98"/>
      <c r="B33" s="98"/>
      <c r="C33" s="97">
        <v>23</v>
      </c>
      <c r="D33" s="97">
        <v>23</v>
      </c>
      <c r="E33" s="97">
        <f t="shared" si="0"/>
        <v>1</v>
      </c>
      <c r="F33" s="97" t="str">
        <f t="shared" si="1"/>
        <v>1'h0</v>
      </c>
      <c r="G33" s="97" t="s">
        <v>317</v>
      </c>
      <c r="H33" s="90" t="s">
        <v>20</v>
      </c>
      <c r="I33" s="91"/>
      <c r="J33" s="97">
        <v>0</v>
      </c>
      <c r="K33" s="97" t="str">
        <f t="shared" si="2"/>
        <v>0</v>
      </c>
      <c r="L33" s="97">
        <f t="shared" si="3"/>
        <v>0</v>
      </c>
      <c r="M33" s="96"/>
    </row>
    <row r="34" spans="1:13" ht="15">
      <c r="A34" s="98"/>
      <c r="B34" s="98"/>
      <c r="C34" s="97">
        <v>20</v>
      </c>
      <c r="D34" s="97">
        <v>22</v>
      </c>
      <c r="E34" s="97">
        <f t="shared" si="0"/>
        <v>3</v>
      </c>
      <c r="F34" s="97" t="str">
        <f t="shared" si="1"/>
        <v>3'h0</v>
      </c>
      <c r="G34" s="97" t="s">
        <v>320</v>
      </c>
      <c r="H34" s="90" t="s">
        <v>733</v>
      </c>
      <c r="I34" s="99"/>
      <c r="J34" s="97">
        <v>0</v>
      </c>
      <c r="K34" s="97" t="str">
        <f t="shared" si="2"/>
        <v>0</v>
      </c>
      <c r="L34" s="97">
        <f t="shared" si="3"/>
        <v>0</v>
      </c>
      <c r="M34" s="96"/>
    </row>
    <row r="35" spans="1:13" ht="15">
      <c r="A35" s="98"/>
      <c r="B35" s="98"/>
      <c r="C35" s="97">
        <v>19</v>
      </c>
      <c r="D35" s="97">
        <v>19</v>
      </c>
      <c r="E35" s="97">
        <f t="shared" si="0"/>
        <v>1</v>
      </c>
      <c r="F35" s="97" t="str">
        <f t="shared" si="1"/>
        <v>1'h0</v>
      </c>
      <c r="G35" s="97" t="s">
        <v>317</v>
      </c>
      <c r="H35" s="90" t="s">
        <v>20</v>
      </c>
      <c r="I35" s="91"/>
      <c r="J35" s="97">
        <v>0</v>
      </c>
      <c r="K35" s="97" t="str">
        <f t="shared" si="2"/>
        <v>0</v>
      </c>
      <c r="L35" s="97">
        <f t="shared" si="3"/>
        <v>0</v>
      </c>
      <c r="M35" s="96"/>
    </row>
    <row r="36" spans="1:13" ht="15">
      <c r="A36" s="98"/>
      <c r="B36" s="98"/>
      <c r="C36" s="97">
        <v>16</v>
      </c>
      <c r="D36" s="97">
        <v>18</v>
      </c>
      <c r="E36" s="97">
        <f t="shared" si="0"/>
        <v>3</v>
      </c>
      <c r="F36" s="97" t="str">
        <f t="shared" si="1"/>
        <v>3'h0</v>
      </c>
      <c r="G36" s="97" t="s">
        <v>320</v>
      </c>
      <c r="H36" s="90" t="s">
        <v>734</v>
      </c>
      <c r="I36" s="99"/>
      <c r="J36" s="97">
        <v>0</v>
      </c>
      <c r="K36" s="97" t="str">
        <f t="shared" si="2"/>
        <v>0</v>
      </c>
      <c r="L36" s="97">
        <f t="shared" si="3"/>
        <v>0</v>
      </c>
      <c r="M36" s="96"/>
    </row>
    <row r="37" spans="1:13" ht="15">
      <c r="A37" s="98"/>
      <c r="B37" s="98"/>
      <c r="C37" s="97">
        <v>15</v>
      </c>
      <c r="D37" s="97">
        <v>15</v>
      </c>
      <c r="E37" s="97">
        <f t="shared" si="0"/>
        <v>1</v>
      </c>
      <c r="F37" s="97" t="str">
        <f t="shared" si="1"/>
        <v>1'h0</v>
      </c>
      <c r="G37" s="97" t="s">
        <v>317</v>
      </c>
      <c r="H37" s="90" t="s">
        <v>20</v>
      </c>
      <c r="I37" s="91"/>
      <c r="J37" s="97">
        <v>0</v>
      </c>
      <c r="K37" s="97" t="str">
        <f t="shared" si="2"/>
        <v>0</v>
      </c>
      <c r="L37" s="97">
        <f t="shared" si="3"/>
        <v>0</v>
      </c>
      <c r="M37" s="96"/>
    </row>
    <row r="38" spans="1:13" ht="15">
      <c r="A38" s="98"/>
      <c r="B38" s="98"/>
      <c r="C38" s="97">
        <v>12</v>
      </c>
      <c r="D38" s="97">
        <v>14</v>
      </c>
      <c r="E38" s="97">
        <f t="shared" si="0"/>
        <v>3</v>
      </c>
      <c r="F38" s="97" t="str">
        <f t="shared" si="1"/>
        <v>3'h0</v>
      </c>
      <c r="G38" s="97" t="s">
        <v>320</v>
      </c>
      <c r="H38" s="90" t="s">
        <v>735</v>
      </c>
      <c r="I38" s="99"/>
      <c r="J38" s="97">
        <v>0</v>
      </c>
      <c r="K38" s="97" t="str">
        <f t="shared" si="2"/>
        <v>0</v>
      </c>
      <c r="L38" s="97">
        <f t="shared" si="3"/>
        <v>0</v>
      </c>
      <c r="M38" s="96"/>
    </row>
    <row r="39" spans="1:13" ht="15">
      <c r="A39" s="98"/>
      <c r="B39" s="98"/>
      <c r="C39" s="97">
        <v>11</v>
      </c>
      <c r="D39" s="97">
        <v>11</v>
      </c>
      <c r="E39" s="97">
        <f t="shared" si="0"/>
        <v>1</v>
      </c>
      <c r="F39" s="97" t="str">
        <f t="shared" si="1"/>
        <v>1'h0</v>
      </c>
      <c r="G39" s="97" t="s">
        <v>317</v>
      </c>
      <c r="H39" s="90" t="s">
        <v>20</v>
      </c>
      <c r="I39" s="91"/>
      <c r="J39" s="97">
        <v>0</v>
      </c>
      <c r="K39" s="97" t="str">
        <f t="shared" si="2"/>
        <v>0</v>
      </c>
      <c r="L39" s="97">
        <f t="shared" si="3"/>
        <v>0</v>
      </c>
      <c r="M39" s="96"/>
    </row>
    <row r="40" spans="1:13" ht="15">
      <c r="A40" s="98"/>
      <c r="B40" s="98"/>
      <c r="C40" s="97">
        <v>8</v>
      </c>
      <c r="D40" s="97">
        <v>10</v>
      </c>
      <c r="E40" s="97">
        <f t="shared" si="0"/>
        <v>3</v>
      </c>
      <c r="F40" s="97" t="str">
        <f t="shared" si="1"/>
        <v>3'h0</v>
      </c>
      <c r="G40" s="97" t="s">
        <v>320</v>
      </c>
      <c r="H40" s="90" t="s">
        <v>736</v>
      </c>
      <c r="I40" s="99"/>
      <c r="J40" s="97">
        <v>0</v>
      </c>
      <c r="K40" s="97" t="str">
        <f t="shared" si="2"/>
        <v>0</v>
      </c>
      <c r="L40" s="97">
        <f t="shared" si="3"/>
        <v>0</v>
      </c>
      <c r="M40" s="96"/>
    </row>
    <row r="41" spans="1:13" ht="15">
      <c r="A41" s="98"/>
      <c r="B41" s="98"/>
      <c r="C41" s="97">
        <v>7</v>
      </c>
      <c r="D41" s="97">
        <v>7</v>
      </c>
      <c r="E41" s="97">
        <f t="shared" si="0"/>
        <v>1</v>
      </c>
      <c r="F41" s="97" t="str">
        <f t="shared" si="1"/>
        <v>1'h0</v>
      </c>
      <c r="G41" s="97" t="s">
        <v>317</v>
      </c>
      <c r="H41" s="90" t="s">
        <v>20</v>
      </c>
      <c r="I41" s="91"/>
      <c r="J41" s="97">
        <v>0</v>
      </c>
      <c r="K41" s="97" t="str">
        <f t="shared" si="2"/>
        <v>0</v>
      </c>
      <c r="L41" s="97">
        <f t="shared" si="3"/>
        <v>0</v>
      </c>
      <c r="M41" s="96"/>
    </row>
    <row r="42" spans="1:13" ht="15">
      <c r="A42" s="98"/>
      <c r="B42" s="98"/>
      <c r="C42" s="97">
        <v>4</v>
      </c>
      <c r="D42" s="97">
        <v>6</v>
      </c>
      <c r="E42" s="97">
        <f t="shared" si="0"/>
        <v>3</v>
      </c>
      <c r="F42" s="97" t="str">
        <f t="shared" si="1"/>
        <v>3'h0</v>
      </c>
      <c r="G42" s="97" t="s">
        <v>320</v>
      </c>
      <c r="H42" s="90" t="s">
        <v>737</v>
      </c>
      <c r="I42" s="99"/>
      <c r="J42" s="97">
        <v>0</v>
      </c>
      <c r="K42" s="97" t="str">
        <f t="shared" si="2"/>
        <v>0</v>
      </c>
      <c r="L42" s="97">
        <f t="shared" si="3"/>
        <v>0</v>
      </c>
      <c r="M42" s="96"/>
    </row>
    <row r="43" spans="1:13" ht="15">
      <c r="A43" s="98"/>
      <c r="B43" s="98"/>
      <c r="C43" s="97">
        <v>3</v>
      </c>
      <c r="D43" s="97">
        <v>3</v>
      </c>
      <c r="E43" s="97">
        <f t="shared" si="0"/>
        <v>1</v>
      </c>
      <c r="F43" s="97" t="str">
        <f t="shared" si="1"/>
        <v>1'h0</v>
      </c>
      <c r="G43" s="97" t="s">
        <v>317</v>
      </c>
      <c r="H43" s="90" t="s">
        <v>20</v>
      </c>
      <c r="I43" s="91"/>
      <c r="J43" s="97">
        <v>0</v>
      </c>
      <c r="K43" s="97" t="str">
        <f t="shared" si="2"/>
        <v>0</v>
      </c>
      <c r="L43" s="97">
        <f t="shared" si="3"/>
        <v>0</v>
      </c>
      <c r="M43" s="96"/>
    </row>
    <row r="44" spans="1:13" ht="15">
      <c r="A44" s="98"/>
      <c r="B44" s="98"/>
      <c r="C44" s="97">
        <v>0</v>
      </c>
      <c r="D44" s="97">
        <v>2</v>
      </c>
      <c r="E44" s="97">
        <f t="shared" si="0"/>
        <v>3</v>
      </c>
      <c r="F44" s="97" t="str">
        <f t="shared" si="1"/>
        <v>3'h0</v>
      </c>
      <c r="G44" s="97" t="s">
        <v>320</v>
      </c>
      <c r="H44" s="90" t="s">
        <v>738</v>
      </c>
      <c r="I44" s="99"/>
      <c r="J44" s="97">
        <v>0</v>
      </c>
      <c r="K44" s="97" t="str">
        <f t="shared" si="2"/>
        <v>0</v>
      </c>
      <c r="L44" s="97">
        <f t="shared" si="3"/>
        <v>0</v>
      </c>
      <c r="M44" s="96"/>
    </row>
    <row r="45" spans="1:13" ht="15">
      <c r="A45" s="80"/>
      <c r="B45" s="81" t="s">
        <v>739</v>
      </c>
      <c r="C45" s="80"/>
      <c r="D45" s="80"/>
      <c r="E45" s="80">
        <f>SUM(E46:E61)</f>
        <v>32</v>
      </c>
      <c r="F45" s="53" t="str">
        <f>CONCATENATE("32'h",K45)</f>
        <v>32'h00000000</v>
      </c>
      <c r="G45" s="53"/>
      <c r="H45" s="83" t="s">
        <v>740</v>
      </c>
      <c r="I45" s="83"/>
      <c r="J45" s="80"/>
      <c r="K45" s="80" t="str">
        <f>LOWER(DEC2HEX(L45,8))</f>
        <v>00000000</v>
      </c>
      <c r="L45" s="80">
        <f>SUM(L58:L61)</f>
        <v>0</v>
      </c>
      <c r="M45" s="96"/>
    </row>
    <row r="46" spans="1:13" ht="15">
      <c r="A46" s="98"/>
      <c r="B46" s="98"/>
      <c r="C46" s="97">
        <v>31</v>
      </c>
      <c r="D46" s="97">
        <v>31</v>
      </c>
      <c r="E46" s="97">
        <f t="shared" ref="E46:E61" si="4">D46+1-C46</f>
        <v>1</v>
      </c>
      <c r="F46" s="97" t="str">
        <f t="shared" ref="F46:F61" si="5">CONCATENATE(E46,"'h",K46)</f>
        <v>1'h0</v>
      </c>
      <c r="G46" s="97" t="s">
        <v>317</v>
      </c>
      <c r="H46" s="90" t="s">
        <v>20</v>
      </c>
      <c r="I46" s="91"/>
      <c r="J46" s="97">
        <v>0</v>
      </c>
      <c r="K46" s="97" t="str">
        <f t="shared" ref="K46:K61" si="6">LOWER(DEC2HEX((J46)))</f>
        <v>0</v>
      </c>
      <c r="L46" s="97">
        <f t="shared" ref="L46:L61" si="7">J46*(2^C46)</f>
        <v>0</v>
      </c>
      <c r="M46" s="96"/>
    </row>
    <row r="47" spans="1:13" ht="15">
      <c r="A47" s="98"/>
      <c r="B47" s="98"/>
      <c r="C47" s="97">
        <v>28</v>
      </c>
      <c r="D47" s="97">
        <v>30</v>
      </c>
      <c r="E47" s="97">
        <f t="shared" si="4"/>
        <v>3</v>
      </c>
      <c r="F47" s="97" t="str">
        <f t="shared" si="5"/>
        <v>3'h0</v>
      </c>
      <c r="G47" s="97" t="s">
        <v>320</v>
      </c>
      <c r="H47" s="90" t="s">
        <v>741</v>
      </c>
      <c r="I47" s="99"/>
      <c r="J47" s="97">
        <v>0</v>
      </c>
      <c r="K47" s="97" t="str">
        <f t="shared" si="6"/>
        <v>0</v>
      </c>
      <c r="L47" s="97">
        <f t="shared" si="7"/>
        <v>0</v>
      </c>
      <c r="M47" s="96"/>
    </row>
    <row r="48" spans="1:13" ht="15">
      <c r="A48" s="98"/>
      <c r="B48" s="98"/>
      <c r="C48" s="97">
        <v>27</v>
      </c>
      <c r="D48" s="97">
        <v>27</v>
      </c>
      <c r="E48" s="97">
        <f t="shared" si="4"/>
        <v>1</v>
      </c>
      <c r="F48" s="97" t="str">
        <f t="shared" si="5"/>
        <v>1'h0</v>
      </c>
      <c r="G48" s="97" t="s">
        <v>317</v>
      </c>
      <c r="H48" s="90" t="s">
        <v>20</v>
      </c>
      <c r="I48" s="91"/>
      <c r="J48" s="97">
        <v>0</v>
      </c>
      <c r="K48" s="97" t="str">
        <f t="shared" si="6"/>
        <v>0</v>
      </c>
      <c r="L48" s="97">
        <f t="shared" si="7"/>
        <v>0</v>
      </c>
      <c r="M48" s="96"/>
    </row>
    <row r="49" spans="1:13" ht="15">
      <c r="A49" s="98"/>
      <c r="B49" s="98"/>
      <c r="C49" s="97">
        <v>24</v>
      </c>
      <c r="D49" s="97">
        <v>26</v>
      </c>
      <c r="E49" s="97">
        <f t="shared" si="4"/>
        <v>3</v>
      </c>
      <c r="F49" s="97" t="str">
        <f t="shared" si="5"/>
        <v>3'h0</v>
      </c>
      <c r="G49" s="97" t="s">
        <v>320</v>
      </c>
      <c r="H49" s="90" t="s">
        <v>742</v>
      </c>
      <c r="I49" s="99"/>
      <c r="J49" s="97">
        <v>0</v>
      </c>
      <c r="K49" s="97" t="str">
        <f t="shared" si="6"/>
        <v>0</v>
      </c>
      <c r="L49" s="97">
        <f t="shared" si="7"/>
        <v>0</v>
      </c>
      <c r="M49" s="96"/>
    </row>
    <row r="50" spans="1:13" ht="15">
      <c r="A50" s="98"/>
      <c r="B50" s="98"/>
      <c r="C50" s="97">
        <v>23</v>
      </c>
      <c r="D50" s="97">
        <v>23</v>
      </c>
      <c r="E50" s="97">
        <f t="shared" si="4"/>
        <v>1</v>
      </c>
      <c r="F50" s="97" t="str">
        <f t="shared" si="5"/>
        <v>1'h0</v>
      </c>
      <c r="G50" s="97" t="s">
        <v>317</v>
      </c>
      <c r="H50" s="90" t="s">
        <v>20</v>
      </c>
      <c r="I50" s="91"/>
      <c r="J50" s="97">
        <v>0</v>
      </c>
      <c r="K50" s="97" t="str">
        <f t="shared" si="6"/>
        <v>0</v>
      </c>
      <c r="L50" s="97">
        <f t="shared" si="7"/>
        <v>0</v>
      </c>
      <c r="M50" s="96"/>
    </row>
    <row r="51" spans="1:13" ht="15">
      <c r="A51" s="98"/>
      <c r="B51" s="98"/>
      <c r="C51" s="97">
        <v>20</v>
      </c>
      <c r="D51" s="97">
        <v>22</v>
      </c>
      <c r="E51" s="97">
        <f t="shared" si="4"/>
        <v>3</v>
      </c>
      <c r="F51" s="97" t="str">
        <f t="shared" si="5"/>
        <v>3'h0</v>
      </c>
      <c r="G51" s="97" t="s">
        <v>320</v>
      </c>
      <c r="H51" s="90" t="s">
        <v>743</v>
      </c>
      <c r="I51" s="99"/>
      <c r="J51" s="97">
        <v>0</v>
      </c>
      <c r="K51" s="97" t="str">
        <f t="shared" si="6"/>
        <v>0</v>
      </c>
      <c r="L51" s="97">
        <f t="shared" si="7"/>
        <v>0</v>
      </c>
      <c r="M51" s="96"/>
    </row>
    <row r="52" spans="1:13" ht="15">
      <c r="A52" s="98"/>
      <c r="B52" s="98"/>
      <c r="C52" s="97">
        <v>19</v>
      </c>
      <c r="D52" s="97">
        <v>19</v>
      </c>
      <c r="E52" s="97">
        <f t="shared" si="4"/>
        <v>1</v>
      </c>
      <c r="F52" s="97" t="str">
        <f t="shared" si="5"/>
        <v>1'h0</v>
      </c>
      <c r="G52" s="97" t="s">
        <v>317</v>
      </c>
      <c r="H52" s="90" t="s">
        <v>20</v>
      </c>
      <c r="I52" s="91"/>
      <c r="J52" s="97">
        <v>0</v>
      </c>
      <c r="K52" s="97" t="str">
        <f t="shared" si="6"/>
        <v>0</v>
      </c>
      <c r="L52" s="97">
        <f t="shared" si="7"/>
        <v>0</v>
      </c>
      <c r="M52" s="96"/>
    </row>
    <row r="53" spans="1:13" ht="15">
      <c r="A53" s="98"/>
      <c r="B53" s="98"/>
      <c r="C53" s="97">
        <v>16</v>
      </c>
      <c r="D53" s="97">
        <v>18</v>
      </c>
      <c r="E53" s="97">
        <f t="shared" si="4"/>
        <v>3</v>
      </c>
      <c r="F53" s="97" t="str">
        <f t="shared" si="5"/>
        <v>3'h0</v>
      </c>
      <c r="G53" s="97" t="s">
        <v>320</v>
      </c>
      <c r="H53" s="90" t="s">
        <v>744</v>
      </c>
      <c r="I53" s="99"/>
      <c r="J53" s="97">
        <v>0</v>
      </c>
      <c r="K53" s="97" t="str">
        <f t="shared" si="6"/>
        <v>0</v>
      </c>
      <c r="L53" s="97">
        <f t="shared" si="7"/>
        <v>0</v>
      </c>
      <c r="M53" s="96"/>
    </row>
    <row r="54" spans="1:13" ht="15">
      <c r="A54" s="98"/>
      <c r="B54" s="98"/>
      <c r="C54" s="97">
        <v>15</v>
      </c>
      <c r="D54" s="97">
        <v>15</v>
      </c>
      <c r="E54" s="97">
        <f t="shared" si="4"/>
        <v>1</v>
      </c>
      <c r="F54" s="97" t="str">
        <f t="shared" si="5"/>
        <v>1'h0</v>
      </c>
      <c r="G54" s="97" t="s">
        <v>317</v>
      </c>
      <c r="H54" s="90" t="s">
        <v>20</v>
      </c>
      <c r="I54" s="91"/>
      <c r="J54" s="97">
        <v>0</v>
      </c>
      <c r="K54" s="97" t="str">
        <f t="shared" si="6"/>
        <v>0</v>
      </c>
      <c r="L54" s="97">
        <f t="shared" si="7"/>
        <v>0</v>
      </c>
      <c r="M54" s="96"/>
    </row>
    <row r="55" spans="1:13" ht="15">
      <c r="A55" s="98"/>
      <c r="B55" s="98"/>
      <c r="C55" s="97">
        <v>12</v>
      </c>
      <c r="D55" s="97">
        <v>14</v>
      </c>
      <c r="E55" s="97">
        <f t="shared" si="4"/>
        <v>3</v>
      </c>
      <c r="F55" s="97" t="str">
        <f t="shared" si="5"/>
        <v>3'h0</v>
      </c>
      <c r="G55" s="97" t="s">
        <v>320</v>
      </c>
      <c r="H55" s="90" t="s">
        <v>745</v>
      </c>
      <c r="I55" s="99"/>
      <c r="J55" s="97">
        <v>0</v>
      </c>
      <c r="K55" s="97" t="str">
        <f t="shared" si="6"/>
        <v>0</v>
      </c>
      <c r="L55" s="97">
        <f t="shared" si="7"/>
        <v>0</v>
      </c>
      <c r="M55" s="96"/>
    </row>
    <row r="56" spans="1:13" ht="15">
      <c r="A56" s="98"/>
      <c r="B56" s="98"/>
      <c r="C56" s="97">
        <v>11</v>
      </c>
      <c r="D56" s="97">
        <v>11</v>
      </c>
      <c r="E56" s="97">
        <f t="shared" si="4"/>
        <v>1</v>
      </c>
      <c r="F56" s="97" t="str">
        <f t="shared" si="5"/>
        <v>1'h0</v>
      </c>
      <c r="G56" s="97" t="s">
        <v>317</v>
      </c>
      <c r="H56" s="90" t="s">
        <v>20</v>
      </c>
      <c r="I56" s="91"/>
      <c r="J56" s="97">
        <v>0</v>
      </c>
      <c r="K56" s="97" t="str">
        <f t="shared" si="6"/>
        <v>0</v>
      </c>
      <c r="L56" s="97">
        <f t="shared" si="7"/>
        <v>0</v>
      </c>
      <c r="M56" s="96"/>
    </row>
    <row r="57" spans="1:13" ht="15">
      <c r="A57" s="98"/>
      <c r="B57" s="98"/>
      <c r="C57" s="97">
        <v>8</v>
      </c>
      <c r="D57" s="97">
        <v>10</v>
      </c>
      <c r="E57" s="97">
        <f t="shared" si="4"/>
        <v>3</v>
      </c>
      <c r="F57" s="97" t="str">
        <f t="shared" si="5"/>
        <v>3'h0</v>
      </c>
      <c r="G57" s="97" t="s">
        <v>320</v>
      </c>
      <c r="H57" s="90" t="s">
        <v>746</v>
      </c>
      <c r="I57" s="99"/>
      <c r="J57" s="97">
        <v>0</v>
      </c>
      <c r="K57" s="97" t="str">
        <f t="shared" si="6"/>
        <v>0</v>
      </c>
      <c r="L57" s="97">
        <f t="shared" si="7"/>
        <v>0</v>
      </c>
      <c r="M57" s="96"/>
    </row>
    <row r="58" spans="1:13" ht="15">
      <c r="A58" s="98"/>
      <c r="B58" s="98"/>
      <c r="C58" s="97">
        <v>7</v>
      </c>
      <c r="D58" s="97">
        <v>7</v>
      </c>
      <c r="E58" s="97">
        <f t="shared" si="4"/>
        <v>1</v>
      </c>
      <c r="F58" s="97" t="str">
        <f t="shared" si="5"/>
        <v>1'h0</v>
      </c>
      <c r="G58" s="97" t="s">
        <v>317</v>
      </c>
      <c r="H58" s="90" t="s">
        <v>20</v>
      </c>
      <c r="I58" s="91"/>
      <c r="J58" s="97">
        <v>0</v>
      </c>
      <c r="K58" s="97" t="str">
        <f t="shared" si="6"/>
        <v>0</v>
      </c>
      <c r="L58" s="97">
        <f t="shared" si="7"/>
        <v>0</v>
      </c>
      <c r="M58" s="96"/>
    </row>
    <row r="59" spans="1:13" ht="15">
      <c r="A59" s="98"/>
      <c r="B59" s="98"/>
      <c r="C59" s="97">
        <v>4</v>
      </c>
      <c r="D59" s="97">
        <v>6</v>
      </c>
      <c r="E59" s="97">
        <f t="shared" si="4"/>
        <v>3</v>
      </c>
      <c r="F59" s="97" t="str">
        <f t="shared" si="5"/>
        <v>3'h0</v>
      </c>
      <c r="G59" s="97" t="s">
        <v>320</v>
      </c>
      <c r="H59" s="90" t="s">
        <v>747</v>
      </c>
      <c r="I59" s="99"/>
      <c r="J59" s="97">
        <v>0</v>
      </c>
      <c r="K59" s="97" t="str">
        <f t="shared" si="6"/>
        <v>0</v>
      </c>
      <c r="L59" s="97">
        <f t="shared" si="7"/>
        <v>0</v>
      </c>
      <c r="M59" s="96"/>
    </row>
    <row r="60" spans="1:13" ht="15">
      <c r="A60" s="98"/>
      <c r="B60" s="98"/>
      <c r="C60" s="97">
        <v>3</v>
      </c>
      <c r="D60" s="97">
        <v>3</v>
      </c>
      <c r="E60" s="97">
        <f t="shared" si="4"/>
        <v>1</v>
      </c>
      <c r="F60" s="97" t="str">
        <f t="shared" si="5"/>
        <v>1'h0</v>
      </c>
      <c r="G60" s="97" t="s">
        <v>317</v>
      </c>
      <c r="H60" s="90" t="s">
        <v>20</v>
      </c>
      <c r="I60" s="91"/>
      <c r="J60" s="97">
        <v>0</v>
      </c>
      <c r="K60" s="97" t="str">
        <f t="shared" si="6"/>
        <v>0</v>
      </c>
      <c r="L60" s="97">
        <f t="shared" si="7"/>
        <v>0</v>
      </c>
      <c r="M60" s="96"/>
    </row>
    <row r="61" spans="1:13" ht="15">
      <c r="A61" s="98"/>
      <c r="B61" s="98"/>
      <c r="C61" s="97">
        <v>0</v>
      </c>
      <c r="D61" s="97">
        <v>2</v>
      </c>
      <c r="E61" s="97">
        <f t="shared" si="4"/>
        <v>3</v>
      </c>
      <c r="F61" s="97" t="str">
        <f t="shared" si="5"/>
        <v>3'h0</v>
      </c>
      <c r="G61" s="97" t="s">
        <v>320</v>
      </c>
      <c r="H61" s="90" t="s">
        <v>748</v>
      </c>
      <c r="I61" s="99"/>
      <c r="J61" s="97">
        <v>0</v>
      </c>
      <c r="K61" s="97" t="str">
        <f t="shared" si="6"/>
        <v>0</v>
      </c>
      <c r="L61" s="97">
        <f t="shared" si="7"/>
        <v>0</v>
      </c>
      <c r="M61" s="96"/>
    </row>
    <row r="62" spans="1:13" ht="15">
      <c r="A62" s="80"/>
      <c r="B62" s="81" t="s">
        <v>749</v>
      </c>
      <c r="C62" s="80"/>
      <c r="D62" s="80"/>
      <c r="E62" s="80">
        <f>SUM(E63:E78)</f>
        <v>32</v>
      </c>
      <c r="F62" s="53" t="str">
        <f>CONCATENATE("32'h",K62)</f>
        <v>32'h00000000</v>
      </c>
      <c r="G62" s="53"/>
      <c r="H62" s="83" t="s">
        <v>750</v>
      </c>
      <c r="I62" s="83"/>
      <c r="J62" s="80"/>
      <c r="K62" s="80" t="str">
        <f>LOWER(DEC2HEX(L62,8))</f>
        <v>00000000</v>
      </c>
      <c r="L62" s="80">
        <f>SUM(L75:L78)</f>
        <v>0</v>
      </c>
      <c r="M62" s="96"/>
    </row>
    <row r="63" spans="1:13" ht="15">
      <c r="A63" s="98"/>
      <c r="B63" s="98"/>
      <c r="C63" s="97">
        <v>31</v>
      </c>
      <c r="D63" s="97">
        <v>31</v>
      </c>
      <c r="E63" s="97">
        <f t="shared" ref="E63:E78" si="8">D63+1-C63</f>
        <v>1</v>
      </c>
      <c r="F63" s="97" t="str">
        <f t="shared" ref="F63:F78" si="9">CONCATENATE(E63,"'h",K63)</f>
        <v>1'h0</v>
      </c>
      <c r="G63" s="97" t="s">
        <v>317</v>
      </c>
      <c r="H63" s="90" t="s">
        <v>20</v>
      </c>
      <c r="I63" s="91"/>
      <c r="J63" s="97">
        <v>0</v>
      </c>
      <c r="K63" s="97" t="str">
        <f t="shared" ref="K63:K78" si="10">LOWER(DEC2HEX((J63)))</f>
        <v>0</v>
      </c>
      <c r="L63" s="97">
        <f t="shared" ref="L63:L78" si="11">J63*(2^C63)</f>
        <v>0</v>
      </c>
      <c r="M63" s="96"/>
    </row>
    <row r="64" spans="1:13" ht="15">
      <c r="A64" s="98"/>
      <c r="B64" s="98"/>
      <c r="C64" s="97">
        <v>28</v>
      </c>
      <c r="D64" s="97">
        <v>30</v>
      </c>
      <c r="E64" s="97">
        <f t="shared" si="8"/>
        <v>3</v>
      </c>
      <c r="F64" s="97" t="str">
        <f t="shared" si="9"/>
        <v>3'h0</v>
      </c>
      <c r="G64" s="97" t="s">
        <v>320</v>
      </c>
      <c r="H64" s="90" t="s">
        <v>751</v>
      </c>
      <c r="I64" s="99"/>
      <c r="J64" s="97">
        <v>0</v>
      </c>
      <c r="K64" s="97" t="str">
        <f t="shared" si="10"/>
        <v>0</v>
      </c>
      <c r="L64" s="97">
        <f t="shared" si="11"/>
        <v>0</v>
      </c>
      <c r="M64" s="96"/>
    </row>
    <row r="65" spans="1:13" ht="15">
      <c r="A65" s="98"/>
      <c r="B65" s="98"/>
      <c r="C65" s="97">
        <v>27</v>
      </c>
      <c r="D65" s="97">
        <v>27</v>
      </c>
      <c r="E65" s="97">
        <f t="shared" si="8"/>
        <v>1</v>
      </c>
      <c r="F65" s="97" t="str">
        <f t="shared" si="9"/>
        <v>1'h0</v>
      </c>
      <c r="G65" s="97" t="s">
        <v>317</v>
      </c>
      <c r="H65" s="90" t="s">
        <v>20</v>
      </c>
      <c r="I65" s="91"/>
      <c r="J65" s="97">
        <v>0</v>
      </c>
      <c r="K65" s="97" t="str">
        <f t="shared" si="10"/>
        <v>0</v>
      </c>
      <c r="L65" s="97">
        <f t="shared" si="11"/>
        <v>0</v>
      </c>
      <c r="M65" s="96"/>
    </row>
    <row r="66" spans="1:13" ht="15">
      <c r="A66" s="98"/>
      <c r="B66" s="98"/>
      <c r="C66" s="97">
        <v>24</v>
      </c>
      <c r="D66" s="97">
        <v>26</v>
      </c>
      <c r="E66" s="97">
        <f t="shared" si="8"/>
        <v>3</v>
      </c>
      <c r="F66" s="97" t="str">
        <f t="shared" si="9"/>
        <v>3'h0</v>
      </c>
      <c r="G66" s="97" t="s">
        <v>320</v>
      </c>
      <c r="H66" s="90" t="s">
        <v>752</v>
      </c>
      <c r="I66" s="99"/>
      <c r="J66" s="97">
        <v>0</v>
      </c>
      <c r="K66" s="97" t="str">
        <f t="shared" si="10"/>
        <v>0</v>
      </c>
      <c r="L66" s="97">
        <f t="shared" si="11"/>
        <v>0</v>
      </c>
      <c r="M66" s="96"/>
    </row>
    <row r="67" spans="1:13" ht="15">
      <c r="A67" s="98"/>
      <c r="B67" s="98"/>
      <c r="C67" s="97">
        <v>23</v>
      </c>
      <c r="D67" s="97">
        <v>23</v>
      </c>
      <c r="E67" s="97">
        <f t="shared" si="8"/>
        <v>1</v>
      </c>
      <c r="F67" s="97" t="str">
        <f t="shared" si="9"/>
        <v>1'h0</v>
      </c>
      <c r="G67" s="97" t="s">
        <v>317</v>
      </c>
      <c r="H67" s="90" t="s">
        <v>20</v>
      </c>
      <c r="I67" s="91"/>
      <c r="J67" s="97">
        <v>0</v>
      </c>
      <c r="K67" s="97" t="str">
        <f t="shared" si="10"/>
        <v>0</v>
      </c>
      <c r="L67" s="97">
        <f t="shared" si="11"/>
        <v>0</v>
      </c>
      <c r="M67" s="96"/>
    </row>
    <row r="68" spans="1:13" ht="15">
      <c r="A68" s="98"/>
      <c r="B68" s="98"/>
      <c r="C68" s="97">
        <v>20</v>
      </c>
      <c r="D68" s="97">
        <v>22</v>
      </c>
      <c r="E68" s="97">
        <f t="shared" si="8"/>
        <v>3</v>
      </c>
      <c r="F68" s="97" t="str">
        <f t="shared" si="9"/>
        <v>3'h0</v>
      </c>
      <c r="G68" s="97" t="s">
        <v>320</v>
      </c>
      <c r="H68" s="90" t="s">
        <v>753</v>
      </c>
      <c r="I68" s="99"/>
      <c r="J68" s="97">
        <v>0</v>
      </c>
      <c r="K68" s="97" t="str">
        <f t="shared" si="10"/>
        <v>0</v>
      </c>
      <c r="L68" s="97">
        <f t="shared" si="11"/>
        <v>0</v>
      </c>
      <c r="M68" s="96"/>
    </row>
    <row r="69" spans="1:13" ht="15">
      <c r="A69" s="98"/>
      <c r="B69" s="98"/>
      <c r="C69" s="97">
        <v>19</v>
      </c>
      <c r="D69" s="97">
        <v>19</v>
      </c>
      <c r="E69" s="97">
        <f t="shared" si="8"/>
        <v>1</v>
      </c>
      <c r="F69" s="97" t="str">
        <f t="shared" si="9"/>
        <v>1'h0</v>
      </c>
      <c r="G69" s="97" t="s">
        <v>317</v>
      </c>
      <c r="H69" s="90" t="s">
        <v>20</v>
      </c>
      <c r="I69" s="91"/>
      <c r="J69" s="97">
        <v>0</v>
      </c>
      <c r="K69" s="97" t="str">
        <f t="shared" si="10"/>
        <v>0</v>
      </c>
      <c r="L69" s="97">
        <f t="shared" si="11"/>
        <v>0</v>
      </c>
      <c r="M69" s="96"/>
    </row>
    <row r="70" spans="1:13" ht="15">
      <c r="A70" s="98"/>
      <c r="B70" s="98"/>
      <c r="C70" s="97">
        <v>16</v>
      </c>
      <c r="D70" s="97">
        <v>18</v>
      </c>
      <c r="E70" s="97">
        <f t="shared" si="8"/>
        <v>3</v>
      </c>
      <c r="F70" s="97" t="str">
        <f t="shared" si="9"/>
        <v>3'h0</v>
      </c>
      <c r="G70" s="97" t="s">
        <v>320</v>
      </c>
      <c r="H70" s="90" t="s">
        <v>754</v>
      </c>
      <c r="I70" s="99"/>
      <c r="J70" s="97">
        <v>0</v>
      </c>
      <c r="K70" s="97" t="str">
        <f t="shared" si="10"/>
        <v>0</v>
      </c>
      <c r="L70" s="97">
        <f t="shared" si="11"/>
        <v>0</v>
      </c>
      <c r="M70" s="96"/>
    </row>
    <row r="71" spans="1:13" ht="15">
      <c r="A71" s="98"/>
      <c r="B71" s="98"/>
      <c r="C71" s="97">
        <v>15</v>
      </c>
      <c r="D71" s="97">
        <v>15</v>
      </c>
      <c r="E71" s="97">
        <f t="shared" si="8"/>
        <v>1</v>
      </c>
      <c r="F71" s="97" t="str">
        <f t="shared" si="9"/>
        <v>1'h0</v>
      </c>
      <c r="G71" s="97" t="s">
        <v>317</v>
      </c>
      <c r="H71" s="90" t="s">
        <v>20</v>
      </c>
      <c r="I71" s="91"/>
      <c r="J71" s="97">
        <v>0</v>
      </c>
      <c r="K71" s="97" t="str">
        <f t="shared" si="10"/>
        <v>0</v>
      </c>
      <c r="L71" s="97">
        <f t="shared" si="11"/>
        <v>0</v>
      </c>
      <c r="M71" s="96"/>
    </row>
    <row r="72" spans="1:13" ht="15">
      <c r="A72" s="98"/>
      <c r="B72" s="98"/>
      <c r="C72" s="97">
        <v>12</v>
      </c>
      <c r="D72" s="97">
        <v>14</v>
      </c>
      <c r="E72" s="97">
        <f t="shared" si="8"/>
        <v>3</v>
      </c>
      <c r="F72" s="97" t="str">
        <f t="shared" si="9"/>
        <v>3'h0</v>
      </c>
      <c r="G72" s="97" t="s">
        <v>320</v>
      </c>
      <c r="H72" s="90" t="s">
        <v>755</v>
      </c>
      <c r="I72" s="99"/>
      <c r="J72" s="97">
        <v>0</v>
      </c>
      <c r="K72" s="97" t="str">
        <f t="shared" si="10"/>
        <v>0</v>
      </c>
      <c r="L72" s="97">
        <f t="shared" si="11"/>
        <v>0</v>
      </c>
      <c r="M72" s="96"/>
    </row>
    <row r="73" spans="1:13" ht="15">
      <c r="A73" s="98"/>
      <c r="B73" s="98"/>
      <c r="C73" s="97">
        <v>11</v>
      </c>
      <c r="D73" s="97">
        <v>11</v>
      </c>
      <c r="E73" s="97">
        <f t="shared" si="8"/>
        <v>1</v>
      </c>
      <c r="F73" s="97" t="str">
        <f t="shared" si="9"/>
        <v>1'h0</v>
      </c>
      <c r="G73" s="97" t="s">
        <v>317</v>
      </c>
      <c r="H73" s="90" t="s">
        <v>20</v>
      </c>
      <c r="I73" s="91"/>
      <c r="J73" s="97">
        <v>0</v>
      </c>
      <c r="K73" s="97" t="str">
        <f t="shared" si="10"/>
        <v>0</v>
      </c>
      <c r="L73" s="97">
        <f t="shared" si="11"/>
        <v>0</v>
      </c>
      <c r="M73" s="96"/>
    </row>
    <row r="74" spans="1:13" ht="15">
      <c r="A74" s="98"/>
      <c r="B74" s="98"/>
      <c r="C74" s="97">
        <v>8</v>
      </c>
      <c r="D74" s="97">
        <v>10</v>
      </c>
      <c r="E74" s="97">
        <f t="shared" si="8"/>
        <v>3</v>
      </c>
      <c r="F74" s="97" t="str">
        <f t="shared" si="9"/>
        <v>3'h0</v>
      </c>
      <c r="G74" s="97" t="s">
        <v>320</v>
      </c>
      <c r="H74" s="90" t="s">
        <v>756</v>
      </c>
      <c r="I74" s="99"/>
      <c r="J74" s="97">
        <v>0</v>
      </c>
      <c r="K74" s="97" t="str">
        <f t="shared" si="10"/>
        <v>0</v>
      </c>
      <c r="L74" s="97">
        <f t="shared" si="11"/>
        <v>0</v>
      </c>
      <c r="M74" s="96"/>
    </row>
    <row r="75" spans="1:13" ht="15">
      <c r="A75" s="98"/>
      <c r="B75" s="98"/>
      <c r="C75" s="97">
        <v>7</v>
      </c>
      <c r="D75" s="97">
        <v>7</v>
      </c>
      <c r="E75" s="97">
        <f t="shared" si="8"/>
        <v>1</v>
      </c>
      <c r="F75" s="97" t="str">
        <f t="shared" si="9"/>
        <v>1'h0</v>
      </c>
      <c r="G75" s="97" t="s">
        <v>317</v>
      </c>
      <c r="H75" s="90" t="s">
        <v>20</v>
      </c>
      <c r="I75" s="91"/>
      <c r="J75" s="97">
        <v>0</v>
      </c>
      <c r="K75" s="97" t="str">
        <f t="shared" si="10"/>
        <v>0</v>
      </c>
      <c r="L75" s="97">
        <f t="shared" si="11"/>
        <v>0</v>
      </c>
      <c r="M75" s="96"/>
    </row>
    <row r="76" spans="1:13" ht="15">
      <c r="A76" s="98"/>
      <c r="B76" s="98"/>
      <c r="C76" s="97">
        <v>4</v>
      </c>
      <c r="D76" s="97">
        <v>6</v>
      </c>
      <c r="E76" s="97">
        <f t="shared" si="8"/>
        <v>3</v>
      </c>
      <c r="F76" s="97" t="str">
        <f t="shared" si="9"/>
        <v>3'h0</v>
      </c>
      <c r="G76" s="97" t="s">
        <v>320</v>
      </c>
      <c r="H76" s="90" t="s">
        <v>757</v>
      </c>
      <c r="I76" s="99"/>
      <c r="J76" s="97">
        <v>0</v>
      </c>
      <c r="K76" s="97" t="str">
        <f t="shared" si="10"/>
        <v>0</v>
      </c>
      <c r="L76" s="97">
        <f t="shared" si="11"/>
        <v>0</v>
      </c>
      <c r="M76" s="96"/>
    </row>
    <row r="77" spans="1:13" ht="15">
      <c r="A77" s="98"/>
      <c r="B77" s="98"/>
      <c r="C77" s="97">
        <v>3</v>
      </c>
      <c r="D77" s="97">
        <v>3</v>
      </c>
      <c r="E77" s="97">
        <f t="shared" si="8"/>
        <v>1</v>
      </c>
      <c r="F77" s="97" t="str">
        <f t="shared" si="9"/>
        <v>1'h0</v>
      </c>
      <c r="G77" s="97" t="s">
        <v>317</v>
      </c>
      <c r="H77" s="90" t="s">
        <v>20</v>
      </c>
      <c r="I77" s="91"/>
      <c r="J77" s="97">
        <v>0</v>
      </c>
      <c r="K77" s="97" t="str">
        <f t="shared" si="10"/>
        <v>0</v>
      </c>
      <c r="L77" s="97">
        <f t="shared" si="11"/>
        <v>0</v>
      </c>
      <c r="M77" s="96"/>
    </row>
    <row r="78" spans="1:13" ht="15">
      <c r="A78" s="98"/>
      <c r="B78" s="98"/>
      <c r="C78" s="97">
        <v>0</v>
      </c>
      <c r="D78" s="97">
        <v>2</v>
      </c>
      <c r="E78" s="97">
        <f t="shared" si="8"/>
        <v>3</v>
      </c>
      <c r="F78" s="97" t="str">
        <f t="shared" si="9"/>
        <v>3'h0</v>
      </c>
      <c r="G78" s="97" t="s">
        <v>320</v>
      </c>
      <c r="H78" s="90" t="s">
        <v>758</v>
      </c>
      <c r="I78" s="99"/>
      <c r="J78" s="97">
        <v>0</v>
      </c>
      <c r="K78" s="97" t="str">
        <f t="shared" si="10"/>
        <v>0</v>
      </c>
      <c r="L78" s="97">
        <f t="shared" si="11"/>
        <v>0</v>
      </c>
      <c r="M78" s="96"/>
    </row>
    <row r="79" spans="1:13" ht="15">
      <c r="A79" s="80"/>
      <c r="B79" s="81" t="s">
        <v>759</v>
      </c>
      <c r="C79" s="80"/>
      <c r="D79" s="80"/>
      <c r="E79" s="80">
        <f>SUM(E80:E95)</f>
        <v>32</v>
      </c>
      <c r="F79" s="53" t="str">
        <f>CONCATENATE("32'h",K79)</f>
        <v>32'h00000000</v>
      </c>
      <c r="G79" s="53"/>
      <c r="H79" s="83" t="s">
        <v>760</v>
      </c>
      <c r="I79" s="83"/>
      <c r="J79" s="80"/>
      <c r="K79" s="80" t="str">
        <f>LOWER(DEC2HEX(L79,8))</f>
        <v>00000000</v>
      </c>
      <c r="L79" s="80">
        <f>SUM(L92:L95)</f>
        <v>0</v>
      </c>
      <c r="M79" s="96"/>
    </row>
    <row r="80" spans="1:13" ht="15">
      <c r="A80" s="98"/>
      <c r="B80" s="98"/>
      <c r="C80" s="97">
        <v>31</v>
      </c>
      <c r="D80" s="97">
        <v>31</v>
      </c>
      <c r="E80" s="97">
        <f t="shared" ref="E80:E95" si="12">D80+1-C80</f>
        <v>1</v>
      </c>
      <c r="F80" s="97" t="str">
        <f t="shared" ref="F80:F95" si="13">CONCATENATE(E80,"'h",K80)</f>
        <v>1'h0</v>
      </c>
      <c r="G80" s="97" t="s">
        <v>317</v>
      </c>
      <c r="H80" s="90" t="s">
        <v>20</v>
      </c>
      <c r="I80" s="91"/>
      <c r="J80" s="97">
        <v>0</v>
      </c>
      <c r="K80" s="97" t="str">
        <f t="shared" ref="K80:K95" si="14">LOWER(DEC2HEX((J80)))</f>
        <v>0</v>
      </c>
      <c r="L80" s="97">
        <f t="shared" ref="L80:L95" si="15">J80*(2^C80)</f>
        <v>0</v>
      </c>
      <c r="M80" s="96"/>
    </row>
    <row r="81" spans="1:13" ht="15">
      <c r="A81" s="98"/>
      <c r="B81" s="98"/>
      <c r="C81" s="97">
        <v>28</v>
      </c>
      <c r="D81" s="97">
        <v>30</v>
      </c>
      <c r="E81" s="97">
        <f t="shared" si="12"/>
        <v>3</v>
      </c>
      <c r="F81" s="97" t="str">
        <f t="shared" si="13"/>
        <v>3'h0</v>
      </c>
      <c r="G81" s="97" t="s">
        <v>320</v>
      </c>
      <c r="H81" s="90" t="s">
        <v>761</v>
      </c>
      <c r="I81" s="99"/>
      <c r="J81" s="97">
        <v>0</v>
      </c>
      <c r="K81" s="97" t="str">
        <f t="shared" si="14"/>
        <v>0</v>
      </c>
      <c r="L81" s="97">
        <f t="shared" si="15"/>
        <v>0</v>
      </c>
      <c r="M81" s="96"/>
    </row>
    <row r="82" spans="1:13" ht="15">
      <c r="A82" s="98"/>
      <c r="B82" s="98"/>
      <c r="C82" s="97">
        <v>27</v>
      </c>
      <c r="D82" s="97">
        <v>27</v>
      </c>
      <c r="E82" s="97">
        <f t="shared" si="12"/>
        <v>1</v>
      </c>
      <c r="F82" s="97" t="str">
        <f t="shared" si="13"/>
        <v>1'h0</v>
      </c>
      <c r="G82" s="97" t="s">
        <v>317</v>
      </c>
      <c r="H82" s="90" t="s">
        <v>20</v>
      </c>
      <c r="I82" s="91"/>
      <c r="J82" s="97">
        <v>0</v>
      </c>
      <c r="K82" s="97" t="str">
        <f t="shared" si="14"/>
        <v>0</v>
      </c>
      <c r="L82" s="97">
        <f t="shared" si="15"/>
        <v>0</v>
      </c>
      <c r="M82" s="96"/>
    </row>
    <row r="83" spans="1:13" ht="15">
      <c r="A83" s="98"/>
      <c r="B83" s="98"/>
      <c r="C83" s="97">
        <v>24</v>
      </c>
      <c r="D83" s="97">
        <v>26</v>
      </c>
      <c r="E83" s="97">
        <f t="shared" si="12"/>
        <v>3</v>
      </c>
      <c r="F83" s="97" t="str">
        <f t="shared" si="13"/>
        <v>3'h0</v>
      </c>
      <c r="G83" s="97" t="s">
        <v>320</v>
      </c>
      <c r="H83" s="90" t="s">
        <v>762</v>
      </c>
      <c r="I83" s="99"/>
      <c r="J83" s="97">
        <v>0</v>
      </c>
      <c r="K83" s="97" t="str">
        <f t="shared" si="14"/>
        <v>0</v>
      </c>
      <c r="L83" s="97">
        <f t="shared" si="15"/>
        <v>0</v>
      </c>
      <c r="M83" s="96"/>
    </row>
    <row r="84" spans="1:13" ht="15">
      <c r="A84" s="98"/>
      <c r="B84" s="98"/>
      <c r="C84" s="97">
        <v>23</v>
      </c>
      <c r="D84" s="97">
        <v>23</v>
      </c>
      <c r="E84" s="97">
        <f t="shared" si="12"/>
        <v>1</v>
      </c>
      <c r="F84" s="97" t="str">
        <f t="shared" si="13"/>
        <v>1'h0</v>
      </c>
      <c r="G84" s="97" t="s">
        <v>317</v>
      </c>
      <c r="H84" s="90" t="s">
        <v>20</v>
      </c>
      <c r="I84" s="91"/>
      <c r="J84" s="97">
        <v>0</v>
      </c>
      <c r="K84" s="97" t="str">
        <f t="shared" si="14"/>
        <v>0</v>
      </c>
      <c r="L84" s="97">
        <f t="shared" si="15"/>
        <v>0</v>
      </c>
      <c r="M84" s="96"/>
    </row>
    <row r="85" spans="1:13" ht="15">
      <c r="A85" s="98"/>
      <c r="B85" s="98"/>
      <c r="C85" s="97">
        <v>20</v>
      </c>
      <c r="D85" s="97">
        <v>22</v>
      </c>
      <c r="E85" s="97">
        <f t="shared" si="12"/>
        <v>3</v>
      </c>
      <c r="F85" s="97" t="str">
        <f t="shared" si="13"/>
        <v>3'h0</v>
      </c>
      <c r="G85" s="97" t="s">
        <v>320</v>
      </c>
      <c r="H85" s="90" t="s">
        <v>763</v>
      </c>
      <c r="I85" s="99"/>
      <c r="J85" s="97">
        <v>0</v>
      </c>
      <c r="K85" s="97" t="str">
        <f t="shared" si="14"/>
        <v>0</v>
      </c>
      <c r="L85" s="97">
        <f t="shared" si="15"/>
        <v>0</v>
      </c>
      <c r="M85" s="96"/>
    </row>
    <row r="86" spans="1:13" ht="15">
      <c r="A86" s="98"/>
      <c r="B86" s="98"/>
      <c r="C86" s="97">
        <v>19</v>
      </c>
      <c r="D86" s="97">
        <v>19</v>
      </c>
      <c r="E86" s="97">
        <f t="shared" si="12"/>
        <v>1</v>
      </c>
      <c r="F86" s="97" t="str">
        <f t="shared" si="13"/>
        <v>1'h0</v>
      </c>
      <c r="G86" s="97" t="s">
        <v>317</v>
      </c>
      <c r="H86" s="90" t="s">
        <v>20</v>
      </c>
      <c r="I86" s="91"/>
      <c r="J86" s="97">
        <v>0</v>
      </c>
      <c r="K86" s="97" t="str">
        <f t="shared" si="14"/>
        <v>0</v>
      </c>
      <c r="L86" s="97">
        <f t="shared" si="15"/>
        <v>0</v>
      </c>
      <c r="M86" s="96"/>
    </row>
    <row r="87" spans="1:13" ht="15">
      <c r="A87" s="98"/>
      <c r="B87" s="98"/>
      <c r="C87" s="97">
        <v>16</v>
      </c>
      <c r="D87" s="97">
        <v>18</v>
      </c>
      <c r="E87" s="97">
        <f t="shared" si="12"/>
        <v>3</v>
      </c>
      <c r="F87" s="97" t="str">
        <f t="shared" si="13"/>
        <v>3'h0</v>
      </c>
      <c r="G87" s="97" t="s">
        <v>320</v>
      </c>
      <c r="H87" s="90" t="s">
        <v>764</v>
      </c>
      <c r="I87" s="99"/>
      <c r="J87" s="97">
        <v>0</v>
      </c>
      <c r="K87" s="97" t="str">
        <f t="shared" si="14"/>
        <v>0</v>
      </c>
      <c r="L87" s="97">
        <f t="shared" si="15"/>
        <v>0</v>
      </c>
      <c r="M87" s="96"/>
    </row>
    <row r="88" spans="1:13" ht="15">
      <c r="A88" s="98"/>
      <c r="B88" s="98"/>
      <c r="C88" s="97">
        <v>15</v>
      </c>
      <c r="D88" s="97">
        <v>15</v>
      </c>
      <c r="E88" s="97">
        <f t="shared" si="12"/>
        <v>1</v>
      </c>
      <c r="F88" s="97" t="str">
        <f t="shared" si="13"/>
        <v>1'h0</v>
      </c>
      <c r="G88" s="97" t="s">
        <v>317</v>
      </c>
      <c r="H88" s="90" t="s">
        <v>20</v>
      </c>
      <c r="I88" s="91"/>
      <c r="J88" s="97">
        <v>0</v>
      </c>
      <c r="K88" s="97" t="str">
        <f t="shared" si="14"/>
        <v>0</v>
      </c>
      <c r="L88" s="97">
        <f t="shared" si="15"/>
        <v>0</v>
      </c>
      <c r="M88" s="96"/>
    </row>
    <row r="89" spans="1:13" ht="15">
      <c r="A89" s="98"/>
      <c r="B89" s="98"/>
      <c r="C89" s="97">
        <v>12</v>
      </c>
      <c r="D89" s="97">
        <v>14</v>
      </c>
      <c r="E89" s="97">
        <f t="shared" si="12"/>
        <v>3</v>
      </c>
      <c r="F89" s="97" t="str">
        <f t="shared" si="13"/>
        <v>3'h0</v>
      </c>
      <c r="G89" s="97" t="s">
        <v>320</v>
      </c>
      <c r="H89" s="90" t="s">
        <v>765</v>
      </c>
      <c r="I89" s="99"/>
      <c r="J89" s="97">
        <v>0</v>
      </c>
      <c r="K89" s="97" t="str">
        <f t="shared" si="14"/>
        <v>0</v>
      </c>
      <c r="L89" s="97">
        <f t="shared" si="15"/>
        <v>0</v>
      </c>
      <c r="M89" s="96"/>
    </row>
    <row r="90" spans="1:13" ht="15">
      <c r="A90" s="98"/>
      <c r="B90" s="98"/>
      <c r="C90" s="97">
        <v>11</v>
      </c>
      <c r="D90" s="97">
        <v>11</v>
      </c>
      <c r="E90" s="97">
        <f t="shared" si="12"/>
        <v>1</v>
      </c>
      <c r="F90" s="97" t="str">
        <f t="shared" si="13"/>
        <v>1'h0</v>
      </c>
      <c r="G90" s="97" t="s">
        <v>317</v>
      </c>
      <c r="H90" s="90" t="s">
        <v>20</v>
      </c>
      <c r="I90" s="91"/>
      <c r="J90" s="97">
        <v>0</v>
      </c>
      <c r="K90" s="97" t="str">
        <f t="shared" si="14"/>
        <v>0</v>
      </c>
      <c r="L90" s="97">
        <f t="shared" si="15"/>
        <v>0</v>
      </c>
      <c r="M90" s="96"/>
    </row>
    <row r="91" spans="1:13" ht="15">
      <c r="A91" s="98"/>
      <c r="B91" s="98"/>
      <c r="C91" s="97">
        <v>8</v>
      </c>
      <c r="D91" s="97">
        <v>10</v>
      </c>
      <c r="E91" s="97">
        <f t="shared" si="12"/>
        <v>3</v>
      </c>
      <c r="F91" s="97" t="str">
        <f t="shared" si="13"/>
        <v>3'h0</v>
      </c>
      <c r="G91" s="97" t="s">
        <v>320</v>
      </c>
      <c r="H91" s="90" t="s">
        <v>766</v>
      </c>
      <c r="I91" s="99"/>
      <c r="J91" s="97">
        <v>0</v>
      </c>
      <c r="K91" s="97" t="str">
        <f t="shared" si="14"/>
        <v>0</v>
      </c>
      <c r="L91" s="97">
        <f t="shared" si="15"/>
        <v>0</v>
      </c>
      <c r="M91" s="96"/>
    </row>
    <row r="92" spans="1:13" ht="15">
      <c r="A92" s="98"/>
      <c r="B92" s="98"/>
      <c r="C92" s="97">
        <v>7</v>
      </c>
      <c r="D92" s="97">
        <v>7</v>
      </c>
      <c r="E92" s="97">
        <f t="shared" si="12"/>
        <v>1</v>
      </c>
      <c r="F92" s="97" t="str">
        <f t="shared" si="13"/>
        <v>1'h0</v>
      </c>
      <c r="G92" s="97" t="s">
        <v>317</v>
      </c>
      <c r="H92" s="90" t="s">
        <v>20</v>
      </c>
      <c r="I92" s="91"/>
      <c r="J92" s="97">
        <v>0</v>
      </c>
      <c r="K92" s="97" t="str">
        <f t="shared" si="14"/>
        <v>0</v>
      </c>
      <c r="L92" s="97">
        <f t="shared" si="15"/>
        <v>0</v>
      </c>
      <c r="M92" s="96"/>
    </row>
    <row r="93" spans="1:13" ht="15">
      <c r="A93" s="98"/>
      <c r="B93" s="98"/>
      <c r="C93" s="97">
        <v>4</v>
      </c>
      <c r="D93" s="97">
        <v>6</v>
      </c>
      <c r="E93" s="97">
        <f t="shared" si="12"/>
        <v>3</v>
      </c>
      <c r="F93" s="97" t="str">
        <f t="shared" si="13"/>
        <v>3'h0</v>
      </c>
      <c r="G93" s="97" t="s">
        <v>320</v>
      </c>
      <c r="H93" s="90" t="s">
        <v>767</v>
      </c>
      <c r="I93" s="99"/>
      <c r="J93" s="97">
        <v>0</v>
      </c>
      <c r="K93" s="97" t="str">
        <f t="shared" si="14"/>
        <v>0</v>
      </c>
      <c r="L93" s="97">
        <f t="shared" si="15"/>
        <v>0</v>
      </c>
      <c r="M93" s="96"/>
    </row>
    <row r="94" spans="1:13" ht="15">
      <c r="A94" s="98"/>
      <c r="B94" s="98"/>
      <c r="C94" s="97">
        <v>3</v>
      </c>
      <c r="D94" s="97">
        <v>3</v>
      </c>
      <c r="E94" s="97">
        <f t="shared" si="12"/>
        <v>1</v>
      </c>
      <c r="F94" s="97" t="str">
        <f t="shared" si="13"/>
        <v>1'h0</v>
      </c>
      <c r="G94" s="97" t="s">
        <v>317</v>
      </c>
      <c r="H94" s="90" t="s">
        <v>20</v>
      </c>
      <c r="I94" s="91"/>
      <c r="J94" s="97">
        <v>0</v>
      </c>
      <c r="K94" s="97" t="str">
        <f t="shared" si="14"/>
        <v>0</v>
      </c>
      <c r="L94" s="97">
        <f t="shared" si="15"/>
        <v>0</v>
      </c>
      <c r="M94" s="96"/>
    </row>
    <row r="95" spans="1:13" ht="15">
      <c r="A95" s="98"/>
      <c r="B95" s="98"/>
      <c r="C95" s="97">
        <v>0</v>
      </c>
      <c r="D95" s="97">
        <v>2</v>
      </c>
      <c r="E95" s="97">
        <f t="shared" si="12"/>
        <v>3</v>
      </c>
      <c r="F95" s="97" t="str">
        <f t="shared" si="13"/>
        <v>3'h0</v>
      </c>
      <c r="G95" s="97" t="s">
        <v>320</v>
      </c>
      <c r="H95" s="90" t="s">
        <v>768</v>
      </c>
      <c r="I95" s="99"/>
      <c r="J95" s="97">
        <v>0</v>
      </c>
      <c r="K95" s="97" t="str">
        <f t="shared" si="14"/>
        <v>0</v>
      </c>
      <c r="L95" s="97">
        <f t="shared" si="15"/>
        <v>0</v>
      </c>
      <c r="M95" s="96"/>
    </row>
    <row r="96" spans="1:13" ht="15">
      <c r="A96" s="80"/>
      <c r="B96" s="81" t="s">
        <v>769</v>
      </c>
      <c r="C96" s="80"/>
      <c r="D96" s="80"/>
      <c r="E96" s="80">
        <f>SUM(E97:E97)</f>
        <v>32</v>
      </c>
      <c r="F96" s="53" t="str">
        <f>CONCATENATE("32'h",K96)</f>
        <v>32'h00000000</v>
      </c>
      <c r="G96" s="53"/>
      <c r="H96" s="83" t="s">
        <v>770</v>
      </c>
      <c r="I96" s="83"/>
      <c r="J96" s="80"/>
      <c r="K96" s="80" t="str">
        <f>LOWER(DEC2HEX(L96,8))</f>
        <v>00000000</v>
      </c>
      <c r="L96" s="80">
        <f>SUM(L97:L97)</f>
        <v>0</v>
      </c>
      <c r="M96" s="96"/>
    </row>
    <row r="97" spans="1:13" ht="15">
      <c r="A97" s="98"/>
      <c r="B97" s="98"/>
      <c r="C97" s="97">
        <v>0</v>
      </c>
      <c r="D97" s="97">
        <v>31</v>
      </c>
      <c r="E97" s="97">
        <f>D97+1-C97</f>
        <v>32</v>
      </c>
      <c r="F97" s="97" t="str">
        <f>CONCATENATE(E97,"'h",K97)</f>
        <v>32'h0</v>
      </c>
      <c r="G97" s="97" t="s">
        <v>322</v>
      </c>
      <c r="H97" s="86" t="s">
        <v>771</v>
      </c>
      <c r="I97" s="100"/>
      <c r="J97" s="97">
        <v>0</v>
      </c>
      <c r="K97" s="97" t="str">
        <f>LOWER(DEC2HEX((J97)))</f>
        <v>0</v>
      </c>
      <c r="L97" s="97">
        <f>J97*(2^C97)</f>
        <v>0</v>
      </c>
      <c r="M97" s="96"/>
    </row>
    <row r="98" spans="1:13" ht="15">
      <c r="A98" s="80"/>
      <c r="B98" s="81" t="s">
        <v>772</v>
      </c>
      <c r="C98" s="80"/>
      <c r="D98" s="80"/>
      <c r="E98" s="80">
        <f>SUM(E99:E99)</f>
        <v>32</v>
      </c>
      <c r="F98" s="53" t="str">
        <f>CONCATENATE("32'h",K98)</f>
        <v>32'h00000000</v>
      </c>
      <c r="G98" s="53"/>
      <c r="H98" s="83" t="s">
        <v>773</v>
      </c>
      <c r="I98" s="83"/>
      <c r="J98" s="80"/>
      <c r="K98" s="80" t="str">
        <f>LOWER(DEC2HEX(L98,8))</f>
        <v>00000000</v>
      </c>
      <c r="L98" s="80">
        <f>SUM(L99:L99)</f>
        <v>0</v>
      </c>
      <c r="M98" s="96"/>
    </row>
    <row r="99" spans="1:13" ht="15">
      <c r="A99" s="85"/>
      <c r="B99" s="85"/>
      <c r="C99" s="95">
        <v>0</v>
      </c>
      <c r="D99" s="95">
        <v>31</v>
      </c>
      <c r="E99" s="86">
        <f>D99+1-C99</f>
        <v>32</v>
      </c>
      <c r="F99" s="86" t="str">
        <f>CONCATENATE(E99,"'h",K99)</f>
        <v>32'h0</v>
      </c>
      <c r="G99" s="86" t="s">
        <v>320</v>
      </c>
      <c r="H99" s="90" t="s">
        <v>774</v>
      </c>
      <c r="I99" s="91"/>
      <c r="J99" s="95">
        <v>0</v>
      </c>
      <c r="K99" s="95" t="str">
        <f>LOWER(DEC2HEX((J99)))</f>
        <v>0</v>
      </c>
      <c r="L99" s="95">
        <f>J99*(2^C99)</f>
        <v>0</v>
      </c>
      <c r="M99" s="96"/>
    </row>
    <row r="100" spans="1:13" ht="15">
      <c r="A100" s="80"/>
      <c r="B100" s="81" t="s">
        <v>775</v>
      </c>
      <c r="C100" s="80"/>
      <c r="D100" s="80"/>
      <c r="E100" s="80">
        <f>SUM(E101:E103)</f>
        <v>32</v>
      </c>
      <c r="F100" s="53" t="str">
        <f>CONCATENATE("32'h",K100)</f>
        <v>32'h00000000</v>
      </c>
      <c r="G100" s="53"/>
      <c r="H100" s="83" t="s">
        <v>776</v>
      </c>
      <c r="I100" s="83"/>
      <c r="J100" s="80"/>
      <c r="K100" s="80" t="str">
        <f>LOWER(DEC2HEX(L100,8))</f>
        <v>00000000</v>
      </c>
      <c r="L100" s="80">
        <f>SUM(L101:L103)</f>
        <v>0</v>
      </c>
      <c r="M100" s="96"/>
    </row>
    <row r="101" spans="1:13" ht="15">
      <c r="A101" s="85"/>
      <c r="B101" s="85"/>
      <c r="C101" s="95">
        <v>31</v>
      </c>
      <c r="D101" s="95">
        <v>31</v>
      </c>
      <c r="E101" s="86">
        <f>D101+1-C101</f>
        <v>1</v>
      </c>
      <c r="F101" s="86" t="str">
        <f>CONCATENATE(E101,"'h",K101)</f>
        <v>1'h0</v>
      </c>
      <c r="G101" s="86" t="s">
        <v>320</v>
      </c>
      <c r="H101" s="90" t="s">
        <v>777</v>
      </c>
      <c r="I101" s="91"/>
      <c r="J101" s="95">
        <v>0</v>
      </c>
      <c r="K101" s="95" t="str">
        <f>LOWER(DEC2HEX((J101)))</f>
        <v>0</v>
      </c>
      <c r="L101" s="95">
        <f>J101*(2^C101)</f>
        <v>0</v>
      </c>
      <c r="M101" s="96"/>
    </row>
    <row r="102" spans="1:13" ht="15">
      <c r="A102" s="85"/>
      <c r="B102" s="85"/>
      <c r="C102" s="95">
        <v>8</v>
      </c>
      <c r="D102" s="95">
        <v>30</v>
      </c>
      <c r="E102" s="86">
        <f>D102+1-C102</f>
        <v>23</v>
      </c>
      <c r="F102" s="86" t="str">
        <f>CONCATENATE(E102,"'h",K102)</f>
        <v>23'h0</v>
      </c>
      <c r="G102" s="86" t="s">
        <v>317</v>
      </c>
      <c r="H102" s="90" t="s">
        <v>20</v>
      </c>
      <c r="I102" s="91"/>
      <c r="J102" s="95">
        <v>0</v>
      </c>
      <c r="K102" s="95" t="str">
        <f>LOWER(DEC2HEX((J102)))</f>
        <v>0</v>
      </c>
      <c r="L102" s="95">
        <f>J102*(2^C102)</f>
        <v>0</v>
      </c>
      <c r="M102" s="96"/>
    </row>
    <row r="103" spans="1:13" ht="15">
      <c r="A103" s="85"/>
      <c r="B103" s="85"/>
      <c r="C103" s="95">
        <v>0</v>
      </c>
      <c r="D103" s="95">
        <v>7</v>
      </c>
      <c r="E103" s="86">
        <f>D103+1-C103</f>
        <v>8</v>
      </c>
      <c r="F103" s="86" t="str">
        <f>CONCATENATE(E103,"'h",K103)</f>
        <v>8'h0</v>
      </c>
      <c r="G103" s="86" t="s">
        <v>320</v>
      </c>
      <c r="H103" s="90" t="s">
        <v>778</v>
      </c>
      <c r="I103" s="91"/>
      <c r="J103" s="95">
        <v>0</v>
      </c>
      <c r="K103" s="95" t="str">
        <f>LOWER(DEC2HEX((J103)))</f>
        <v>0</v>
      </c>
      <c r="L103" s="95">
        <f>J103*(2^C103)</f>
        <v>0</v>
      </c>
      <c r="M103" s="96"/>
    </row>
  </sheetData>
  <phoneticPr fontId="14"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4"/>
  <sheetViews>
    <sheetView zoomScaleNormal="100" workbookViewId="0">
      <selection activeCell="H29" sqref="H29"/>
    </sheetView>
  </sheetViews>
  <sheetFormatPr defaultColWidth="9" defaultRowHeight="15"/>
  <cols>
    <col min="1" max="1" width="26.375" style="35" customWidth="1"/>
    <col min="2" max="2" width="15.5" style="1" bestFit="1" customWidth="1"/>
    <col min="3" max="3" width="13.375" style="1" customWidth="1"/>
    <col min="4" max="4" width="13" style="1" bestFit="1" customWidth="1"/>
    <col min="5" max="5" width="17.625" style="1" customWidth="1"/>
    <col min="6" max="7" width="14.375" style="1" customWidth="1"/>
    <col min="8" max="8" width="91.25" style="1" customWidth="1"/>
    <col min="9" max="9" width="13.25" style="1" hidden="1" customWidth="1"/>
    <col min="10" max="10" width="18.625" style="1" hidden="1" customWidth="1"/>
    <col min="11" max="11" width="18.75" style="1" hidden="1" customWidth="1"/>
    <col min="12" max="12" width="13.625" style="1" hidden="1" customWidth="1"/>
    <col min="13" max="13" width="10.5" style="1" bestFit="1" customWidth="1"/>
    <col min="14" max="16384" width="9" style="1"/>
  </cols>
  <sheetData>
    <row r="1" spans="1:13" ht="15.75">
      <c r="A1" s="3" t="s">
        <v>4</v>
      </c>
      <c r="B1" s="3" t="s">
        <v>5</v>
      </c>
      <c r="C1" s="3" t="s">
        <v>6</v>
      </c>
      <c r="D1" s="3" t="s">
        <v>7</v>
      </c>
      <c r="E1" s="3" t="s">
        <v>8</v>
      </c>
      <c r="F1" s="3" t="s">
        <v>9</v>
      </c>
      <c r="G1" s="3" t="s">
        <v>10</v>
      </c>
      <c r="H1" s="3" t="s">
        <v>11</v>
      </c>
      <c r="I1" s="10" t="s">
        <v>12</v>
      </c>
      <c r="J1" s="6" t="s">
        <v>6</v>
      </c>
      <c r="K1" s="6" t="s">
        <v>7</v>
      </c>
      <c r="L1" s="6" t="s">
        <v>13</v>
      </c>
      <c r="M1" s="3" t="s">
        <v>51</v>
      </c>
    </row>
    <row r="2" spans="1:13" ht="15.75">
      <c r="A2" s="229" t="s">
        <v>14</v>
      </c>
      <c r="B2" s="233" t="s">
        <v>15</v>
      </c>
      <c r="C2" s="4" t="s">
        <v>16</v>
      </c>
      <c r="D2" s="4" t="s">
        <v>124</v>
      </c>
      <c r="E2" s="29" t="s">
        <v>125</v>
      </c>
      <c r="F2" s="4"/>
      <c r="G2" s="29" t="s">
        <v>3890</v>
      </c>
      <c r="H2" s="13" t="s">
        <v>107</v>
      </c>
      <c r="I2" s="11" t="s">
        <v>17</v>
      </c>
      <c r="J2" s="7" t="s">
        <v>16</v>
      </c>
      <c r="K2" s="7" t="s">
        <v>18</v>
      </c>
      <c r="L2" s="2" t="s">
        <v>19</v>
      </c>
      <c r="M2" s="28"/>
    </row>
    <row r="3" spans="1:13" ht="15.75">
      <c r="A3" s="230"/>
      <c r="B3" s="234"/>
      <c r="C3" s="8" t="s">
        <v>126</v>
      </c>
      <c r="D3" s="8" t="s">
        <v>71</v>
      </c>
      <c r="E3" s="8" t="s">
        <v>127</v>
      </c>
      <c r="F3" s="8"/>
      <c r="G3" s="15"/>
      <c r="H3" s="9" t="s">
        <v>49</v>
      </c>
      <c r="I3" s="12" t="s">
        <v>23</v>
      </c>
      <c r="J3" s="2" t="s">
        <v>24</v>
      </c>
      <c r="K3" s="2" t="s">
        <v>25</v>
      </c>
      <c r="L3" s="2" t="s">
        <v>21</v>
      </c>
    </row>
    <row r="4" spans="1:13" ht="15.75">
      <c r="A4" s="30"/>
      <c r="B4" s="235"/>
      <c r="C4" s="8" t="s">
        <v>72</v>
      </c>
      <c r="D4" s="8" t="s">
        <v>73</v>
      </c>
      <c r="E4" s="8" t="s">
        <v>74</v>
      </c>
      <c r="F4" s="8"/>
      <c r="G4" s="15"/>
      <c r="H4" s="9" t="s">
        <v>70</v>
      </c>
      <c r="I4" s="12"/>
      <c r="J4" s="2"/>
      <c r="K4" s="2"/>
      <c r="L4" s="2"/>
    </row>
    <row r="5" spans="1:13" ht="15.75">
      <c r="A5" s="229" t="s">
        <v>27</v>
      </c>
      <c r="B5" s="232" t="s">
        <v>28</v>
      </c>
      <c r="C5" s="8" t="s">
        <v>29</v>
      </c>
      <c r="D5" s="8" t="s">
        <v>110</v>
      </c>
      <c r="E5" s="31" t="s">
        <v>111</v>
      </c>
      <c r="F5" s="8"/>
      <c r="G5" s="15" t="s">
        <v>109</v>
      </c>
      <c r="H5" s="9" t="s">
        <v>122</v>
      </c>
      <c r="I5" s="12" t="s">
        <v>30</v>
      </c>
      <c r="J5" s="2" t="s">
        <v>31</v>
      </c>
      <c r="K5" s="2" t="s">
        <v>32</v>
      </c>
      <c r="L5" s="2" t="s">
        <v>26</v>
      </c>
    </row>
    <row r="6" spans="1:13" ht="15.75">
      <c r="A6" s="230"/>
      <c r="B6" s="232"/>
      <c r="C6" s="8" t="s">
        <v>115</v>
      </c>
      <c r="D6" s="8" t="s">
        <v>116</v>
      </c>
      <c r="E6" s="31" t="s">
        <v>112</v>
      </c>
      <c r="F6" s="8"/>
      <c r="G6" s="29" t="s">
        <v>113</v>
      </c>
      <c r="H6" s="9" t="s">
        <v>123</v>
      </c>
      <c r="I6" s="12"/>
      <c r="J6" s="2"/>
      <c r="K6" s="2"/>
      <c r="L6" s="2"/>
    </row>
    <row r="7" spans="1:13" ht="15.75">
      <c r="A7" s="230"/>
      <c r="B7" s="232"/>
      <c r="C7" s="8" t="s">
        <v>117</v>
      </c>
      <c r="D7" s="8" t="s">
        <v>118</v>
      </c>
      <c r="E7" s="31" t="s">
        <v>114</v>
      </c>
      <c r="F7" s="8"/>
      <c r="G7" s="29" t="s">
        <v>128</v>
      </c>
      <c r="H7" s="9" t="s">
        <v>121</v>
      </c>
    </row>
    <row r="8" spans="1:13" ht="15.75">
      <c r="A8" s="230"/>
      <c r="B8" s="232"/>
      <c r="C8" s="8" t="s">
        <v>119</v>
      </c>
      <c r="D8" s="8" t="s">
        <v>75</v>
      </c>
      <c r="E8" s="8" t="s">
        <v>120</v>
      </c>
      <c r="F8" s="8"/>
      <c r="G8" s="15"/>
      <c r="H8" s="9" t="s">
        <v>108</v>
      </c>
    </row>
    <row r="9" spans="1:13" ht="15.75">
      <c r="A9" s="231"/>
      <c r="B9" s="232"/>
      <c r="C9" s="8" t="s">
        <v>3896</v>
      </c>
      <c r="D9" s="8" t="s">
        <v>76</v>
      </c>
      <c r="E9" s="8" t="s">
        <v>3897</v>
      </c>
      <c r="F9" s="8"/>
      <c r="G9" s="15" t="s">
        <v>3891</v>
      </c>
      <c r="H9" s="9" t="s">
        <v>3898</v>
      </c>
    </row>
    <row r="10" spans="1:13" ht="15.75">
      <c r="A10" s="229" t="s">
        <v>33</v>
      </c>
      <c r="B10" s="233" t="s">
        <v>34</v>
      </c>
      <c r="C10" s="8" t="s">
        <v>77</v>
      </c>
      <c r="D10" s="8" t="s">
        <v>53</v>
      </c>
      <c r="E10" s="8" t="s">
        <v>21</v>
      </c>
      <c r="F10" s="8"/>
      <c r="G10" s="15" t="s">
        <v>3892</v>
      </c>
      <c r="H10" s="9" t="s">
        <v>3713</v>
      </c>
    </row>
    <row r="11" spans="1:13" ht="15.75">
      <c r="A11" s="230"/>
      <c r="B11" s="234"/>
      <c r="C11" s="8" t="s">
        <v>78</v>
      </c>
      <c r="D11" s="8" t="s">
        <v>22</v>
      </c>
      <c r="E11" s="8" t="s">
        <v>21</v>
      </c>
      <c r="F11" s="8"/>
      <c r="G11" s="15" t="s">
        <v>130</v>
      </c>
      <c r="H11" s="9" t="s">
        <v>131</v>
      </c>
    </row>
    <row r="12" spans="1:13" ht="15.75">
      <c r="A12" s="230"/>
      <c r="B12" s="234"/>
      <c r="C12" s="8" t="s">
        <v>136</v>
      </c>
      <c r="D12" s="8" t="s">
        <v>79</v>
      </c>
      <c r="E12" s="15" t="s">
        <v>135</v>
      </c>
      <c r="F12" s="8"/>
      <c r="G12" s="15"/>
      <c r="H12" s="9" t="s">
        <v>108</v>
      </c>
    </row>
    <row r="13" spans="1:13" ht="15.75">
      <c r="A13" s="230"/>
      <c r="B13" s="234"/>
      <c r="C13" s="8" t="s">
        <v>58</v>
      </c>
      <c r="D13" s="8" t="s">
        <v>59</v>
      </c>
      <c r="E13" s="8" t="s">
        <v>80</v>
      </c>
      <c r="F13" s="8"/>
      <c r="G13" s="15" t="s">
        <v>3893</v>
      </c>
      <c r="H13" s="9" t="s">
        <v>132</v>
      </c>
    </row>
    <row r="14" spans="1:13" ht="15.75">
      <c r="A14" s="230"/>
      <c r="B14" s="234"/>
      <c r="C14" s="8" t="s">
        <v>81</v>
      </c>
      <c r="D14" s="8" t="s">
        <v>55</v>
      </c>
      <c r="E14" s="8" t="s">
        <v>54</v>
      </c>
      <c r="F14" s="8"/>
      <c r="G14" s="15" t="s">
        <v>3894</v>
      </c>
      <c r="H14" s="9" t="s">
        <v>133</v>
      </c>
    </row>
    <row r="15" spans="1:13" ht="15.75">
      <c r="A15" s="230"/>
      <c r="B15" s="234"/>
      <c r="C15" s="8" t="s">
        <v>82</v>
      </c>
      <c r="D15" s="8" t="s">
        <v>269</v>
      </c>
      <c r="E15" s="8" t="s">
        <v>268</v>
      </c>
      <c r="F15" s="8"/>
      <c r="G15" s="15"/>
      <c r="H15" s="9" t="s">
        <v>129</v>
      </c>
    </row>
    <row r="16" spans="1:13" ht="15.75">
      <c r="A16" s="230"/>
      <c r="B16" s="234"/>
      <c r="C16" s="8" t="s">
        <v>266</v>
      </c>
      <c r="D16" s="8" t="s">
        <v>83</v>
      </c>
      <c r="E16" s="8" t="s">
        <v>267</v>
      </c>
      <c r="F16" s="8"/>
      <c r="G16" s="15" t="s">
        <v>3895</v>
      </c>
      <c r="H16" s="9" t="s">
        <v>134</v>
      </c>
    </row>
    <row r="17" spans="1:8" ht="15.75">
      <c r="A17" s="230"/>
      <c r="B17" s="234"/>
      <c r="C17" s="8" t="s">
        <v>84</v>
      </c>
      <c r="D17" s="8" t="s">
        <v>85</v>
      </c>
      <c r="E17" s="8" t="s">
        <v>52</v>
      </c>
      <c r="F17" s="8"/>
      <c r="G17" s="8"/>
      <c r="H17" s="9" t="s">
        <v>70</v>
      </c>
    </row>
    <row r="18" spans="1:8" ht="15.75">
      <c r="A18" s="39" t="s">
        <v>86</v>
      </c>
      <c r="B18" s="38" t="s">
        <v>57</v>
      </c>
      <c r="C18" s="8" t="s">
        <v>87</v>
      </c>
      <c r="D18" s="8" t="s">
        <v>88</v>
      </c>
      <c r="E18" s="8" t="s">
        <v>92</v>
      </c>
      <c r="F18" s="8"/>
      <c r="G18" s="15"/>
      <c r="H18" s="9" t="s">
        <v>70</v>
      </c>
    </row>
    <row r="19" spans="1:8" ht="15.75">
      <c r="A19" s="39" t="s">
        <v>89</v>
      </c>
      <c r="B19" s="38" t="s">
        <v>35</v>
      </c>
      <c r="C19" s="5" t="s">
        <v>90</v>
      </c>
      <c r="D19" s="5" t="s">
        <v>91</v>
      </c>
      <c r="E19" s="5" t="s">
        <v>92</v>
      </c>
      <c r="F19" s="5"/>
      <c r="G19" s="5"/>
      <c r="H19" s="16" t="s">
        <v>20</v>
      </c>
    </row>
    <row r="20" spans="1:8" ht="15.75">
      <c r="A20" s="32" t="s">
        <v>36</v>
      </c>
      <c r="B20" s="33" t="s">
        <v>37</v>
      </c>
      <c r="C20" s="5" t="s">
        <v>38</v>
      </c>
      <c r="D20" s="5" t="s">
        <v>39</v>
      </c>
      <c r="E20" s="5" t="s">
        <v>56</v>
      </c>
      <c r="F20" s="5"/>
      <c r="G20" s="5"/>
      <c r="H20" s="16" t="s">
        <v>40</v>
      </c>
    </row>
    <row r="21" spans="1:8" ht="15.75">
      <c r="A21" s="32" t="s">
        <v>41</v>
      </c>
      <c r="B21" s="33" t="s">
        <v>42</v>
      </c>
      <c r="C21" s="5" t="s">
        <v>43</v>
      </c>
      <c r="D21" s="5" t="s">
        <v>44</v>
      </c>
      <c r="E21" s="5" t="s">
        <v>93</v>
      </c>
      <c r="F21" s="5"/>
      <c r="G21" s="5"/>
      <c r="H21" s="16" t="s">
        <v>45</v>
      </c>
    </row>
    <row r="24" spans="1:8">
      <c r="A24" s="34"/>
    </row>
  </sheetData>
  <mergeCells count="6">
    <mergeCell ref="A2:A3"/>
    <mergeCell ref="A5:A9"/>
    <mergeCell ref="B5:B9"/>
    <mergeCell ref="A10:A17"/>
    <mergeCell ref="B10:B17"/>
    <mergeCell ref="B2:B4"/>
  </mergeCells>
  <phoneticPr fontId="2" type="noConversion"/>
  <pageMargins left="0.75" right="0.75" top="1" bottom="1" header="0.5" footer="0.5"/>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76"/>
  <sheetViews>
    <sheetView topLeftCell="A291" zoomScale="130" zoomScaleNormal="130" workbookViewId="0">
      <selection activeCell="H309" sqref="H309"/>
    </sheetView>
  </sheetViews>
  <sheetFormatPr defaultColWidth="9" defaultRowHeight="13.5"/>
  <cols>
    <col min="1" max="5" width="9" style="102" customWidth="1"/>
    <col min="6" max="6" width="12" style="102" customWidth="1"/>
    <col min="7" max="7" width="10" style="102" customWidth="1"/>
    <col min="8" max="8" width="22.625" style="102" customWidth="1"/>
    <col min="9" max="9" width="44.125" style="102" customWidth="1"/>
    <col min="10" max="10" width="11.875" style="102" customWidth="1"/>
    <col min="11" max="12" width="9" style="102"/>
    <col min="13" max="13" width="11.25" style="102" customWidth="1"/>
    <col min="14" max="16384" width="9" style="102"/>
  </cols>
  <sheetData>
    <row r="1" spans="1:13" ht="45">
      <c r="A1" s="77" t="s">
        <v>535</v>
      </c>
      <c r="B1" s="78" t="s">
        <v>301</v>
      </c>
      <c r="C1" s="77" t="s">
        <v>302</v>
      </c>
      <c r="D1" s="77" t="s">
        <v>303</v>
      </c>
      <c r="E1" s="77" t="s">
        <v>304</v>
      </c>
      <c r="F1" s="77" t="s">
        <v>305</v>
      </c>
      <c r="G1" s="77" t="s">
        <v>306</v>
      </c>
      <c r="H1" s="77" t="s">
        <v>307</v>
      </c>
      <c r="I1" s="77" t="s">
        <v>308</v>
      </c>
      <c r="J1" s="77" t="s">
        <v>309</v>
      </c>
      <c r="K1" s="77" t="s">
        <v>310</v>
      </c>
      <c r="L1" s="77" t="s">
        <v>311</v>
      </c>
      <c r="M1" s="77" t="s">
        <v>534</v>
      </c>
    </row>
    <row r="2" spans="1:13" ht="15">
      <c r="A2" s="80"/>
      <c r="B2" s="81" t="s">
        <v>314</v>
      </c>
      <c r="C2" s="80"/>
      <c r="D2" s="80"/>
      <c r="E2" s="80">
        <f>SUM(E3:E5)</f>
        <v>32</v>
      </c>
      <c r="F2" s="53" t="str">
        <f>CONCATENATE("32'h",K2)</f>
        <v>32'h00000010</v>
      </c>
      <c r="G2" s="53"/>
      <c r="H2" s="83" t="s">
        <v>779</v>
      </c>
      <c r="I2" s="83"/>
      <c r="J2" s="80"/>
      <c r="K2" s="80" t="str">
        <f>LOWER(DEC2HEX(L2,8))</f>
        <v>00000010</v>
      </c>
      <c r="L2" s="80">
        <f>SUM(L3:L5)</f>
        <v>16</v>
      </c>
      <c r="M2" s="80"/>
    </row>
    <row r="3" spans="1:13" ht="15">
      <c r="A3" s="85"/>
      <c r="B3" s="85"/>
      <c r="C3" s="95">
        <v>8</v>
      </c>
      <c r="D3" s="95">
        <v>31</v>
      </c>
      <c r="E3" s="86">
        <f>D3+1-C3</f>
        <v>24</v>
      </c>
      <c r="F3" s="86" t="str">
        <f>CONCATENATE(E3,"'h",K3)</f>
        <v>24'h0</v>
      </c>
      <c r="G3" s="86" t="s">
        <v>317</v>
      </c>
      <c r="H3" s="103" t="s">
        <v>323</v>
      </c>
      <c r="I3" s="99" t="s">
        <v>346</v>
      </c>
      <c r="J3" s="95">
        <v>0</v>
      </c>
      <c r="K3" s="95" t="str">
        <f>LOWER(DEC2HEX((J3)))</f>
        <v>0</v>
      </c>
      <c r="L3" s="95">
        <f>J3*(2^C3)</f>
        <v>0</v>
      </c>
      <c r="M3" s="104"/>
    </row>
    <row r="4" spans="1:13" ht="15">
      <c r="A4" s="85"/>
      <c r="B4" s="89"/>
      <c r="C4" s="95">
        <v>4</v>
      </c>
      <c r="D4" s="95">
        <v>7</v>
      </c>
      <c r="E4" s="86">
        <f>D4+1-C4</f>
        <v>4</v>
      </c>
      <c r="F4" s="86" t="str">
        <f>CONCATENATE(E4,"'h",K4)</f>
        <v>4'h1</v>
      </c>
      <c r="G4" s="86" t="s">
        <v>317</v>
      </c>
      <c r="H4" s="105" t="s">
        <v>780</v>
      </c>
      <c r="I4" s="92" t="s">
        <v>781</v>
      </c>
      <c r="J4" s="95">
        <v>1</v>
      </c>
      <c r="K4" s="95" t="str">
        <f>LOWER(DEC2HEX((J4)))</f>
        <v>1</v>
      </c>
      <c r="L4" s="95">
        <f>J4*(2^C4)</f>
        <v>16</v>
      </c>
      <c r="M4" s="104"/>
    </row>
    <row r="5" spans="1:13" ht="15">
      <c r="A5" s="85"/>
      <c r="B5" s="89"/>
      <c r="C5" s="95">
        <v>0</v>
      </c>
      <c r="D5" s="95">
        <v>3</v>
      </c>
      <c r="E5" s="86">
        <f>D5+1-C5</f>
        <v>4</v>
      </c>
      <c r="F5" s="86" t="str">
        <f>CONCATENATE(E5,"'h",K5)</f>
        <v>4'h0</v>
      </c>
      <c r="G5" s="86" t="s">
        <v>317</v>
      </c>
      <c r="H5" s="105" t="s">
        <v>782</v>
      </c>
      <c r="I5" s="92" t="s">
        <v>783</v>
      </c>
      <c r="J5" s="95">
        <v>0</v>
      </c>
      <c r="K5" s="95" t="str">
        <f>LOWER(DEC2HEX((J5)))</f>
        <v>0</v>
      </c>
      <c r="L5" s="95">
        <f>J5*(2^C5)</f>
        <v>0</v>
      </c>
      <c r="M5" s="104"/>
    </row>
    <row r="6" spans="1:13" ht="15">
      <c r="A6" s="80"/>
      <c r="B6" s="81" t="s">
        <v>508</v>
      </c>
      <c r="C6" s="80"/>
      <c r="D6" s="80"/>
      <c r="E6" s="80">
        <f>SUM(E7:E14)</f>
        <v>32</v>
      </c>
      <c r="F6" s="53" t="str">
        <f>CONCATENATE("32'h",K6)</f>
        <v>32'h00200000</v>
      </c>
      <c r="G6" s="53"/>
      <c r="H6" s="83" t="s">
        <v>784</v>
      </c>
      <c r="I6" s="83"/>
      <c r="J6" s="80"/>
      <c r="K6" s="80" t="str">
        <f>LOWER(DEC2HEX(L6,8))</f>
        <v>00200000</v>
      </c>
      <c r="L6" s="80">
        <f>SUM(L7:L14)</f>
        <v>2097152</v>
      </c>
      <c r="M6" s="80"/>
    </row>
    <row r="7" spans="1:13" ht="15">
      <c r="A7" s="85"/>
      <c r="B7" s="85"/>
      <c r="C7" s="95">
        <v>25</v>
      </c>
      <c r="D7" s="95">
        <v>31</v>
      </c>
      <c r="E7" s="86">
        <f t="shared" ref="E7:E14" si="0">D7+1-C7</f>
        <v>7</v>
      </c>
      <c r="F7" s="86" t="str">
        <f t="shared" ref="F7:F14" si="1">CONCATENATE(E7,"'h",K7)</f>
        <v>7'h0</v>
      </c>
      <c r="G7" s="86" t="s">
        <v>317</v>
      </c>
      <c r="H7" s="103" t="s">
        <v>323</v>
      </c>
      <c r="I7" s="99" t="s">
        <v>346</v>
      </c>
      <c r="J7" s="95">
        <v>0</v>
      </c>
      <c r="K7" s="95" t="str">
        <f t="shared" ref="K7:K14" si="2">LOWER(DEC2HEX((J7)))</f>
        <v>0</v>
      </c>
      <c r="L7" s="95">
        <f t="shared" ref="L7:L14" si="3">J7*(2^C7)</f>
        <v>0</v>
      </c>
      <c r="M7" s="104"/>
    </row>
    <row r="8" spans="1:13" ht="15">
      <c r="A8" s="85"/>
      <c r="B8" s="89"/>
      <c r="C8" s="95">
        <v>24</v>
      </c>
      <c r="D8" s="95">
        <v>24</v>
      </c>
      <c r="E8" s="86">
        <f t="shared" si="0"/>
        <v>1</v>
      </c>
      <c r="F8" s="86" t="str">
        <f t="shared" si="1"/>
        <v>1'h0</v>
      </c>
      <c r="G8" s="86" t="s">
        <v>1695</v>
      </c>
      <c r="H8" s="105" t="s">
        <v>785</v>
      </c>
      <c r="I8" s="92" t="s">
        <v>786</v>
      </c>
      <c r="J8" s="95">
        <v>0</v>
      </c>
      <c r="K8" s="95" t="str">
        <f t="shared" si="2"/>
        <v>0</v>
      </c>
      <c r="L8" s="95">
        <f t="shared" si="3"/>
        <v>0</v>
      </c>
      <c r="M8" s="104"/>
    </row>
    <row r="9" spans="1:13" ht="15">
      <c r="A9" s="85"/>
      <c r="B9" s="89"/>
      <c r="C9" s="95">
        <v>23</v>
      </c>
      <c r="D9" s="95">
        <v>23</v>
      </c>
      <c r="E9" s="86">
        <f t="shared" si="0"/>
        <v>1</v>
      </c>
      <c r="F9" s="86" t="str">
        <f t="shared" si="1"/>
        <v>1'h0</v>
      </c>
      <c r="G9" s="86" t="s">
        <v>1696</v>
      </c>
      <c r="H9" s="106" t="s">
        <v>787</v>
      </c>
      <c r="I9" s="92" t="s">
        <v>788</v>
      </c>
      <c r="J9" s="95">
        <v>0</v>
      </c>
      <c r="K9" s="95" t="str">
        <f t="shared" si="2"/>
        <v>0</v>
      </c>
      <c r="L9" s="95">
        <f t="shared" si="3"/>
        <v>0</v>
      </c>
      <c r="M9" s="104"/>
    </row>
    <row r="10" spans="1:13" ht="15">
      <c r="A10" s="85"/>
      <c r="B10" s="89"/>
      <c r="C10" s="95">
        <v>22</v>
      </c>
      <c r="D10" s="95">
        <v>22</v>
      </c>
      <c r="E10" s="86">
        <f t="shared" si="0"/>
        <v>1</v>
      </c>
      <c r="F10" s="86" t="str">
        <f t="shared" si="1"/>
        <v>1'h0</v>
      </c>
      <c r="G10" s="86" t="s">
        <v>320</v>
      </c>
      <c r="H10" s="105" t="s">
        <v>789</v>
      </c>
      <c r="I10" s="92" t="s">
        <v>790</v>
      </c>
      <c r="J10" s="95">
        <v>0</v>
      </c>
      <c r="K10" s="95" t="str">
        <f t="shared" si="2"/>
        <v>0</v>
      </c>
      <c r="L10" s="95">
        <f t="shared" si="3"/>
        <v>0</v>
      </c>
      <c r="M10" s="104"/>
    </row>
    <row r="11" spans="1:13" ht="15">
      <c r="A11" s="85"/>
      <c r="B11" s="89"/>
      <c r="C11" s="95">
        <v>21</v>
      </c>
      <c r="D11" s="95">
        <v>21</v>
      </c>
      <c r="E11" s="86">
        <f t="shared" si="0"/>
        <v>1</v>
      </c>
      <c r="F11" s="86" t="str">
        <f t="shared" si="1"/>
        <v>1'h1</v>
      </c>
      <c r="G11" s="86" t="s">
        <v>320</v>
      </c>
      <c r="H11" s="105" t="s">
        <v>791</v>
      </c>
      <c r="I11" s="92" t="s">
        <v>792</v>
      </c>
      <c r="J11" s="95">
        <v>1</v>
      </c>
      <c r="K11" s="95" t="str">
        <f t="shared" si="2"/>
        <v>1</v>
      </c>
      <c r="L11" s="95">
        <f t="shared" si="3"/>
        <v>2097152</v>
      </c>
      <c r="M11" s="104"/>
    </row>
    <row r="12" spans="1:13" ht="60" customHeight="1">
      <c r="A12" s="85"/>
      <c r="B12" s="89"/>
      <c r="C12" s="95">
        <v>19</v>
      </c>
      <c r="D12" s="95">
        <v>20</v>
      </c>
      <c r="E12" s="86">
        <f t="shared" si="0"/>
        <v>2</v>
      </c>
      <c r="F12" s="86" t="str">
        <f t="shared" si="1"/>
        <v>2'h0</v>
      </c>
      <c r="G12" s="86" t="s">
        <v>320</v>
      </c>
      <c r="H12" s="105" t="s">
        <v>793</v>
      </c>
      <c r="I12" s="92" t="s">
        <v>794</v>
      </c>
      <c r="J12" s="95">
        <v>0</v>
      </c>
      <c r="K12" s="95" t="str">
        <f t="shared" si="2"/>
        <v>0</v>
      </c>
      <c r="L12" s="95">
        <f t="shared" si="3"/>
        <v>0</v>
      </c>
      <c r="M12" s="104"/>
    </row>
    <row r="13" spans="1:13" ht="60" customHeight="1">
      <c r="A13" s="85"/>
      <c r="B13" s="89"/>
      <c r="C13" s="95">
        <v>16</v>
      </c>
      <c r="D13" s="95">
        <v>18</v>
      </c>
      <c r="E13" s="86">
        <f t="shared" si="0"/>
        <v>3</v>
      </c>
      <c r="F13" s="86" t="str">
        <f t="shared" si="1"/>
        <v>3'h0</v>
      </c>
      <c r="G13" s="86" t="s">
        <v>320</v>
      </c>
      <c r="H13" s="105" t="s">
        <v>795</v>
      </c>
      <c r="I13" s="92" t="s">
        <v>796</v>
      </c>
      <c r="J13" s="95">
        <v>0</v>
      </c>
      <c r="K13" s="95" t="str">
        <f t="shared" si="2"/>
        <v>0</v>
      </c>
      <c r="L13" s="95">
        <f t="shared" si="3"/>
        <v>0</v>
      </c>
      <c r="M13" s="104"/>
    </row>
    <row r="14" spans="1:13" ht="60" customHeight="1">
      <c r="A14" s="85"/>
      <c r="B14" s="89"/>
      <c r="C14" s="95">
        <v>0</v>
      </c>
      <c r="D14" s="95">
        <v>15</v>
      </c>
      <c r="E14" s="86">
        <f t="shared" si="0"/>
        <v>16</v>
      </c>
      <c r="F14" s="86" t="str">
        <f t="shared" si="1"/>
        <v>16'h0</v>
      </c>
      <c r="G14" s="86" t="s">
        <v>320</v>
      </c>
      <c r="H14" s="106" t="s">
        <v>797</v>
      </c>
      <c r="I14" s="92" t="s">
        <v>798</v>
      </c>
      <c r="J14" s="95">
        <v>0</v>
      </c>
      <c r="K14" s="95" t="str">
        <f t="shared" si="2"/>
        <v>0</v>
      </c>
      <c r="L14" s="95">
        <f t="shared" si="3"/>
        <v>0</v>
      </c>
      <c r="M14" s="104"/>
    </row>
    <row r="15" spans="1:13" ht="15">
      <c r="A15" s="80"/>
      <c r="B15" s="81" t="s">
        <v>498</v>
      </c>
      <c r="C15" s="80"/>
      <c r="D15" s="80"/>
      <c r="E15" s="80">
        <f>SUM(E16:E23)</f>
        <v>32</v>
      </c>
      <c r="F15" s="53" t="str">
        <f>CONCATENATE("32'h",K15)</f>
        <v>32'h00200000</v>
      </c>
      <c r="G15" s="53"/>
      <c r="H15" s="83" t="s">
        <v>799</v>
      </c>
      <c r="I15" s="83"/>
      <c r="J15" s="80"/>
      <c r="K15" s="80" t="str">
        <f>LOWER(DEC2HEX(L15,8))</f>
        <v>00200000</v>
      </c>
      <c r="L15" s="80">
        <f>SUM(L16:L23)</f>
        <v>2097152</v>
      </c>
      <c r="M15" s="80"/>
    </row>
    <row r="16" spans="1:13" ht="15">
      <c r="A16" s="85"/>
      <c r="B16" s="85"/>
      <c r="C16" s="95">
        <v>25</v>
      </c>
      <c r="D16" s="95">
        <v>31</v>
      </c>
      <c r="E16" s="86">
        <f t="shared" ref="E16:E23" si="4">D16+1-C16</f>
        <v>7</v>
      </c>
      <c r="F16" s="86" t="str">
        <f t="shared" ref="F16:F23" si="5">CONCATENATE(E16,"'h",K16)</f>
        <v>7'h0</v>
      </c>
      <c r="G16" s="86" t="s">
        <v>317</v>
      </c>
      <c r="H16" s="103" t="s">
        <v>323</v>
      </c>
      <c r="I16" s="99" t="s">
        <v>346</v>
      </c>
      <c r="J16" s="95">
        <v>0</v>
      </c>
      <c r="K16" s="95" t="str">
        <f t="shared" ref="K16:K23" si="6">LOWER(DEC2HEX((J16)))</f>
        <v>0</v>
      </c>
      <c r="L16" s="95">
        <f t="shared" ref="L16:L23" si="7">J16*(2^C16)</f>
        <v>0</v>
      </c>
      <c r="M16" s="104"/>
    </row>
    <row r="17" spans="1:13" ht="15">
      <c r="A17" s="85"/>
      <c r="B17" s="89"/>
      <c r="C17" s="95">
        <v>24</v>
      </c>
      <c r="D17" s="95">
        <v>24</v>
      </c>
      <c r="E17" s="86">
        <f t="shared" si="4"/>
        <v>1</v>
      </c>
      <c r="F17" s="86" t="str">
        <f t="shared" si="5"/>
        <v>1'h0</v>
      </c>
      <c r="G17" s="86" t="s">
        <v>1695</v>
      </c>
      <c r="H17" s="105" t="s">
        <v>800</v>
      </c>
      <c r="I17" s="92" t="s">
        <v>786</v>
      </c>
      <c r="J17" s="95">
        <v>0</v>
      </c>
      <c r="K17" s="95" t="str">
        <f t="shared" si="6"/>
        <v>0</v>
      </c>
      <c r="L17" s="95">
        <f t="shared" si="7"/>
        <v>0</v>
      </c>
      <c r="M17" s="104"/>
    </row>
    <row r="18" spans="1:13" ht="15">
      <c r="A18" s="85"/>
      <c r="B18" s="89"/>
      <c r="C18" s="95">
        <v>23</v>
      </c>
      <c r="D18" s="95">
        <v>23</v>
      </c>
      <c r="E18" s="86">
        <f t="shared" si="4"/>
        <v>1</v>
      </c>
      <c r="F18" s="86" t="str">
        <f t="shared" si="5"/>
        <v>1'h0</v>
      </c>
      <c r="G18" s="86" t="s">
        <v>326</v>
      </c>
      <c r="H18" s="106" t="s">
        <v>801</v>
      </c>
      <c r="I18" s="92" t="s">
        <v>788</v>
      </c>
      <c r="J18" s="95">
        <v>0</v>
      </c>
      <c r="K18" s="95" t="str">
        <f t="shared" si="6"/>
        <v>0</v>
      </c>
      <c r="L18" s="95">
        <f t="shared" si="7"/>
        <v>0</v>
      </c>
      <c r="M18" s="104"/>
    </row>
    <row r="19" spans="1:13" ht="15">
      <c r="A19" s="85"/>
      <c r="B19" s="89"/>
      <c r="C19" s="95">
        <v>22</v>
      </c>
      <c r="D19" s="95">
        <v>22</v>
      </c>
      <c r="E19" s="86">
        <f t="shared" si="4"/>
        <v>1</v>
      </c>
      <c r="F19" s="86" t="str">
        <f t="shared" si="5"/>
        <v>1'h0</v>
      </c>
      <c r="G19" s="86" t="s">
        <v>320</v>
      </c>
      <c r="H19" s="105" t="s">
        <v>802</v>
      </c>
      <c r="I19" s="92" t="s">
        <v>790</v>
      </c>
      <c r="J19" s="95">
        <v>0</v>
      </c>
      <c r="K19" s="95" t="str">
        <f t="shared" si="6"/>
        <v>0</v>
      </c>
      <c r="L19" s="95">
        <f t="shared" si="7"/>
        <v>0</v>
      </c>
      <c r="M19" s="104"/>
    </row>
    <row r="20" spans="1:13" ht="15">
      <c r="A20" s="85"/>
      <c r="B20" s="89"/>
      <c r="C20" s="95">
        <v>21</v>
      </c>
      <c r="D20" s="95">
        <v>21</v>
      </c>
      <c r="E20" s="86">
        <f t="shared" si="4"/>
        <v>1</v>
      </c>
      <c r="F20" s="86" t="str">
        <f t="shared" si="5"/>
        <v>1'h1</v>
      </c>
      <c r="G20" s="86" t="s">
        <v>320</v>
      </c>
      <c r="H20" s="105" t="s">
        <v>803</v>
      </c>
      <c r="I20" s="92" t="s">
        <v>792</v>
      </c>
      <c r="J20" s="95">
        <v>1</v>
      </c>
      <c r="K20" s="95" t="str">
        <f t="shared" si="6"/>
        <v>1</v>
      </c>
      <c r="L20" s="95">
        <f t="shared" si="7"/>
        <v>2097152</v>
      </c>
      <c r="M20" s="104"/>
    </row>
    <row r="21" spans="1:13" ht="60" customHeight="1">
      <c r="A21" s="85"/>
      <c r="B21" s="89"/>
      <c r="C21" s="95">
        <v>19</v>
      </c>
      <c r="D21" s="95">
        <v>20</v>
      </c>
      <c r="E21" s="86">
        <f t="shared" si="4"/>
        <v>2</v>
      </c>
      <c r="F21" s="86" t="str">
        <f t="shared" si="5"/>
        <v>2'h0</v>
      </c>
      <c r="G21" s="86" t="s">
        <v>320</v>
      </c>
      <c r="H21" s="105" t="s">
        <v>804</v>
      </c>
      <c r="I21" s="92" t="s">
        <v>794</v>
      </c>
      <c r="J21" s="95">
        <v>0</v>
      </c>
      <c r="K21" s="95" t="str">
        <f t="shared" si="6"/>
        <v>0</v>
      </c>
      <c r="L21" s="95">
        <f t="shared" si="7"/>
        <v>0</v>
      </c>
      <c r="M21" s="104"/>
    </row>
    <row r="22" spans="1:13" ht="60" customHeight="1">
      <c r="A22" s="85"/>
      <c r="B22" s="89"/>
      <c r="C22" s="95">
        <v>16</v>
      </c>
      <c r="D22" s="95">
        <v>18</v>
      </c>
      <c r="E22" s="86">
        <f t="shared" si="4"/>
        <v>3</v>
      </c>
      <c r="F22" s="86" t="str">
        <f t="shared" si="5"/>
        <v>3'h0</v>
      </c>
      <c r="G22" s="86" t="s">
        <v>320</v>
      </c>
      <c r="H22" s="105" t="s">
        <v>805</v>
      </c>
      <c r="I22" s="92" t="s">
        <v>796</v>
      </c>
      <c r="J22" s="95">
        <v>0</v>
      </c>
      <c r="K22" s="95" t="str">
        <f t="shared" si="6"/>
        <v>0</v>
      </c>
      <c r="L22" s="95">
        <f t="shared" si="7"/>
        <v>0</v>
      </c>
      <c r="M22" s="104"/>
    </row>
    <row r="23" spans="1:13" ht="60" customHeight="1">
      <c r="A23" s="85"/>
      <c r="B23" s="89"/>
      <c r="C23" s="95">
        <v>0</v>
      </c>
      <c r="D23" s="95">
        <v>15</v>
      </c>
      <c r="E23" s="86">
        <f t="shared" si="4"/>
        <v>16</v>
      </c>
      <c r="F23" s="86" t="str">
        <f t="shared" si="5"/>
        <v>16'h0</v>
      </c>
      <c r="G23" s="86" t="s">
        <v>320</v>
      </c>
      <c r="H23" s="106" t="s">
        <v>806</v>
      </c>
      <c r="I23" s="92" t="s">
        <v>798</v>
      </c>
      <c r="J23" s="95">
        <v>0</v>
      </c>
      <c r="K23" s="95" t="str">
        <f t="shared" si="6"/>
        <v>0</v>
      </c>
      <c r="L23" s="95">
        <f t="shared" si="7"/>
        <v>0</v>
      </c>
      <c r="M23" s="104"/>
    </row>
    <row r="24" spans="1:13" ht="15">
      <c r="A24" s="80"/>
      <c r="B24" s="81" t="s">
        <v>486</v>
      </c>
      <c r="C24" s="80"/>
      <c r="D24" s="80"/>
      <c r="E24" s="80">
        <f>SUM(E25:E32)</f>
        <v>32</v>
      </c>
      <c r="F24" s="53" t="str">
        <f>CONCATENATE("32'h",K24)</f>
        <v>32'h00200000</v>
      </c>
      <c r="G24" s="53"/>
      <c r="H24" s="83" t="s">
        <v>807</v>
      </c>
      <c r="I24" s="83"/>
      <c r="J24" s="80"/>
      <c r="K24" s="80" t="str">
        <f>LOWER(DEC2HEX(L24,8))</f>
        <v>00200000</v>
      </c>
      <c r="L24" s="80">
        <f>SUM(L25:L32)</f>
        <v>2097152</v>
      </c>
      <c r="M24" s="80"/>
    </row>
    <row r="25" spans="1:13" ht="15">
      <c r="A25" s="85"/>
      <c r="B25" s="85"/>
      <c r="C25" s="95">
        <v>25</v>
      </c>
      <c r="D25" s="95">
        <v>31</v>
      </c>
      <c r="E25" s="86">
        <f t="shared" ref="E25:E32" si="8">D25+1-C25</f>
        <v>7</v>
      </c>
      <c r="F25" s="86" t="str">
        <f t="shared" ref="F25:F32" si="9">CONCATENATE(E25,"'h",K25)</f>
        <v>7'h0</v>
      </c>
      <c r="G25" s="86" t="s">
        <v>317</v>
      </c>
      <c r="H25" s="103" t="s">
        <v>323</v>
      </c>
      <c r="I25" s="99" t="s">
        <v>346</v>
      </c>
      <c r="J25" s="95">
        <v>0</v>
      </c>
      <c r="K25" s="95" t="str">
        <f t="shared" ref="K25:K32" si="10">LOWER(DEC2HEX((J25)))</f>
        <v>0</v>
      </c>
      <c r="L25" s="95">
        <f t="shared" ref="L25:L32" si="11">J25*(2^C25)</f>
        <v>0</v>
      </c>
      <c r="M25" s="104"/>
    </row>
    <row r="26" spans="1:13" ht="15">
      <c r="A26" s="85"/>
      <c r="B26" s="89"/>
      <c r="C26" s="95">
        <v>24</v>
      </c>
      <c r="D26" s="95">
        <v>24</v>
      </c>
      <c r="E26" s="86">
        <f t="shared" si="8"/>
        <v>1</v>
      </c>
      <c r="F26" s="86" t="str">
        <f t="shared" si="9"/>
        <v>1'h0</v>
      </c>
      <c r="G26" s="86" t="s">
        <v>326</v>
      </c>
      <c r="H26" s="105" t="s">
        <v>808</v>
      </c>
      <c r="I26" s="92" t="s">
        <v>786</v>
      </c>
      <c r="J26" s="95">
        <v>0</v>
      </c>
      <c r="K26" s="95" t="str">
        <f t="shared" si="10"/>
        <v>0</v>
      </c>
      <c r="L26" s="95">
        <f t="shared" si="11"/>
        <v>0</v>
      </c>
      <c r="M26" s="104"/>
    </row>
    <row r="27" spans="1:13" ht="15">
      <c r="A27" s="85"/>
      <c r="B27" s="89"/>
      <c r="C27" s="95">
        <v>23</v>
      </c>
      <c r="D27" s="95">
        <v>23</v>
      </c>
      <c r="E27" s="86">
        <f t="shared" si="8"/>
        <v>1</v>
      </c>
      <c r="F27" s="86" t="str">
        <f t="shared" si="9"/>
        <v>1'h0</v>
      </c>
      <c r="G27" s="86" t="s">
        <v>326</v>
      </c>
      <c r="H27" s="106" t="s">
        <v>809</v>
      </c>
      <c r="I27" s="92" t="s">
        <v>788</v>
      </c>
      <c r="J27" s="95">
        <v>0</v>
      </c>
      <c r="K27" s="95" t="str">
        <f t="shared" si="10"/>
        <v>0</v>
      </c>
      <c r="L27" s="95">
        <f t="shared" si="11"/>
        <v>0</v>
      </c>
      <c r="M27" s="104"/>
    </row>
    <row r="28" spans="1:13" ht="15">
      <c r="A28" s="85"/>
      <c r="B28" s="89"/>
      <c r="C28" s="95">
        <v>22</v>
      </c>
      <c r="D28" s="95">
        <v>22</v>
      </c>
      <c r="E28" s="86">
        <f t="shared" si="8"/>
        <v>1</v>
      </c>
      <c r="F28" s="86" t="str">
        <f t="shared" si="9"/>
        <v>1'h0</v>
      </c>
      <c r="G28" s="86" t="s">
        <v>320</v>
      </c>
      <c r="H28" s="105" t="s">
        <v>810</v>
      </c>
      <c r="I28" s="92" t="s">
        <v>790</v>
      </c>
      <c r="J28" s="95">
        <v>0</v>
      </c>
      <c r="K28" s="95" t="str">
        <f t="shared" si="10"/>
        <v>0</v>
      </c>
      <c r="L28" s="95">
        <f t="shared" si="11"/>
        <v>0</v>
      </c>
      <c r="M28" s="104"/>
    </row>
    <row r="29" spans="1:13" ht="15">
      <c r="A29" s="85"/>
      <c r="B29" s="89"/>
      <c r="C29" s="95">
        <v>21</v>
      </c>
      <c r="D29" s="95">
        <v>21</v>
      </c>
      <c r="E29" s="86">
        <f t="shared" si="8"/>
        <v>1</v>
      </c>
      <c r="F29" s="86" t="str">
        <f t="shared" si="9"/>
        <v>1'h1</v>
      </c>
      <c r="G29" s="86" t="s">
        <v>320</v>
      </c>
      <c r="H29" s="105" t="s">
        <v>811</v>
      </c>
      <c r="I29" s="92" t="s">
        <v>792</v>
      </c>
      <c r="J29" s="95">
        <v>1</v>
      </c>
      <c r="K29" s="95" t="str">
        <f t="shared" si="10"/>
        <v>1</v>
      </c>
      <c r="L29" s="95">
        <f t="shared" si="11"/>
        <v>2097152</v>
      </c>
      <c r="M29" s="104"/>
    </row>
    <row r="30" spans="1:13" ht="60" customHeight="1">
      <c r="A30" s="85"/>
      <c r="B30" s="89"/>
      <c r="C30" s="95">
        <v>19</v>
      </c>
      <c r="D30" s="95">
        <v>20</v>
      </c>
      <c r="E30" s="86">
        <f t="shared" si="8"/>
        <v>2</v>
      </c>
      <c r="F30" s="86" t="str">
        <f t="shared" si="9"/>
        <v>2'h0</v>
      </c>
      <c r="G30" s="86" t="s">
        <v>320</v>
      </c>
      <c r="H30" s="105" t="s">
        <v>812</v>
      </c>
      <c r="I30" s="92" t="s">
        <v>794</v>
      </c>
      <c r="J30" s="95">
        <v>0</v>
      </c>
      <c r="K30" s="95" t="str">
        <f t="shared" si="10"/>
        <v>0</v>
      </c>
      <c r="L30" s="95">
        <f t="shared" si="11"/>
        <v>0</v>
      </c>
      <c r="M30" s="104"/>
    </row>
    <row r="31" spans="1:13" ht="60" customHeight="1">
      <c r="A31" s="85"/>
      <c r="B31" s="89"/>
      <c r="C31" s="95">
        <v>16</v>
      </c>
      <c r="D31" s="95">
        <v>18</v>
      </c>
      <c r="E31" s="86">
        <f t="shared" si="8"/>
        <v>3</v>
      </c>
      <c r="F31" s="86" t="str">
        <f t="shared" si="9"/>
        <v>3'h0</v>
      </c>
      <c r="G31" s="86" t="s">
        <v>320</v>
      </c>
      <c r="H31" s="105" t="s">
        <v>813</v>
      </c>
      <c r="I31" s="92" t="s">
        <v>796</v>
      </c>
      <c r="J31" s="95">
        <v>0</v>
      </c>
      <c r="K31" s="95" t="str">
        <f t="shared" si="10"/>
        <v>0</v>
      </c>
      <c r="L31" s="95">
        <f t="shared" si="11"/>
        <v>0</v>
      </c>
      <c r="M31" s="104"/>
    </row>
    <row r="32" spans="1:13" ht="60" customHeight="1">
      <c r="A32" s="85"/>
      <c r="B32" s="89"/>
      <c r="C32" s="95">
        <v>0</v>
      </c>
      <c r="D32" s="95">
        <v>15</v>
      </c>
      <c r="E32" s="86">
        <f t="shared" si="8"/>
        <v>16</v>
      </c>
      <c r="F32" s="86" t="str">
        <f t="shared" si="9"/>
        <v>16'h0</v>
      </c>
      <c r="G32" s="86" t="s">
        <v>320</v>
      </c>
      <c r="H32" s="106" t="s">
        <v>814</v>
      </c>
      <c r="I32" s="92" t="s">
        <v>798</v>
      </c>
      <c r="J32" s="95">
        <v>0</v>
      </c>
      <c r="K32" s="95" t="str">
        <f t="shared" si="10"/>
        <v>0</v>
      </c>
      <c r="L32" s="95">
        <f t="shared" si="11"/>
        <v>0</v>
      </c>
      <c r="M32" s="104"/>
    </row>
    <row r="33" spans="1:13" ht="15">
      <c r="A33" s="80"/>
      <c r="B33" s="81" t="s">
        <v>474</v>
      </c>
      <c r="C33" s="80"/>
      <c r="D33" s="80"/>
      <c r="E33" s="80">
        <f>SUM(E34:E41)</f>
        <v>32</v>
      </c>
      <c r="F33" s="53" t="str">
        <f>CONCATENATE("32'h",K33)</f>
        <v>32'h00200000</v>
      </c>
      <c r="G33" s="53"/>
      <c r="H33" s="83" t="s">
        <v>815</v>
      </c>
      <c r="I33" s="83"/>
      <c r="J33" s="80"/>
      <c r="K33" s="80" t="str">
        <f>LOWER(DEC2HEX(L33,8))</f>
        <v>00200000</v>
      </c>
      <c r="L33" s="80">
        <f>SUM(L34:L41)</f>
        <v>2097152</v>
      </c>
      <c r="M33" s="80"/>
    </row>
    <row r="34" spans="1:13" ht="15">
      <c r="A34" s="85"/>
      <c r="B34" s="85"/>
      <c r="C34" s="95">
        <v>25</v>
      </c>
      <c r="D34" s="95">
        <v>31</v>
      </c>
      <c r="E34" s="86">
        <f t="shared" ref="E34:E41" si="12">D34+1-C34</f>
        <v>7</v>
      </c>
      <c r="F34" s="86" t="str">
        <f t="shared" ref="F34:F41" si="13">CONCATENATE(E34,"'h",K34)</f>
        <v>7'h0</v>
      </c>
      <c r="G34" s="86" t="s">
        <v>317</v>
      </c>
      <c r="H34" s="103" t="s">
        <v>323</v>
      </c>
      <c r="I34" s="99" t="s">
        <v>346</v>
      </c>
      <c r="J34" s="95">
        <v>0</v>
      </c>
      <c r="K34" s="95" t="str">
        <f t="shared" ref="K34:K41" si="14">LOWER(DEC2HEX((J34)))</f>
        <v>0</v>
      </c>
      <c r="L34" s="95">
        <f t="shared" ref="L34:L41" si="15">J34*(2^C34)</f>
        <v>0</v>
      </c>
      <c r="M34" s="104"/>
    </row>
    <row r="35" spans="1:13" ht="15">
      <c r="A35" s="85"/>
      <c r="B35" s="89"/>
      <c r="C35" s="95">
        <v>24</v>
      </c>
      <c r="D35" s="95">
        <v>24</v>
      </c>
      <c r="E35" s="86">
        <f t="shared" si="12"/>
        <v>1</v>
      </c>
      <c r="F35" s="86" t="str">
        <f t="shared" si="13"/>
        <v>1'h0</v>
      </c>
      <c r="G35" s="86" t="s">
        <v>1697</v>
      </c>
      <c r="H35" s="105" t="s">
        <v>816</v>
      </c>
      <c r="I35" s="92" t="s">
        <v>786</v>
      </c>
      <c r="J35" s="95">
        <v>0</v>
      </c>
      <c r="K35" s="95" t="str">
        <f t="shared" si="14"/>
        <v>0</v>
      </c>
      <c r="L35" s="95">
        <f t="shared" si="15"/>
        <v>0</v>
      </c>
      <c r="M35" s="104"/>
    </row>
    <row r="36" spans="1:13" ht="15">
      <c r="A36" s="85"/>
      <c r="B36" s="89"/>
      <c r="C36" s="95">
        <v>23</v>
      </c>
      <c r="D36" s="95">
        <v>23</v>
      </c>
      <c r="E36" s="86">
        <f t="shared" si="12"/>
        <v>1</v>
      </c>
      <c r="F36" s="86" t="str">
        <f t="shared" si="13"/>
        <v>1'h0</v>
      </c>
      <c r="G36" s="86" t="s">
        <v>1698</v>
      </c>
      <c r="H36" s="106" t="s">
        <v>817</v>
      </c>
      <c r="I36" s="92" t="s">
        <v>788</v>
      </c>
      <c r="J36" s="95">
        <v>0</v>
      </c>
      <c r="K36" s="95" t="str">
        <f t="shared" si="14"/>
        <v>0</v>
      </c>
      <c r="L36" s="95">
        <f t="shared" si="15"/>
        <v>0</v>
      </c>
      <c r="M36" s="104"/>
    </row>
    <row r="37" spans="1:13" ht="15">
      <c r="A37" s="85"/>
      <c r="B37" s="89"/>
      <c r="C37" s="95">
        <v>22</v>
      </c>
      <c r="D37" s="95">
        <v>22</v>
      </c>
      <c r="E37" s="86">
        <f t="shared" si="12"/>
        <v>1</v>
      </c>
      <c r="F37" s="86" t="str">
        <f t="shared" si="13"/>
        <v>1'h0</v>
      </c>
      <c r="G37" s="86" t="s">
        <v>320</v>
      </c>
      <c r="H37" s="105" t="s">
        <v>818</v>
      </c>
      <c r="I37" s="92" t="s">
        <v>790</v>
      </c>
      <c r="J37" s="95">
        <v>0</v>
      </c>
      <c r="K37" s="95" t="str">
        <f t="shared" si="14"/>
        <v>0</v>
      </c>
      <c r="L37" s="95">
        <f t="shared" si="15"/>
        <v>0</v>
      </c>
      <c r="M37" s="104"/>
    </row>
    <row r="38" spans="1:13" ht="15">
      <c r="A38" s="85"/>
      <c r="B38" s="89"/>
      <c r="C38" s="95">
        <v>21</v>
      </c>
      <c r="D38" s="95">
        <v>21</v>
      </c>
      <c r="E38" s="86">
        <f t="shared" si="12"/>
        <v>1</v>
      </c>
      <c r="F38" s="86" t="str">
        <f t="shared" si="13"/>
        <v>1'h1</v>
      </c>
      <c r="G38" s="86" t="s">
        <v>320</v>
      </c>
      <c r="H38" s="105" t="s">
        <v>819</v>
      </c>
      <c r="I38" s="92" t="s">
        <v>792</v>
      </c>
      <c r="J38" s="95">
        <v>1</v>
      </c>
      <c r="K38" s="95" t="str">
        <f t="shared" si="14"/>
        <v>1</v>
      </c>
      <c r="L38" s="95">
        <f t="shared" si="15"/>
        <v>2097152</v>
      </c>
      <c r="M38" s="104"/>
    </row>
    <row r="39" spans="1:13" ht="60" customHeight="1">
      <c r="A39" s="85"/>
      <c r="B39" s="89"/>
      <c r="C39" s="95">
        <v>19</v>
      </c>
      <c r="D39" s="95">
        <v>20</v>
      </c>
      <c r="E39" s="86">
        <f t="shared" si="12"/>
        <v>2</v>
      </c>
      <c r="F39" s="86" t="str">
        <f t="shared" si="13"/>
        <v>2'h0</v>
      </c>
      <c r="G39" s="86" t="s">
        <v>320</v>
      </c>
      <c r="H39" s="105" t="s">
        <v>820</v>
      </c>
      <c r="I39" s="92" t="s">
        <v>794</v>
      </c>
      <c r="J39" s="95">
        <v>0</v>
      </c>
      <c r="K39" s="95" t="str">
        <f t="shared" si="14"/>
        <v>0</v>
      </c>
      <c r="L39" s="95">
        <f t="shared" si="15"/>
        <v>0</v>
      </c>
      <c r="M39" s="104"/>
    </row>
    <row r="40" spans="1:13" ht="60" customHeight="1">
      <c r="A40" s="85"/>
      <c r="B40" s="89"/>
      <c r="C40" s="95">
        <v>16</v>
      </c>
      <c r="D40" s="95">
        <v>18</v>
      </c>
      <c r="E40" s="86">
        <f t="shared" si="12"/>
        <v>3</v>
      </c>
      <c r="F40" s="86" t="str">
        <f t="shared" si="13"/>
        <v>3'h0</v>
      </c>
      <c r="G40" s="86" t="s">
        <v>320</v>
      </c>
      <c r="H40" s="105" t="s">
        <v>821</v>
      </c>
      <c r="I40" s="92" t="s">
        <v>796</v>
      </c>
      <c r="J40" s="95">
        <v>0</v>
      </c>
      <c r="K40" s="95" t="str">
        <f t="shared" si="14"/>
        <v>0</v>
      </c>
      <c r="L40" s="95">
        <f t="shared" si="15"/>
        <v>0</v>
      </c>
      <c r="M40" s="104"/>
    </row>
    <row r="41" spans="1:13" ht="60" customHeight="1">
      <c r="A41" s="85"/>
      <c r="B41" s="89"/>
      <c r="C41" s="95">
        <v>0</v>
      </c>
      <c r="D41" s="95">
        <v>15</v>
      </c>
      <c r="E41" s="86">
        <f t="shared" si="12"/>
        <v>16</v>
      </c>
      <c r="F41" s="86" t="str">
        <f t="shared" si="13"/>
        <v>16'h0</v>
      </c>
      <c r="G41" s="86" t="s">
        <v>320</v>
      </c>
      <c r="H41" s="106" t="s">
        <v>822</v>
      </c>
      <c r="I41" s="92" t="s">
        <v>798</v>
      </c>
      <c r="J41" s="95">
        <v>0</v>
      </c>
      <c r="K41" s="95" t="str">
        <f t="shared" si="14"/>
        <v>0</v>
      </c>
      <c r="L41" s="95">
        <f t="shared" si="15"/>
        <v>0</v>
      </c>
      <c r="M41" s="104"/>
    </row>
    <row r="42" spans="1:13" ht="15">
      <c r="A42" s="80"/>
      <c r="B42" s="81" t="s">
        <v>461</v>
      </c>
      <c r="C42" s="80"/>
      <c r="D42" s="80"/>
      <c r="E42" s="80">
        <f>SUM(E43:E50)</f>
        <v>32</v>
      </c>
      <c r="F42" s="53" t="str">
        <f>CONCATENATE("32'h",K42)</f>
        <v>32'h00200000</v>
      </c>
      <c r="G42" s="53"/>
      <c r="H42" s="83" t="s">
        <v>823</v>
      </c>
      <c r="I42" s="83"/>
      <c r="J42" s="80"/>
      <c r="K42" s="80" t="str">
        <f>LOWER(DEC2HEX(L42,8))</f>
        <v>00200000</v>
      </c>
      <c r="L42" s="80">
        <f>SUM(L43:L50)</f>
        <v>2097152</v>
      </c>
      <c r="M42" s="80"/>
    </row>
    <row r="43" spans="1:13" ht="15">
      <c r="A43" s="85"/>
      <c r="B43" s="85"/>
      <c r="C43" s="95">
        <v>25</v>
      </c>
      <c r="D43" s="95">
        <v>31</v>
      </c>
      <c r="E43" s="86">
        <f t="shared" ref="E43:E50" si="16">D43+1-C43</f>
        <v>7</v>
      </c>
      <c r="F43" s="86" t="str">
        <f t="shared" ref="F43:F50" si="17">CONCATENATE(E43,"'h",K43)</f>
        <v>7'h0</v>
      </c>
      <c r="G43" s="86" t="s">
        <v>317</v>
      </c>
      <c r="H43" s="103" t="s">
        <v>323</v>
      </c>
      <c r="I43" s="99" t="s">
        <v>346</v>
      </c>
      <c r="J43" s="95">
        <v>0</v>
      </c>
      <c r="K43" s="95" t="str">
        <f t="shared" ref="K43:K50" si="18">LOWER(DEC2HEX((J43)))</f>
        <v>0</v>
      </c>
      <c r="L43" s="95">
        <f t="shared" ref="L43:L50" si="19">J43*(2^C43)</f>
        <v>0</v>
      </c>
      <c r="M43" s="104"/>
    </row>
    <row r="44" spans="1:13" ht="15">
      <c r="A44" s="85"/>
      <c r="B44" s="89"/>
      <c r="C44" s="95">
        <v>24</v>
      </c>
      <c r="D44" s="95">
        <v>24</v>
      </c>
      <c r="E44" s="86">
        <f t="shared" si="16"/>
        <v>1</v>
      </c>
      <c r="F44" s="86" t="str">
        <f t="shared" si="17"/>
        <v>1'h0</v>
      </c>
      <c r="G44" s="86" t="s">
        <v>1699</v>
      </c>
      <c r="H44" s="105" t="s">
        <v>824</v>
      </c>
      <c r="I44" s="92" t="s">
        <v>786</v>
      </c>
      <c r="J44" s="95">
        <v>0</v>
      </c>
      <c r="K44" s="95" t="str">
        <f t="shared" si="18"/>
        <v>0</v>
      </c>
      <c r="L44" s="95">
        <f t="shared" si="19"/>
        <v>0</v>
      </c>
      <c r="M44" s="104"/>
    </row>
    <row r="45" spans="1:13" ht="15">
      <c r="A45" s="85"/>
      <c r="B45" s="89"/>
      <c r="C45" s="95">
        <v>23</v>
      </c>
      <c r="D45" s="95">
        <v>23</v>
      </c>
      <c r="E45" s="86">
        <f t="shared" si="16"/>
        <v>1</v>
      </c>
      <c r="F45" s="86" t="str">
        <f t="shared" si="17"/>
        <v>1'h0</v>
      </c>
      <c r="G45" s="86" t="s">
        <v>1700</v>
      </c>
      <c r="H45" s="106" t="s">
        <v>825</v>
      </c>
      <c r="I45" s="92" t="s">
        <v>788</v>
      </c>
      <c r="J45" s="95">
        <v>0</v>
      </c>
      <c r="K45" s="95" t="str">
        <f t="shared" si="18"/>
        <v>0</v>
      </c>
      <c r="L45" s="95">
        <f t="shared" si="19"/>
        <v>0</v>
      </c>
      <c r="M45" s="104"/>
    </row>
    <row r="46" spans="1:13" ht="15">
      <c r="A46" s="85"/>
      <c r="B46" s="89"/>
      <c r="C46" s="95">
        <v>22</v>
      </c>
      <c r="D46" s="95">
        <v>22</v>
      </c>
      <c r="E46" s="86">
        <f t="shared" si="16"/>
        <v>1</v>
      </c>
      <c r="F46" s="86" t="str">
        <f t="shared" si="17"/>
        <v>1'h0</v>
      </c>
      <c r="G46" s="86" t="s">
        <v>320</v>
      </c>
      <c r="H46" s="105" t="s">
        <v>826</v>
      </c>
      <c r="I46" s="92" t="s">
        <v>790</v>
      </c>
      <c r="J46" s="95">
        <v>0</v>
      </c>
      <c r="K46" s="95" t="str">
        <f t="shared" si="18"/>
        <v>0</v>
      </c>
      <c r="L46" s="95">
        <f t="shared" si="19"/>
        <v>0</v>
      </c>
      <c r="M46" s="104"/>
    </row>
    <row r="47" spans="1:13" ht="15">
      <c r="A47" s="85"/>
      <c r="B47" s="89"/>
      <c r="C47" s="95">
        <v>21</v>
      </c>
      <c r="D47" s="95">
        <v>21</v>
      </c>
      <c r="E47" s="86">
        <f t="shared" si="16"/>
        <v>1</v>
      </c>
      <c r="F47" s="86" t="str">
        <f t="shared" si="17"/>
        <v>1'h1</v>
      </c>
      <c r="G47" s="86" t="s">
        <v>320</v>
      </c>
      <c r="H47" s="105" t="s">
        <v>827</v>
      </c>
      <c r="I47" s="92" t="s">
        <v>792</v>
      </c>
      <c r="J47" s="95">
        <v>1</v>
      </c>
      <c r="K47" s="95" t="str">
        <f t="shared" si="18"/>
        <v>1</v>
      </c>
      <c r="L47" s="95">
        <f t="shared" si="19"/>
        <v>2097152</v>
      </c>
      <c r="M47" s="104"/>
    </row>
    <row r="48" spans="1:13" ht="60" customHeight="1">
      <c r="A48" s="85"/>
      <c r="B48" s="89"/>
      <c r="C48" s="95">
        <v>19</v>
      </c>
      <c r="D48" s="95">
        <v>20</v>
      </c>
      <c r="E48" s="86">
        <f t="shared" si="16"/>
        <v>2</v>
      </c>
      <c r="F48" s="86" t="str">
        <f t="shared" si="17"/>
        <v>2'h0</v>
      </c>
      <c r="G48" s="86" t="s">
        <v>320</v>
      </c>
      <c r="H48" s="105" t="s">
        <v>828</v>
      </c>
      <c r="I48" s="92" t="s">
        <v>794</v>
      </c>
      <c r="J48" s="95">
        <v>0</v>
      </c>
      <c r="K48" s="95" t="str">
        <f t="shared" si="18"/>
        <v>0</v>
      </c>
      <c r="L48" s="95">
        <f t="shared" si="19"/>
        <v>0</v>
      </c>
      <c r="M48" s="104"/>
    </row>
    <row r="49" spans="1:13" ht="60" customHeight="1">
      <c r="A49" s="85"/>
      <c r="B49" s="89"/>
      <c r="C49" s="95">
        <v>16</v>
      </c>
      <c r="D49" s="95">
        <v>18</v>
      </c>
      <c r="E49" s="86">
        <f t="shared" si="16"/>
        <v>3</v>
      </c>
      <c r="F49" s="86" t="str">
        <f t="shared" si="17"/>
        <v>3'h0</v>
      </c>
      <c r="G49" s="86" t="s">
        <v>320</v>
      </c>
      <c r="H49" s="105" t="s">
        <v>829</v>
      </c>
      <c r="I49" s="92" t="s">
        <v>796</v>
      </c>
      <c r="J49" s="95">
        <v>0</v>
      </c>
      <c r="K49" s="95" t="str">
        <f t="shared" si="18"/>
        <v>0</v>
      </c>
      <c r="L49" s="95">
        <f t="shared" si="19"/>
        <v>0</v>
      </c>
      <c r="M49" s="104"/>
    </row>
    <row r="50" spans="1:13" ht="60" customHeight="1">
      <c r="A50" s="85"/>
      <c r="B50" s="89"/>
      <c r="C50" s="95">
        <v>0</v>
      </c>
      <c r="D50" s="95">
        <v>15</v>
      </c>
      <c r="E50" s="86">
        <f t="shared" si="16"/>
        <v>16</v>
      </c>
      <c r="F50" s="86" t="str">
        <f t="shared" si="17"/>
        <v>16'h0</v>
      </c>
      <c r="G50" s="86" t="s">
        <v>320</v>
      </c>
      <c r="H50" s="106" t="s">
        <v>830</v>
      </c>
      <c r="I50" s="92" t="s">
        <v>798</v>
      </c>
      <c r="J50" s="95">
        <v>0</v>
      </c>
      <c r="K50" s="95" t="str">
        <f t="shared" si="18"/>
        <v>0</v>
      </c>
      <c r="L50" s="95">
        <f t="shared" si="19"/>
        <v>0</v>
      </c>
      <c r="M50" s="104"/>
    </row>
    <row r="51" spans="1:13" ht="15">
      <c r="A51" s="80"/>
      <c r="B51" s="81" t="s">
        <v>457</v>
      </c>
      <c r="C51" s="80"/>
      <c r="D51" s="80"/>
      <c r="E51" s="80">
        <f>SUM(E52:E59)</f>
        <v>32</v>
      </c>
      <c r="F51" s="53" t="str">
        <f>CONCATENATE("32'h",K51)</f>
        <v>32'h00200000</v>
      </c>
      <c r="G51" s="53"/>
      <c r="H51" s="83" t="s">
        <v>831</v>
      </c>
      <c r="I51" s="83"/>
      <c r="J51" s="80"/>
      <c r="K51" s="80" t="str">
        <f>LOWER(DEC2HEX(L51,8))</f>
        <v>00200000</v>
      </c>
      <c r="L51" s="80">
        <f>SUM(L52:L59)</f>
        <v>2097152</v>
      </c>
      <c r="M51" s="80"/>
    </row>
    <row r="52" spans="1:13" ht="15">
      <c r="A52" s="85"/>
      <c r="B52" s="85"/>
      <c r="C52" s="95">
        <v>25</v>
      </c>
      <c r="D52" s="95">
        <v>31</v>
      </c>
      <c r="E52" s="86">
        <f t="shared" ref="E52:E59" si="20">D52+1-C52</f>
        <v>7</v>
      </c>
      <c r="F52" s="86" t="str">
        <f t="shared" ref="F52:F59" si="21">CONCATENATE(E52,"'h",K52)</f>
        <v>7'h0</v>
      </c>
      <c r="G52" s="86" t="s">
        <v>317</v>
      </c>
      <c r="H52" s="103" t="s">
        <v>323</v>
      </c>
      <c r="I52" s="99" t="s">
        <v>346</v>
      </c>
      <c r="J52" s="95">
        <v>0</v>
      </c>
      <c r="K52" s="95" t="str">
        <f t="shared" ref="K52:K59" si="22">LOWER(DEC2HEX((J52)))</f>
        <v>0</v>
      </c>
      <c r="L52" s="95">
        <f t="shared" ref="L52:L59" si="23">J52*(2^C52)</f>
        <v>0</v>
      </c>
      <c r="M52" s="104"/>
    </row>
    <row r="53" spans="1:13" ht="15">
      <c r="A53" s="85"/>
      <c r="B53" s="89"/>
      <c r="C53" s="95">
        <v>24</v>
      </c>
      <c r="D53" s="95">
        <v>24</v>
      </c>
      <c r="E53" s="86">
        <f t="shared" si="20"/>
        <v>1</v>
      </c>
      <c r="F53" s="86" t="str">
        <f t="shared" si="21"/>
        <v>1'h0</v>
      </c>
      <c r="G53" s="86" t="s">
        <v>1701</v>
      </c>
      <c r="H53" s="105" t="s">
        <v>832</v>
      </c>
      <c r="I53" s="92" t="s">
        <v>786</v>
      </c>
      <c r="J53" s="95">
        <v>0</v>
      </c>
      <c r="K53" s="95" t="str">
        <f t="shared" si="22"/>
        <v>0</v>
      </c>
      <c r="L53" s="95">
        <f t="shared" si="23"/>
        <v>0</v>
      </c>
      <c r="M53" s="104"/>
    </row>
    <row r="54" spans="1:13" ht="15">
      <c r="A54" s="85"/>
      <c r="B54" s="89"/>
      <c r="C54" s="95">
        <v>23</v>
      </c>
      <c r="D54" s="95">
        <v>23</v>
      </c>
      <c r="E54" s="86">
        <f t="shared" si="20"/>
        <v>1</v>
      </c>
      <c r="F54" s="86" t="str">
        <f t="shared" si="21"/>
        <v>1'h0</v>
      </c>
      <c r="G54" s="86" t="s">
        <v>1697</v>
      </c>
      <c r="H54" s="106" t="s">
        <v>833</v>
      </c>
      <c r="I54" s="92" t="s">
        <v>788</v>
      </c>
      <c r="J54" s="95">
        <v>0</v>
      </c>
      <c r="K54" s="95" t="str">
        <f t="shared" si="22"/>
        <v>0</v>
      </c>
      <c r="L54" s="95">
        <f t="shared" si="23"/>
        <v>0</v>
      </c>
      <c r="M54" s="104"/>
    </row>
    <row r="55" spans="1:13" ht="15">
      <c r="A55" s="85"/>
      <c r="B55" s="89"/>
      <c r="C55" s="95">
        <v>22</v>
      </c>
      <c r="D55" s="95">
        <v>22</v>
      </c>
      <c r="E55" s="86">
        <f t="shared" si="20"/>
        <v>1</v>
      </c>
      <c r="F55" s="86" t="str">
        <f t="shared" si="21"/>
        <v>1'h0</v>
      </c>
      <c r="G55" s="86" t="s">
        <v>320</v>
      </c>
      <c r="H55" s="105" t="s">
        <v>834</v>
      </c>
      <c r="I55" s="92" t="s">
        <v>790</v>
      </c>
      <c r="J55" s="95">
        <v>0</v>
      </c>
      <c r="K55" s="95" t="str">
        <f t="shared" si="22"/>
        <v>0</v>
      </c>
      <c r="L55" s="95">
        <f t="shared" si="23"/>
        <v>0</v>
      </c>
      <c r="M55" s="104"/>
    </row>
    <row r="56" spans="1:13" ht="15">
      <c r="A56" s="85"/>
      <c r="B56" s="89"/>
      <c r="C56" s="95">
        <v>21</v>
      </c>
      <c r="D56" s="95">
        <v>21</v>
      </c>
      <c r="E56" s="86">
        <f t="shared" si="20"/>
        <v>1</v>
      </c>
      <c r="F56" s="86" t="str">
        <f t="shared" si="21"/>
        <v>1'h1</v>
      </c>
      <c r="G56" s="86" t="s">
        <v>320</v>
      </c>
      <c r="H56" s="105" t="s">
        <v>835</v>
      </c>
      <c r="I56" s="92" t="s">
        <v>792</v>
      </c>
      <c r="J56" s="95">
        <v>1</v>
      </c>
      <c r="K56" s="95" t="str">
        <f t="shared" si="22"/>
        <v>1</v>
      </c>
      <c r="L56" s="95">
        <f t="shared" si="23"/>
        <v>2097152</v>
      </c>
      <c r="M56" s="104"/>
    </row>
    <row r="57" spans="1:13" ht="60" customHeight="1">
      <c r="A57" s="85"/>
      <c r="B57" s="89"/>
      <c r="C57" s="95">
        <v>19</v>
      </c>
      <c r="D57" s="95">
        <v>20</v>
      </c>
      <c r="E57" s="86">
        <f t="shared" si="20"/>
        <v>2</v>
      </c>
      <c r="F57" s="86" t="str">
        <f t="shared" si="21"/>
        <v>2'h0</v>
      </c>
      <c r="G57" s="86" t="s">
        <v>320</v>
      </c>
      <c r="H57" s="105" t="s">
        <v>836</v>
      </c>
      <c r="I57" s="92" t="s">
        <v>794</v>
      </c>
      <c r="J57" s="95">
        <v>0</v>
      </c>
      <c r="K57" s="95" t="str">
        <f t="shared" si="22"/>
        <v>0</v>
      </c>
      <c r="L57" s="95">
        <f t="shared" si="23"/>
        <v>0</v>
      </c>
      <c r="M57" s="104"/>
    </row>
    <row r="58" spans="1:13" ht="60" customHeight="1">
      <c r="A58" s="85"/>
      <c r="B58" s="89"/>
      <c r="C58" s="95">
        <v>16</v>
      </c>
      <c r="D58" s="95">
        <v>18</v>
      </c>
      <c r="E58" s="86">
        <f t="shared" si="20"/>
        <v>3</v>
      </c>
      <c r="F58" s="86" t="str">
        <f t="shared" si="21"/>
        <v>3'h0</v>
      </c>
      <c r="G58" s="86" t="s">
        <v>320</v>
      </c>
      <c r="H58" s="105" t="s">
        <v>837</v>
      </c>
      <c r="I58" s="92" t="s">
        <v>796</v>
      </c>
      <c r="J58" s="95">
        <v>0</v>
      </c>
      <c r="K58" s="95" t="str">
        <f t="shared" si="22"/>
        <v>0</v>
      </c>
      <c r="L58" s="95">
        <f t="shared" si="23"/>
        <v>0</v>
      </c>
      <c r="M58" s="104"/>
    </row>
    <row r="59" spans="1:13" ht="60" customHeight="1">
      <c r="A59" s="85"/>
      <c r="B59" s="89"/>
      <c r="C59" s="95">
        <v>0</v>
      </c>
      <c r="D59" s="95">
        <v>15</v>
      </c>
      <c r="E59" s="86">
        <f t="shared" si="20"/>
        <v>16</v>
      </c>
      <c r="F59" s="86" t="str">
        <f t="shared" si="21"/>
        <v>16'h0</v>
      </c>
      <c r="G59" s="86" t="s">
        <v>320</v>
      </c>
      <c r="H59" s="106" t="s">
        <v>838</v>
      </c>
      <c r="I59" s="92" t="s">
        <v>798</v>
      </c>
      <c r="J59" s="95">
        <v>0</v>
      </c>
      <c r="K59" s="95" t="str">
        <f t="shared" si="22"/>
        <v>0</v>
      </c>
      <c r="L59" s="95">
        <f t="shared" si="23"/>
        <v>0</v>
      </c>
      <c r="M59" s="104"/>
    </row>
    <row r="60" spans="1:13" ht="15">
      <c r="A60" s="80"/>
      <c r="B60" s="81" t="s">
        <v>1702</v>
      </c>
      <c r="C60" s="80"/>
      <c r="D60" s="80"/>
      <c r="E60" s="80">
        <f>SUM(E61:E74)</f>
        <v>32</v>
      </c>
      <c r="F60" s="53" t="str">
        <f>CONCATENATE("32'h",K60)</f>
        <v>32'h0000c000</v>
      </c>
      <c r="G60" s="53"/>
      <c r="H60" s="83" t="s">
        <v>839</v>
      </c>
      <c r="I60" s="83"/>
      <c r="J60" s="80"/>
      <c r="K60" s="80" t="str">
        <f>LOWER(DEC2HEX(L60,8))</f>
        <v>0000c000</v>
      </c>
      <c r="L60" s="80">
        <f>SUM(L61:L74)</f>
        <v>49152</v>
      </c>
      <c r="M60" s="80"/>
    </row>
    <row r="61" spans="1:13" ht="15">
      <c r="A61" s="85"/>
      <c r="B61" s="85"/>
      <c r="C61" s="95">
        <v>20</v>
      </c>
      <c r="D61" s="95">
        <v>31</v>
      </c>
      <c r="E61" s="86">
        <f>D61+1-C61</f>
        <v>12</v>
      </c>
      <c r="F61" s="86" t="str">
        <f t="shared" ref="F61:F74" si="24">CONCATENATE(E61,"'h",K61)</f>
        <v>12'h0</v>
      </c>
      <c r="G61" s="86" t="s">
        <v>317</v>
      </c>
      <c r="H61" s="103" t="s">
        <v>323</v>
      </c>
      <c r="I61" s="99" t="s">
        <v>346</v>
      </c>
      <c r="J61" s="95">
        <v>0</v>
      </c>
      <c r="K61" s="95" t="str">
        <f t="shared" ref="K61:K74" si="25">LOWER(DEC2HEX((J61)))</f>
        <v>0</v>
      </c>
      <c r="L61" s="95">
        <f t="shared" ref="L61:L74" si="26">J61*(2^C61)</f>
        <v>0</v>
      </c>
      <c r="M61" s="104"/>
    </row>
    <row r="62" spans="1:13" ht="15">
      <c r="A62" s="85"/>
      <c r="B62" s="89"/>
      <c r="C62" s="95">
        <v>19</v>
      </c>
      <c r="D62" s="95">
        <v>19</v>
      </c>
      <c r="E62" s="86">
        <f>D62+1-C62</f>
        <v>1</v>
      </c>
      <c r="F62" s="86" t="str">
        <f t="shared" si="24"/>
        <v>1'h0</v>
      </c>
      <c r="G62" s="86" t="s">
        <v>355</v>
      </c>
      <c r="H62" s="106" t="s">
        <v>840</v>
      </c>
      <c r="I62" s="92" t="s">
        <v>841</v>
      </c>
      <c r="J62" s="95">
        <v>0</v>
      </c>
      <c r="K62" s="95" t="str">
        <f t="shared" si="25"/>
        <v>0</v>
      </c>
      <c r="L62" s="95">
        <f t="shared" si="26"/>
        <v>0</v>
      </c>
      <c r="M62" s="104"/>
    </row>
    <row r="63" spans="1:13" ht="15">
      <c r="A63" s="85"/>
      <c r="B63" s="89"/>
      <c r="C63" s="95">
        <v>18</v>
      </c>
      <c r="D63" s="95">
        <v>18</v>
      </c>
      <c r="E63" s="86">
        <f>D63+1-C63</f>
        <v>1</v>
      </c>
      <c r="F63" s="86" t="str">
        <f t="shared" si="24"/>
        <v>1'h0</v>
      </c>
      <c r="G63" s="86" t="s">
        <v>1697</v>
      </c>
      <c r="H63" s="106" t="s">
        <v>842</v>
      </c>
      <c r="I63" s="92" t="s">
        <v>843</v>
      </c>
      <c r="J63" s="95">
        <v>0</v>
      </c>
      <c r="K63" s="95" t="str">
        <f t="shared" si="25"/>
        <v>0</v>
      </c>
      <c r="L63" s="95">
        <f t="shared" si="26"/>
        <v>0</v>
      </c>
      <c r="M63" s="104"/>
    </row>
    <row r="64" spans="1:13" ht="60">
      <c r="A64" s="85"/>
      <c r="B64" s="89"/>
      <c r="C64" s="95">
        <v>17</v>
      </c>
      <c r="D64" s="95">
        <v>17</v>
      </c>
      <c r="E64" s="86">
        <f>D64+1-C64</f>
        <v>1</v>
      </c>
      <c r="F64" s="86" t="str">
        <f t="shared" si="24"/>
        <v>1'h0</v>
      </c>
      <c r="G64" s="86" t="s">
        <v>320</v>
      </c>
      <c r="H64" s="106" t="s">
        <v>844</v>
      </c>
      <c r="I64" s="92" t="s">
        <v>845</v>
      </c>
      <c r="J64" s="95">
        <v>0</v>
      </c>
      <c r="K64" s="95" t="str">
        <f t="shared" si="25"/>
        <v>0</v>
      </c>
      <c r="L64" s="95">
        <f t="shared" si="26"/>
        <v>0</v>
      </c>
      <c r="M64" s="104"/>
    </row>
    <row r="65" spans="1:13" ht="30">
      <c r="A65" s="85"/>
      <c r="B65" s="89"/>
      <c r="C65" s="95">
        <v>16</v>
      </c>
      <c r="D65" s="95">
        <v>16</v>
      </c>
      <c r="E65" s="86">
        <f t="shared" ref="E65:E74" si="27">D65+1-C65</f>
        <v>1</v>
      </c>
      <c r="F65" s="86" t="str">
        <f t="shared" si="24"/>
        <v>1'h0</v>
      </c>
      <c r="G65" s="86" t="s">
        <v>1703</v>
      </c>
      <c r="H65" s="106" t="s">
        <v>846</v>
      </c>
      <c r="I65" s="92" t="s">
        <v>847</v>
      </c>
      <c r="J65" s="95">
        <v>0</v>
      </c>
      <c r="K65" s="95" t="str">
        <f t="shared" si="25"/>
        <v>0</v>
      </c>
      <c r="L65" s="95">
        <f t="shared" si="26"/>
        <v>0</v>
      </c>
      <c r="M65" s="104"/>
    </row>
    <row r="66" spans="1:13" ht="15">
      <c r="A66" s="85"/>
      <c r="B66" s="89"/>
      <c r="C66" s="95">
        <v>15</v>
      </c>
      <c r="D66" s="95">
        <v>15</v>
      </c>
      <c r="E66" s="86">
        <f t="shared" si="27"/>
        <v>1</v>
      </c>
      <c r="F66" s="86" t="str">
        <f t="shared" si="24"/>
        <v>1'h1</v>
      </c>
      <c r="G66" s="86" t="s">
        <v>320</v>
      </c>
      <c r="H66" s="106" t="s">
        <v>848</v>
      </c>
      <c r="I66" s="92" t="s">
        <v>849</v>
      </c>
      <c r="J66" s="95">
        <v>1</v>
      </c>
      <c r="K66" s="95" t="str">
        <f t="shared" si="25"/>
        <v>1</v>
      </c>
      <c r="L66" s="95">
        <f t="shared" si="26"/>
        <v>32768</v>
      </c>
      <c r="M66" s="104"/>
    </row>
    <row r="67" spans="1:13" ht="15">
      <c r="A67" s="85"/>
      <c r="B67" s="89"/>
      <c r="C67" s="95">
        <v>14</v>
      </c>
      <c r="D67" s="95">
        <v>14</v>
      </c>
      <c r="E67" s="86">
        <f t="shared" si="27"/>
        <v>1</v>
      </c>
      <c r="F67" s="86" t="str">
        <f t="shared" si="24"/>
        <v>1'h1</v>
      </c>
      <c r="G67" s="86" t="s">
        <v>320</v>
      </c>
      <c r="H67" s="106" t="s">
        <v>850</v>
      </c>
      <c r="I67" s="92" t="s">
        <v>851</v>
      </c>
      <c r="J67" s="95">
        <v>1</v>
      </c>
      <c r="K67" s="95" t="str">
        <f t="shared" si="25"/>
        <v>1</v>
      </c>
      <c r="L67" s="95">
        <f t="shared" si="26"/>
        <v>16384</v>
      </c>
      <c r="M67" s="104"/>
    </row>
    <row r="68" spans="1:13" ht="30">
      <c r="A68" s="85"/>
      <c r="B68" s="89"/>
      <c r="C68" s="95">
        <v>11</v>
      </c>
      <c r="D68" s="95">
        <v>13</v>
      </c>
      <c r="E68" s="86">
        <f t="shared" si="27"/>
        <v>3</v>
      </c>
      <c r="F68" s="86" t="str">
        <f t="shared" si="24"/>
        <v>3'h0</v>
      </c>
      <c r="G68" s="86" t="s">
        <v>320</v>
      </c>
      <c r="H68" s="106" t="s">
        <v>852</v>
      </c>
      <c r="I68" s="92" t="s">
        <v>853</v>
      </c>
      <c r="J68" s="95">
        <v>0</v>
      </c>
      <c r="K68" s="95" t="str">
        <f t="shared" si="25"/>
        <v>0</v>
      </c>
      <c r="L68" s="95">
        <f t="shared" si="26"/>
        <v>0</v>
      </c>
      <c r="M68" s="104"/>
    </row>
    <row r="69" spans="1:13" ht="45">
      <c r="A69" s="85"/>
      <c r="B69" s="89"/>
      <c r="C69" s="95">
        <v>9</v>
      </c>
      <c r="D69" s="95">
        <v>10</v>
      </c>
      <c r="E69" s="86">
        <f t="shared" si="27"/>
        <v>2</v>
      </c>
      <c r="F69" s="86" t="str">
        <f t="shared" si="24"/>
        <v>2'h0</v>
      </c>
      <c r="G69" s="86" t="s">
        <v>320</v>
      </c>
      <c r="H69" s="106" t="s">
        <v>854</v>
      </c>
      <c r="I69" s="92" t="s">
        <v>855</v>
      </c>
      <c r="J69" s="95">
        <v>0</v>
      </c>
      <c r="K69" s="95" t="str">
        <f t="shared" si="25"/>
        <v>0</v>
      </c>
      <c r="L69" s="95">
        <f t="shared" si="26"/>
        <v>0</v>
      </c>
      <c r="M69" s="104"/>
    </row>
    <row r="70" spans="1:13" ht="30">
      <c r="A70" s="85"/>
      <c r="B70" s="89"/>
      <c r="C70" s="95">
        <v>8</v>
      </c>
      <c r="D70" s="95">
        <v>8</v>
      </c>
      <c r="E70" s="86">
        <f t="shared" si="27"/>
        <v>1</v>
      </c>
      <c r="F70" s="86" t="str">
        <f t="shared" si="24"/>
        <v>1'h0</v>
      </c>
      <c r="G70" s="86" t="s">
        <v>320</v>
      </c>
      <c r="H70" s="106" t="s">
        <v>856</v>
      </c>
      <c r="I70" s="92" t="s">
        <v>857</v>
      </c>
      <c r="J70" s="95">
        <v>0</v>
      </c>
      <c r="K70" s="95" t="str">
        <f t="shared" si="25"/>
        <v>0</v>
      </c>
      <c r="L70" s="95">
        <f t="shared" si="26"/>
        <v>0</v>
      </c>
      <c r="M70" s="104"/>
    </row>
    <row r="71" spans="1:13" ht="15">
      <c r="A71" s="85"/>
      <c r="B71" s="89"/>
      <c r="C71" s="95">
        <v>7</v>
      </c>
      <c r="D71" s="95">
        <v>7</v>
      </c>
      <c r="E71" s="86">
        <f t="shared" si="27"/>
        <v>1</v>
      </c>
      <c r="F71" s="86" t="str">
        <f t="shared" si="24"/>
        <v>1'h0</v>
      </c>
      <c r="G71" s="86" t="s">
        <v>320</v>
      </c>
      <c r="H71" s="106" t="s">
        <v>858</v>
      </c>
      <c r="I71" s="92" t="s">
        <v>859</v>
      </c>
      <c r="J71" s="95">
        <v>0</v>
      </c>
      <c r="K71" s="95" t="str">
        <f t="shared" si="25"/>
        <v>0</v>
      </c>
      <c r="L71" s="95">
        <f t="shared" si="26"/>
        <v>0</v>
      </c>
      <c r="M71" s="104"/>
    </row>
    <row r="72" spans="1:13" ht="45">
      <c r="A72" s="85"/>
      <c r="B72" s="89"/>
      <c r="C72" s="95">
        <v>6</v>
      </c>
      <c r="D72" s="95">
        <v>6</v>
      </c>
      <c r="E72" s="86">
        <f t="shared" si="27"/>
        <v>1</v>
      </c>
      <c r="F72" s="86" t="str">
        <f t="shared" si="24"/>
        <v>1'h0</v>
      </c>
      <c r="G72" s="86" t="s">
        <v>320</v>
      </c>
      <c r="H72" s="106" t="s">
        <v>860</v>
      </c>
      <c r="I72" s="92" t="s">
        <v>861</v>
      </c>
      <c r="J72" s="95">
        <v>0</v>
      </c>
      <c r="K72" s="95" t="str">
        <f t="shared" si="25"/>
        <v>0</v>
      </c>
      <c r="L72" s="95">
        <f t="shared" si="26"/>
        <v>0</v>
      </c>
      <c r="M72" s="104"/>
    </row>
    <row r="73" spans="1:13" ht="135">
      <c r="A73" s="85"/>
      <c r="B73" s="89"/>
      <c r="C73" s="95">
        <v>3</v>
      </c>
      <c r="D73" s="95">
        <v>5</v>
      </c>
      <c r="E73" s="86">
        <f t="shared" si="27"/>
        <v>3</v>
      </c>
      <c r="F73" s="86" t="str">
        <f t="shared" si="24"/>
        <v>3'h0</v>
      </c>
      <c r="G73" s="86" t="s">
        <v>320</v>
      </c>
      <c r="H73" s="106" t="s">
        <v>862</v>
      </c>
      <c r="I73" s="92" t="s">
        <v>863</v>
      </c>
      <c r="J73" s="95">
        <v>0</v>
      </c>
      <c r="K73" s="95" t="str">
        <f t="shared" si="25"/>
        <v>0</v>
      </c>
      <c r="L73" s="95">
        <f t="shared" si="26"/>
        <v>0</v>
      </c>
      <c r="M73" s="104"/>
    </row>
    <row r="74" spans="1:13" ht="75">
      <c r="A74" s="85"/>
      <c r="B74" s="89"/>
      <c r="C74" s="95">
        <v>0</v>
      </c>
      <c r="D74" s="95">
        <v>2</v>
      </c>
      <c r="E74" s="86">
        <f t="shared" si="27"/>
        <v>3</v>
      </c>
      <c r="F74" s="86" t="str">
        <f t="shared" si="24"/>
        <v>3'h0</v>
      </c>
      <c r="G74" s="86" t="s">
        <v>320</v>
      </c>
      <c r="H74" s="106" t="s">
        <v>864</v>
      </c>
      <c r="I74" s="92" t="s">
        <v>1704</v>
      </c>
      <c r="J74" s="95">
        <v>0</v>
      </c>
      <c r="K74" s="95" t="str">
        <f t="shared" si="25"/>
        <v>0</v>
      </c>
      <c r="L74" s="95">
        <f t="shared" si="26"/>
        <v>0</v>
      </c>
      <c r="M74" s="104"/>
    </row>
    <row r="75" spans="1:13" ht="15">
      <c r="A75" s="80"/>
      <c r="B75" s="81" t="s">
        <v>1705</v>
      </c>
      <c r="C75" s="80"/>
      <c r="D75" s="80"/>
      <c r="E75" s="80">
        <f>SUM(E76:E89)</f>
        <v>32</v>
      </c>
      <c r="F75" s="53" t="str">
        <f>CONCATENATE("32'h",K75)</f>
        <v>32'h0000c000</v>
      </c>
      <c r="G75" s="53"/>
      <c r="H75" s="83" t="s">
        <v>865</v>
      </c>
      <c r="I75" s="83"/>
      <c r="J75" s="80"/>
      <c r="K75" s="80" t="str">
        <f>LOWER(DEC2HEX(L75,8))</f>
        <v>0000c000</v>
      </c>
      <c r="L75" s="80">
        <f>SUM(L76:L89)</f>
        <v>49152</v>
      </c>
      <c r="M75" s="80"/>
    </row>
    <row r="76" spans="1:13" ht="15">
      <c r="A76" s="85"/>
      <c r="B76" s="85"/>
      <c r="C76" s="95">
        <v>20</v>
      </c>
      <c r="D76" s="95">
        <v>31</v>
      </c>
      <c r="E76" s="86">
        <f>D76+1-C76</f>
        <v>12</v>
      </c>
      <c r="F76" s="86" t="str">
        <f t="shared" ref="F76:F89" si="28">CONCATENATE(E76,"'h",K76)</f>
        <v>12'h0</v>
      </c>
      <c r="G76" s="86" t="s">
        <v>317</v>
      </c>
      <c r="H76" s="103" t="s">
        <v>323</v>
      </c>
      <c r="I76" s="99" t="s">
        <v>346</v>
      </c>
      <c r="J76" s="95">
        <v>0</v>
      </c>
      <c r="K76" s="95" t="str">
        <f t="shared" ref="K76:K89" si="29">LOWER(DEC2HEX((J76)))</f>
        <v>0</v>
      </c>
      <c r="L76" s="95">
        <f t="shared" ref="L76:L89" si="30">J76*(2^C76)</f>
        <v>0</v>
      </c>
      <c r="M76" s="104"/>
    </row>
    <row r="77" spans="1:13" ht="15">
      <c r="A77" s="85"/>
      <c r="B77" s="89"/>
      <c r="C77" s="95">
        <v>19</v>
      </c>
      <c r="D77" s="95">
        <v>19</v>
      </c>
      <c r="E77" s="86">
        <f>D77+1-C77</f>
        <v>1</v>
      </c>
      <c r="F77" s="86" t="str">
        <f t="shared" si="28"/>
        <v>1'h0</v>
      </c>
      <c r="G77" s="86" t="s">
        <v>355</v>
      </c>
      <c r="H77" s="106" t="s">
        <v>866</v>
      </c>
      <c r="I77" s="92" t="s">
        <v>867</v>
      </c>
      <c r="J77" s="95">
        <v>0</v>
      </c>
      <c r="K77" s="95" t="str">
        <f t="shared" si="29"/>
        <v>0</v>
      </c>
      <c r="L77" s="95">
        <f t="shared" si="30"/>
        <v>0</v>
      </c>
      <c r="M77" s="104"/>
    </row>
    <row r="78" spans="1:13" ht="15">
      <c r="A78" s="85"/>
      <c r="B78" s="89"/>
      <c r="C78" s="95">
        <v>18</v>
      </c>
      <c r="D78" s="95">
        <v>18</v>
      </c>
      <c r="E78" s="86">
        <f>D78+1-C78</f>
        <v>1</v>
      </c>
      <c r="F78" s="86" t="str">
        <f t="shared" si="28"/>
        <v>1'h0</v>
      </c>
      <c r="G78" s="86" t="s">
        <v>1706</v>
      </c>
      <c r="H78" s="106" t="s">
        <v>868</v>
      </c>
      <c r="I78" s="92" t="s">
        <v>869</v>
      </c>
      <c r="J78" s="95">
        <v>0</v>
      </c>
      <c r="K78" s="95" t="str">
        <f t="shared" si="29"/>
        <v>0</v>
      </c>
      <c r="L78" s="95">
        <f t="shared" si="30"/>
        <v>0</v>
      </c>
      <c r="M78" s="104"/>
    </row>
    <row r="79" spans="1:13" ht="60">
      <c r="A79" s="85"/>
      <c r="B79" s="89"/>
      <c r="C79" s="95">
        <v>17</v>
      </c>
      <c r="D79" s="95">
        <v>17</v>
      </c>
      <c r="E79" s="86">
        <f>D79+1-C79</f>
        <v>1</v>
      </c>
      <c r="F79" s="86" t="str">
        <f t="shared" si="28"/>
        <v>1'h0</v>
      </c>
      <c r="G79" s="86" t="s">
        <v>320</v>
      </c>
      <c r="H79" s="106" t="s">
        <v>870</v>
      </c>
      <c r="I79" s="92" t="s">
        <v>845</v>
      </c>
      <c r="J79" s="95">
        <v>0</v>
      </c>
      <c r="K79" s="95" t="str">
        <f t="shared" si="29"/>
        <v>0</v>
      </c>
      <c r="L79" s="95">
        <f t="shared" si="30"/>
        <v>0</v>
      </c>
      <c r="M79" s="104"/>
    </row>
    <row r="80" spans="1:13" ht="30">
      <c r="A80" s="85"/>
      <c r="B80" s="89"/>
      <c r="C80" s="95">
        <v>16</v>
      </c>
      <c r="D80" s="95">
        <v>16</v>
      </c>
      <c r="E80" s="86">
        <f t="shared" ref="E80:E89" si="31">D80+1-C80</f>
        <v>1</v>
      </c>
      <c r="F80" s="86" t="str">
        <f t="shared" si="28"/>
        <v>1'h0</v>
      </c>
      <c r="G80" s="86" t="s">
        <v>1707</v>
      </c>
      <c r="H80" s="106" t="s">
        <v>871</v>
      </c>
      <c r="I80" s="92" t="s">
        <v>847</v>
      </c>
      <c r="J80" s="95">
        <v>0</v>
      </c>
      <c r="K80" s="95" t="str">
        <f t="shared" si="29"/>
        <v>0</v>
      </c>
      <c r="L80" s="95">
        <f t="shared" si="30"/>
        <v>0</v>
      </c>
      <c r="M80" s="104"/>
    </row>
    <row r="81" spans="1:13" ht="15">
      <c r="A81" s="85"/>
      <c r="B81" s="89"/>
      <c r="C81" s="95">
        <v>15</v>
      </c>
      <c r="D81" s="95">
        <v>15</v>
      </c>
      <c r="E81" s="86">
        <f t="shared" si="31"/>
        <v>1</v>
      </c>
      <c r="F81" s="86" t="str">
        <f t="shared" si="28"/>
        <v>1'h1</v>
      </c>
      <c r="G81" s="86" t="s">
        <v>320</v>
      </c>
      <c r="H81" s="106" t="s">
        <v>872</v>
      </c>
      <c r="I81" s="92" t="s">
        <v>849</v>
      </c>
      <c r="J81" s="95">
        <v>1</v>
      </c>
      <c r="K81" s="95" t="str">
        <f t="shared" si="29"/>
        <v>1</v>
      </c>
      <c r="L81" s="95">
        <f t="shared" si="30"/>
        <v>32768</v>
      </c>
      <c r="M81" s="104"/>
    </row>
    <row r="82" spans="1:13" ht="15">
      <c r="A82" s="85"/>
      <c r="B82" s="89"/>
      <c r="C82" s="95">
        <v>14</v>
      </c>
      <c r="D82" s="95">
        <v>14</v>
      </c>
      <c r="E82" s="86">
        <f t="shared" si="31"/>
        <v>1</v>
      </c>
      <c r="F82" s="86" t="str">
        <f t="shared" si="28"/>
        <v>1'h1</v>
      </c>
      <c r="G82" s="86" t="s">
        <v>320</v>
      </c>
      <c r="H82" s="106" t="s">
        <v>873</v>
      </c>
      <c r="I82" s="92" t="s">
        <v>851</v>
      </c>
      <c r="J82" s="95">
        <v>1</v>
      </c>
      <c r="K82" s="95" t="str">
        <f t="shared" si="29"/>
        <v>1</v>
      </c>
      <c r="L82" s="95">
        <f t="shared" si="30"/>
        <v>16384</v>
      </c>
      <c r="M82" s="104"/>
    </row>
    <row r="83" spans="1:13" ht="30">
      <c r="A83" s="85"/>
      <c r="B83" s="89"/>
      <c r="C83" s="95">
        <v>11</v>
      </c>
      <c r="D83" s="95">
        <v>13</v>
      </c>
      <c r="E83" s="86">
        <f t="shared" si="31"/>
        <v>3</v>
      </c>
      <c r="F83" s="86" t="str">
        <f t="shared" si="28"/>
        <v>3'h0</v>
      </c>
      <c r="G83" s="86" t="s">
        <v>320</v>
      </c>
      <c r="H83" s="106" t="s">
        <v>874</v>
      </c>
      <c r="I83" s="92" t="s">
        <v>853</v>
      </c>
      <c r="J83" s="95">
        <v>0</v>
      </c>
      <c r="K83" s="95" t="str">
        <f t="shared" si="29"/>
        <v>0</v>
      </c>
      <c r="L83" s="95">
        <f t="shared" si="30"/>
        <v>0</v>
      </c>
      <c r="M83" s="104"/>
    </row>
    <row r="84" spans="1:13" ht="45">
      <c r="A84" s="85"/>
      <c r="B84" s="89"/>
      <c r="C84" s="95">
        <v>9</v>
      </c>
      <c r="D84" s="95">
        <v>10</v>
      </c>
      <c r="E84" s="86">
        <f t="shared" si="31"/>
        <v>2</v>
      </c>
      <c r="F84" s="86" t="str">
        <f t="shared" si="28"/>
        <v>2'h0</v>
      </c>
      <c r="G84" s="86" t="s">
        <v>320</v>
      </c>
      <c r="H84" s="106" t="s">
        <v>875</v>
      </c>
      <c r="I84" s="92" t="s">
        <v>855</v>
      </c>
      <c r="J84" s="95">
        <v>0</v>
      </c>
      <c r="K84" s="95" t="str">
        <f t="shared" si="29"/>
        <v>0</v>
      </c>
      <c r="L84" s="95">
        <f t="shared" si="30"/>
        <v>0</v>
      </c>
      <c r="M84" s="104"/>
    </row>
    <row r="85" spans="1:13" ht="30">
      <c r="A85" s="85"/>
      <c r="B85" s="89"/>
      <c r="C85" s="95">
        <v>8</v>
      </c>
      <c r="D85" s="95">
        <v>8</v>
      </c>
      <c r="E85" s="86">
        <f t="shared" si="31"/>
        <v>1</v>
      </c>
      <c r="F85" s="86" t="str">
        <f t="shared" si="28"/>
        <v>1'h0</v>
      </c>
      <c r="G85" s="86" t="s">
        <v>320</v>
      </c>
      <c r="H85" s="106" t="s">
        <v>876</v>
      </c>
      <c r="I85" s="92" t="s">
        <v>857</v>
      </c>
      <c r="J85" s="95">
        <v>0</v>
      </c>
      <c r="K85" s="95" t="str">
        <f t="shared" si="29"/>
        <v>0</v>
      </c>
      <c r="L85" s="95">
        <f t="shared" si="30"/>
        <v>0</v>
      </c>
      <c r="M85" s="104"/>
    </row>
    <row r="86" spans="1:13" ht="15">
      <c r="A86" s="85"/>
      <c r="B86" s="89"/>
      <c r="C86" s="95">
        <v>7</v>
      </c>
      <c r="D86" s="95">
        <v>7</v>
      </c>
      <c r="E86" s="86">
        <f t="shared" si="31"/>
        <v>1</v>
      </c>
      <c r="F86" s="86" t="str">
        <f t="shared" si="28"/>
        <v>1'h0</v>
      </c>
      <c r="G86" s="86" t="s">
        <v>320</v>
      </c>
      <c r="H86" s="106" t="s">
        <v>877</v>
      </c>
      <c r="I86" s="92" t="s">
        <v>859</v>
      </c>
      <c r="J86" s="95">
        <v>0</v>
      </c>
      <c r="K86" s="95" t="str">
        <f t="shared" si="29"/>
        <v>0</v>
      </c>
      <c r="L86" s="95">
        <f t="shared" si="30"/>
        <v>0</v>
      </c>
      <c r="M86" s="104"/>
    </row>
    <row r="87" spans="1:13" ht="45">
      <c r="A87" s="85"/>
      <c r="B87" s="89"/>
      <c r="C87" s="95">
        <v>6</v>
      </c>
      <c r="D87" s="95">
        <v>6</v>
      </c>
      <c r="E87" s="86">
        <f t="shared" si="31"/>
        <v>1</v>
      </c>
      <c r="F87" s="86" t="str">
        <f t="shared" si="28"/>
        <v>1'h0</v>
      </c>
      <c r="G87" s="86" t="s">
        <v>320</v>
      </c>
      <c r="H87" s="106" t="s">
        <v>878</v>
      </c>
      <c r="I87" s="92" t="s">
        <v>861</v>
      </c>
      <c r="J87" s="95">
        <v>0</v>
      </c>
      <c r="K87" s="95" t="str">
        <f t="shared" si="29"/>
        <v>0</v>
      </c>
      <c r="L87" s="95">
        <f t="shared" si="30"/>
        <v>0</v>
      </c>
      <c r="M87" s="104"/>
    </row>
    <row r="88" spans="1:13" ht="135">
      <c r="A88" s="85"/>
      <c r="B88" s="89"/>
      <c r="C88" s="95">
        <v>3</v>
      </c>
      <c r="D88" s="95">
        <v>5</v>
      </c>
      <c r="E88" s="86">
        <f t="shared" si="31"/>
        <v>3</v>
      </c>
      <c r="F88" s="86" t="str">
        <f t="shared" si="28"/>
        <v>3'h0</v>
      </c>
      <c r="G88" s="86" t="s">
        <v>320</v>
      </c>
      <c r="H88" s="106" t="s">
        <v>879</v>
      </c>
      <c r="I88" s="92" t="s">
        <v>863</v>
      </c>
      <c r="J88" s="95">
        <v>0</v>
      </c>
      <c r="K88" s="95" t="str">
        <f t="shared" si="29"/>
        <v>0</v>
      </c>
      <c r="L88" s="95">
        <f t="shared" si="30"/>
        <v>0</v>
      </c>
      <c r="M88" s="104"/>
    </row>
    <row r="89" spans="1:13" ht="75">
      <c r="A89" s="85"/>
      <c r="B89" s="89"/>
      <c r="C89" s="95">
        <v>0</v>
      </c>
      <c r="D89" s="95">
        <v>2</v>
      </c>
      <c r="E89" s="86">
        <f t="shared" si="31"/>
        <v>3</v>
      </c>
      <c r="F89" s="86" t="str">
        <f t="shared" si="28"/>
        <v>3'h0</v>
      </c>
      <c r="G89" s="86" t="s">
        <v>320</v>
      </c>
      <c r="H89" s="106" t="s">
        <v>880</v>
      </c>
      <c r="I89" s="92" t="s">
        <v>1694</v>
      </c>
      <c r="J89" s="95">
        <v>0</v>
      </c>
      <c r="K89" s="95" t="str">
        <f t="shared" si="29"/>
        <v>0</v>
      </c>
      <c r="L89" s="95">
        <f t="shared" si="30"/>
        <v>0</v>
      </c>
      <c r="M89" s="104"/>
    </row>
    <row r="90" spans="1:13" ht="15">
      <c r="A90" s="80"/>
      <c r="B90" s="81" t="s">
        <v>1708</v>
      </c>
      <c r="C90" s="80"/>
      <c r="D90" s="80"/>
      <c r="E90" s="80">
        <f>SUM(E91:E104)</f>
        <v>32</v>
      </c>
      <c r="F90" s="53" t="str">
        <f>CONCATENATE("32'h",K90)</f>
        <v>32'h0000c000</v>
      </c>
      <c r="G90" s="53"/>
      <c r="H90" s="83" t="s">
        <v>881</v>
      </c>
      <c r="I90" s="83"/>
      <c r="J90" s="80"/>
      <c r="K90" s="80" t="str">
        <f>LOWER(DEC2HEX(L90,8))</f>
        <v>0000c000</v>
      </c>
      <c r="L90" s="80">
        <f>SUM(L91:L104)</f>
        <v>49152</v>
      </c>
      <c r="M90" s="80"/>
    </row>
    <row r="91" spans="1:13" ht="15">
      <c r="A91" s="85"/>
      <c r="B91" s="85"/>
      <c r="C91" s="95">
        <v>20</v>
      </c>
      <c r="D91" s="95">
        <v>31</v>
      </c>
      <c r="E91" s="86">
        <f>D91+1-C91</f>
        <v>12</v>
      </c>
      <c r="F91" s="86" t="str">
        <f t="shared" ref="F91:F104" si="32">CONCATENATE(E91,"'h",K91)</f>
        <v>12'h0</v>
      </c>
      <c r="G91" s="86" t="s">
        <v>317</v>
      </c>
      <c r="H91" s="103" t="s">
        <v>323</v>
      </c>
      <c r="I91" s="99" t="s">
        <v>346</v>
      </c>
      <c r="J91" s="95">
        <v>0</v>
      </c>
      <c r="K91" s="95" t="str">
        <f t="shared" ref="K91:K104" si="33">LOWER(DEC2HEX((J91)))</f>
        <v>0</v>
      </c>
      <c r="L91" s="95">
        <f t="shared" ref="L91:L104" si="34">J91*(2^C91)</f>
        <v>0</v>
      </c>
      <c r="M91" s="104"/>
    </row>
    <row r="92" spans="1:13" ht="15">
      <c r="A92" s="85"/>
      <c r="B92" s="89"/>
      <c r="C92" s="95">
        <v>19</v>
      </c>
      <c r="D92" s="95">
        <v>19</v>
      </c>
      <c r="E92" s="86">
        <f>D92+1-C92</f>
        <v>1</v>
      </c>
      <c r="F92" s="86" t="str">
        <f t="shared" si="32"/>
        <v>1'h0</v>
      </c>
      <c r="G92" s="86" t="s">
        <v>355</v>
      </c>
      <c r="H92" s="106" t="s">
        <v>882</v>
      </c>
      <c r="I92" s="92" t="s">
        <v>883</v>
      </c>
      <c r="J92" s="95">
        <v>0</v>
      </c>
      <c r="K92" s="95" t="str">
        <f t="shared" si="33"/>
        <v>0</v>
      </c>
      <c r="L92" s="95">
        <f t="shared" si="34"/>
        <v>0</v>
      </c>
      <c r="M92" s="104"/>
    </row>
    <row r="93" spans="1:13" ht="15">
      <c r="A93" s="85"/>
      <c r="B93" s="89"/>
      <c r="C93" s="95">
        <v>18</v>
      </c>
      <c r="D93" s="95">
        <v>18</v>
      </c>
      <c r="E93" s="86">
        <f>D93+1-C93</f>
        <v>1</v>
      </c>
      <c r="F93" s="86" t="str">
        <f t="shared" si="32"/>
        <v>1'h0</v>
      </c>
      <c r="G93" s="86" t="s">
        <v>1707</v>
      </c>
      <c r="H93" s="106" t="s">
        <v>884</v>
      </c>
      <c r="I93" s="92" t="s">
        <v>885</v>
      </c>
      <c r="J93" s="95">
        <v>0</v>
      </c>
      <c r="K93" s="95" t="str">
        <f t="shared" si="33"/>
        <v>0</v>
      </c>
      <c r="L93" s="95">
        <f t="shared" si="34"/>
        <v>0</v>
      </c>
      <c r="M93" s="104"/>
    </row>
    <row r="94" spans="1:13" ht="60">
      <c r="A94" s="85"/>
      <c r="B94" s="89"/>
      <c r="C94" s="95">
        <v>17</v>
      </c>
      <c r="D94" s="95">
        <v>17</v>
      </c>
      <c r="E94" s="86">
        <f>D94+1-C94</f>
        <v>1</v>
      </c>
      <c r="F94" s="86" t="str">
        <f t="shared" si="32"/>
        <v>1'h0</v>
      </c>
      <c r="G94" s="86" t="s">
        <v>320</v>
      </c>
      <c r="H94" s="106" t="s">
        <v>886</v>
      </c>
      <c r="I94" s="92" t="s">
        <v>845</v>
      </c>
      <c r="J94" s="95">
        <v>0</v>
      </c>
      <c r="K94" s="95" t="str">
        <f t="shared" si="33"/>
        <v>0</v>
      </c>
      <c r="L94" s="95">
        <f t="shared" si="34"/>
        <v>0</v>
      </c>
      <c r="M94" s="104"/>
    </row>
    <row r="95" spans="1:13" ht="30">
      <c r="A95" s="85"/>
      <c r="B95" s="89"/>
      <c r="C95" s="95">
        <v>16</v>
      </c>
      <c r="D95" s="95">
        <v>16</v>
      </c>
      <c r="E95" s="86">
        <f t="shared" ref="E95:E104" si="35">D95+1-C95</f>
        <v>1</v>
      </c>
      <c r="F95" s="86" t="str">
        <f t="shared" si="32"/>
        <v>1'h0</v>
      </c>
      <c r="G95" s="86" t="s">
        <v>1701</v>
      </c>
      <c r="H95" s="106" t="s">
        <v>887</v>
      </c>
      <c r="I95" s="92" t="s">
        <v>847</v>
      </c>
      <c r="J95" s="95">
        <v>0</v>
      </c>
      <c r="K95" s="95" t="str">
        <f t="shared" si="33"/>
        <v>0</v>
      </c>
      <c r="L95" s="95">
        <f t="shared" si="34"/>
        <v>0</v>
      </c>
      <c r="M95" s="104"/>
    </row>
    <row r="96" spans="1:13" ht="15">
      <c r="A96" s="85"/>
      <c r="B96" s="89"/>
      <c r="C96" s="95">
        <v>15</v>
      </c>
      <c r="D96" s="95">
        <v>15</v>
      </c>
      <c r="E96" s="86">
        <f t="shared" si="35"/>
        <v>1</v>
      </c>
      <c r="F96" s="86" t="str">
        <f t="shared" si="32"/>
        <v>1'h1</v>
      </c>
      <c r="G96" s="86" t="s">
        <v>320</v>
      </c>
      <c r="H96" s="106" t="s">
        <v>888</v>
      </c>
      <c r="I96" s="92" t="s">
        <v>849</v>
      </c>
      <c r="J96" s="95">
        <v>1</v>
      </c>
      <c r="K96" s="95" t="str">
        <f t="shared" si="33"/>
        <v>1</v>
      </c>
      <c r="L96" s="95">
        <f t="shared" si="34"/>
        <v>32768</v>
      </c>
      <c r="M96" s="104"/>
    </row>
    <row r="97" spans="1:13" ht="15">
      <c r="A97" s="85"/>
      <c r="B97" s="89"/>
      <c r="C97" s="95">
        <v>14</v>
      </c>
      <c r="D97" s="95">
        <v>14</v>
      </c>
      <c r="E97" s="86">
        <f t="shared" si="35"/>
        <v>1</v>
      </c>
      <c r="F97" s="86" t="str">
        <f t="shared" si="32"/>
        <v>1'h1</v>
      </c>
      <c r="G97" s="86" t="s">
        <v>320</v>
      </c>
      <c r="H97" s="106" t="s">
        <v>889</v>
      </c>
      <c r="I97" s="92" t="s">
        <v>851</v>
      </c>
      <c r="J97" s="95">
        <v>1</v>
      </c>
      <c r="K97" s="95" t="str">
        <f t="shared" si="33"/>
        <v>1</v>
      </c>
      <c r="L97" s="95">
        <f t="shared" si="34"/>
        <v>16384</v>
      </c>
      <c r="M97" s="104"/>
    </row>
    <row r="98" spans="1:13" ht="30">
      <c r="A98" s="85"/>
      <c r="B98" s="89"/>
      <c r="C98" s="95">
        <v>11</v>
      </c>
      <c r="D98" s="95">
        <v>13</v>
      </c>
      <c r="E98" s="86">
        <f t="shared" si="35"/>
        <v>3</v>
      </c>
      <c r="F98" s="86" t="str">
        <f t="shared" si="32"/>
        <v>3'h0</v>
      </c>
      <c r="G98" s="86" t="s">
        <v>320</v>
      </c>
      <c r="H98" s="106" t="s">
        <v>890</v>
      </c>
      <c r="I98" s="92" t="s">
        <v>853</v>
      </c>
      <c r="J98" s="95">
        <v>0</v>
      </c>
      <c r="K98" s="95" t="str">
        <f t="shared" si="33"/>
        <v>0</v>
      </c>
      <c r="L98" s="95">
        <f t="shared" si="34"/>
        <v>0</v>
      </c>
      <c r="M98" s="104"/>
    </row>
    <row r="99" spans="1:13" ht="45">
      <c r="A99" s="85"/>
      <c r="B99" s="89"/>
      <c r="C99" s="95">
        <v>9</v>
      </c>
      <c r="D99" s="95">
        <v>10</v>
      </c>
      <c r="E99" s="86">
        <f t="shared" si="35"/>
        <v>2</v>
      </c>
      <c r="F99" s="86" t="str">
        <f t="shared" si="32"/>
        <v>2'h0</v>
      </c>
      <c r="G99" s="86" t="s">
        <v>320</v>
      </c>
      <c r="H99" s="106" t="s">
        <v>891</v>
      </c>
      <c r="I99" s="92" t="s">
        <v>855</v>
      </c>
      <c r="J99" s="95">
        <v>0</v>
      </c>
      <c r="K99" s="95" t="str">
        <f t="shared" si="33"/>
        <v>0</v>
      </c>
      <c r="L99" s="95">
        <f t="shared" si="34"/>
        <v>0</v>
      </c>
      <c r="M99" s="104"/>
    </row>
    <row r="100" spans="1:13" ht="30">
      <c r="A100" s="85"/>
      <c r="B100" s="89"/>
      <c r="C100" s="95">
        <v>8</v>
      </c>
      <c r="D100" s="95">
        <v>8</v>
      </c>
      <c r="E100" s="86">
        <f t="shared" si="35"/>
        <v>1</v>
      </c>
      <c r="F100" s="86" t="str">
        <f t="shared" si="32"/>
        <v>1'h0</v>
      </c>
      <c r="G100" s="86" t="s">
        <v>320</v>
      </c>
      <c r="H100" s="106" t="s">
        <v>892</v>
      </c>
      <c r="I100" s="92" t="s">
        <v>857</v>
      </c>
      <c r="J100" s="95">
        <v>0</v>
      </c>
      <c r="K100" s="95" t="str">
        <f t="shared" si="33"/>
        <v>0</v>
      </c>
      <c r="L100" s="95">
        <f t="shared" si="34"/>
        <v>0</v>
      </c>
      <c r="M100" s="104"/>
    </row>
    <row r="101" spans="1:13" ht="15">
      <c r="A101" s="85"/>
      <c r="B101" s="89"/>
      <c r="C101" s="95">
        <v>7</v>
      </c>
      <c r="D101" s="95">
        <v>7</v>
      </c>
      <c r="E101" s="86">
        <f t="shared" si="35"/>
        <v>1</v>
      </c>
      <c r="F101" s="86" t="str">
        <f t="shared" si="32"/>
        <v>1'h0</v>
      </c>
      <c r="G101" s="86" t="s">
        <v>320</v>
      </c>
      <c r="H101" s="106" t="s">
        <v>893</v>
      </c>
      <c r="I101" s="92" t="s">
        <v>859</v>
      </c>
      <c r="J101" s="95">
        <v>0</v>
      </c>
      <c r="K101" s="95" t="str">
        <f t="shared" si="33"/>
        <v>0</v>
      </c>
      <c r="L101" s="95">
        <f t="shared" si="34"/>
        <v>0</v>
      </c>
      <c r="M101" s="104"/>
    </row>
    <row r="102" spans="1:13" ht="45">
      <c r="A102" s="85"/>
      <c r="B102" s="89"/>
      <c r="C102" s="95">
        <v>6</v>
      </c>
      <c r="D102" s="95">
        <v>6</v>
      </c>
      <c r="E102" s="86">
        <f t="shared" si="35"/>
        <v>1</v>
      </c>
      <c r="F102" s="86" t="str">
        <f t="shared" si="32"/>
        <v>1'h0</v>
      </c>
      <c r="G102" s="86" t="s">
        <v>320</v>
      </c>
      <c r="H102" s="106" t="s">
        <v>894</v>
      </c>
      <c r="I102" s="92" t="s">
        <v>861</v>
      </c>
      <c r="J102" s="95">
        <v>0</v>
      </c>
      <c r="K102" s="95" t="str">
        <f t="shared" si="33"/>
        <v>0</v>
      </c>
      <c r="L102" s="95">
        <f t="shared" si="34"/>
        <v>0</v>
      </c>
      <c r="M102" s="104"/>
    </row>
    <row r="103" spans="1:13" ht="135">
      <c r="A103" s="85"/>
      <c r="B103" s="89"/>
      <c r="C103" s="95">
        <v>3</v>
      </c>
      <c r="D103" s="95">
        <v>5</v>
      </c>
      <c r="E103" s="86">
        <f t="shared" si="35"/>
        <v>3</v>
      </c>
      <c r="F103" s="86" t="str">
        <f t="shared" si="32"/>
        <v>3'h0</v>
      </c>
      <c r="G103" s="86" t="s">
        <v>320</v>
      </c>
      <c r="H103" s="106" t="s">
        <v>895</v>
      </c>
      <c r="I103" s="92" t="s">
        <v>863</v>
      </c>
      <c r="J103" s="95">
        <v>0</v>
      </c>
      <c r="K103" s="95" t="str">
        <f t="shared" si="33"/>
        <v>0</v>
      </c>
      <c r="L103" s="95">
        <f t="shared" si="34"/>
        <v>0</v>
      </c>
      <c r="M103" s="104"/>
    </row>
    <row r="104" spans="1:13" ht="75">
      <c r="A104" s="85"/>
      <c r="B104" s="89"/>
      <c r="C104" s="95">
        <v>0</v>
      </c>
      <c r="D104" s="95">
        <v>2</v>
      </c>
      <c r="E104" s="86">
        <f t="shared" si="35"/>
        <v>3</v>
      </c>
      <c r="F104" s="86" t="str">
        <f t="shared" si="32"/>
        <v>3'h0</v>
      </c>
      <c r="G104" s="86" t="s">
        <v>320</v>
      </c>
      <c r="H104" s="106" t="s">
        <v>896</v>
      </c>
      <c r="I104" s="92" t="s">
        <v>1704</v>
      </c>
      <c r="J104" s="95">
        <v>0</v>
      </c>
      <c r="K104" s="95" t="str">
        <f t="shared" si="33"/>
        <v>0</v>
      </c>
      <c r="L104" s="95">
        <f t="shared" si="34"/>
        <v>0</v>
      </c>
      <c r="M104" s="104"/>
    </row>
    <row r="105" spans="1:13" ht="15">
      <c r="A105" s="80"/>
      <c r="B105" s="81" t="s">
        <v>1709</v>
      </c>
      <c r="C105" s="80"/>
      <c r="D105" s="80"/>
      <c r="E105" s="80">
        <f>SUM(E106:E119)</f>
        <v>32</v>
      </c>
      <c r="F105" s="53" t="str">
        <f>CONCATENATE("32'h",K105)</f>
        <v>32'h0000c000</v>
      </c>
      <c r="G105" s="53"/>
      <c r="H105" s="83" t="s">
        <v>897</v>
      </c>
      <c r="I105" s="83"/>
      <c r="J105" s="80"/>
      <c r="K105" s="80" t="str">
        <f>LOWER(DEC2HEX(L105,8))</f>
        <v>0000c000</v>
      </c>
      <c r="L105" s="80">
        <f>SUM(L106:L119)</f>
        <v>49152</v>
      </c>
      <c r="M105" s="80"/>
    </row>
    <row r="106" spans="1:13" ht="15">
      <c r="A106" s="85"/>
      <c r="B106" s="85"/>
      <c r="C106" s="95">
        <v>20</v>
      </c>
      <c r="D106" s="95">
        <v>31</v>
      </c>
      <c r="E106" s="86">
        <f>D106+1-C106</f>
        <v>12</v>
      </c>
      <c r="F106" s="86" t="str">
        <f t="shared" ref="F106:F119" si="36">CONCATENATE(E106,"'h",K106)</f>
        <v>12'h0</v>
      </c>
      <c r="G106" s="86" t="s">
        <v>317</v>
      </c>
      <c r="H106" s="103" t="s">
        <v>323</v>
      </c>
      <c r="I106" s="99" t="s">
        <v>346</v>
      </c>
      <c r="J106" s="95">
        <v>0</v>
      </c>
      <c r="K106" s="95" t="str">
        <f t="shared" ref="K106:K119" si="37">LOWER(DEC2HEX((J106)))</f>
        <v>0</v>
      </c>
      <c r="L106" s="95">
        <f t="shared" ref="L106:L119" si="38">J106*(2^C106)</f>
        <v>0</v>
      </c>
      <c r="M106" s="104"/>
    </row>
    <row r="107" spans="1:13" ht="15">
      <c r="A107" s="85"/>
      <c r="B107" s="89"/>
      <c r="C107" s="95">
        <v>19</v>
      </c>
      <c r="D107" s="95">
        <v>19</v>
      </c>
      <c r="E107" s="86">
        <f>D107+1-C107</f>
        <v>1</v>
      </c>
      <c r="F107" s="86" t="str">
        <f t="shared" si="36"/>
        <v>1'h0</v>
      </c>
      <c r="G107" s="86" t="s">
        <v>355</v>
      </c>
      <c r="H107" s="106" t="s">
        <v>898</v>
      </c>
      <c r="I107" s="92" t="s">
        <v>899</v>
      </c>
      <c r="J107" s="95">
        <v>0</v>
      </c>
      <c r="K107" s="95" t="str">
        <f t="shared" si="37"/>
        <v>0</v>
      </c>
      <c r="L107" s="95">
        <f t="shared" si="38"/>
        <v>0</v>
      </c>
      <c r="M107" s="104"/>
    </row>
    <row r="108" spans="1:13" ht="15">
      <c r="A108" s="85"/>
      <c r="B108" s="89"/>
      <c r="C108" s="95">
        <v>18</v>
      </c>
      <c r="D108" s="95">
        <v>18</v>
      </c>
      <c r="E108" s="86">
        <f>D108+1-C108</f>
        <v>1</v>
      </c>
      <c r="F108" s="86" t="str">
        <f t="shared" si="36"/>
        <v>1'h0</v>
      </c>
      <c r="G108" s="86" t="s">
        <v>1710</v>
      </c>
      <c r="H108" s="106" t="s">
        <v>900</v>
      </c>
      <c r="I108" s="92" t="s">
        <v>901</v>
      </c>
      <c r="J108" s="95">
        <v>0</v>
      </c>
      <c r="K108" s="95" t="str">
        <f t="shared" si="37"/>
        <v>0</v>
      </c>
      <c r="L108" s="95">
        <f t="shared" si="38"/>
        <v>0</v>
      </c>
      <c r="M108" s="104"/>
    </row>
    <row r="109" spans="1:13" ht="60">
      <c r="A109" s="85"/>
      <c r="B109" s="89"/>
      <c r="C109" s="95">
        <v>17</v>
      </c>
      <c r="D109" s="95">
        <v>17</v>
      </c>
      <c r="E109" s="86">
        <f>D109+1-C109</f>
        <v>1</v>
      </c>
      <c r="F109" s="86" t="str">
        <f t="shared" si="36"/>
        <v>1'h0</v>
      </c>
      <c r="G109" s="86" t="s">
        <v>320</v>
      </c>
      <c r="H109" s="106" t="s">
        <v>902</v>
      </c>
      <c r="I109" s="92" t="s">
        <v>845</v>
      </c>
      <c r="J109" s="95">
        <v>0</v>
      </c>
      <c r="K109" s="95" t="str">
        <f t="shared" si="37"/>
        <v>0</v>
      </c>
      <c r="L109" s="95">
        <f t="shared" si="38"/>
        <v>0</v>
      </c>
      <c r="M109" s="104"/>
    </row>
    <row r="110" spans="1:13" ht="30">
      <c r="A110" s="85"/>
      <c r="B110" s="89"/>
      <c r="C110" s="95">
        <v>16</v>
      </c>
      <c r="D110" s="95">
        <v>16</v>
      </c>
      <c r="E110" s="86">
        <f t="shared" ref="E110:E119" si="39">D110+1-C110</f>
        <v>1</v>
      </c>
      <c r="F110" s="86" t="str">
        <f t="shared" si="36"/>
        <v>1'h0</v>
      </c>
      <c r="G110" s="86" t="s">
        <v>1711</v>
      </c>
      <c r="H110" s="106" t="s">
        <v>903</v>
      </c>
      <c r="I110" s="92" t="s">
        <v>847</v>
      </c>
      <c r="J110" s="95">
        <v>0</v>
      </c>
      <c r="K110" s="95" t="str">
        <f t="shared" si="37"/>
        <v>0</v>
      </c>
      <c r="L110" s="95">
        <f t="shared" si="38"/>
        <v>0</v>
      </c>
      <c r="M110" s="104"/>
    </row>
    <row r="111" spans="1:13" ht="15">
      <c r="A111" s="85"/>
      <c r="B111" s="89"/>
      <c r="C111" s="95">
        <v>15</v>
      </c>
      <c r="D111" s="95">
        <v>15</v>
      </c>
      <c r="E111" s="86">
        <f t="shared" si="39"/>
        <v>1</v>
      </c>
      <c r="F111" s="86" t="str">
        <f t="shared" si="36"/>
        <v>1'h1</v>
      </c>
      <c r="G111" s="86" t="s">
        <v>320</v>
      </c>
      <c r="H111" s="106" t="s">
        <v>904</v>
      </c>
      <c r="I111" s="92" t="s">
        <v>849</v>
      </c>
      <c r="J111" s="95">
        <v>1</v>
      </c>
      <c r="K111" s="95" t="str">
        <f t="shared" si="37"/>
        <v>1</v>
      </c>
      <c r="L111" s="95">
        <f t="shared" si="38"/>
        <v>32768</v>
      </c>
      <c r="M111" s="104"/>
    </row>
    <row r="112" spans="1:13" ht="15">
      <c r="A112" s="85"/>
      <c r="B112" s="89"/>
      <c r="C112" s="95">
        <v>14</v>
      </c>
      <c r="D112" s="95">
        <v>14</v>
      </c>
      <c r="E112" s="86">
        <f t="shared" si="39"/>
        <v>1</v>
      </c>
      <c r="F112" s="86" t="str">
        <f t="shared" si="36"/>
        <v>1'h1</v>
      </c>
      <c r="G112" s="86" t="s">
        <v>320</v>
      </c>
      <c r="H112" s="106" t="s">
        <v>905</v>
      </c>
      <c r="I112" s="92" t="s">
        <v>851</v>
      </c>
      <c r="J112" s="95">
        <v>1</v>
      </c>
      <c r="K112" s="95" t="str">
        <f t="shared" si="37"/>
        <v>1</v>
      </c>
      <c r="L112" s="95">
        <f t="shared" si="38"/>
        <v>16384</v>
      </c>
      <c r="M112" s="104"/>
    </row>
    <row r="113" spans="1:13" ht="30">
      <c r="A113" s="85"/>
      <c r="B113" s="89"/>
      <c r="C113" s="95">
        <v>11</v>
      </c>
      <c r="D113" s="95">
        <v>13</v>
      </c>
      <c r="E113" s="86">
        <f t="shared" si="39"/>
        <v>3</v>
      </c>
      <c r="F113" s="86" t="str">
        <f t="shared" si="36"/>
        <v>3'h0</v>
      </c>
      <c r="G113" s="86" t="s">
        <v>320</v>
      </c>
      <c r="H113" s="106" t="s">
        <v>906</v>
      </c>
      <c r="I113" s="92" t="s">
        <v>853</v>
      </c>
      <c r="J113" s="95">
        <v>0</v>
      </c>
      <c r="K113" s="95" t="str">
        <f t="shared" si="37"/>
        <v>0</v>
      </c>
      <c r="L113" s="95">
        <f t="shared" si="38"/>
        <v>0</v>
      </c>
      <c r="M113" s="104"/>
    </row>
    <row r="114" spans="1:13" ht="45">
      <c r="A114" s="85"/>
      <c r="B114" s="89"/>
      <c r="C114" s="95">
        <v>9</v>
      </c>
      <c r="D114" s="95">
        <v>10</v>
      </c>
      <c r="E114" s="86">
        <f t="shared" si="39"/>
        <v>2</v>
      </c>
      <c r="F114" s="86" t="str">
        <f t="shared" si="36"/>
        <v>2'h0</v>
      </c>
      <c r="G114" s="86" t="s">
        <v>320</v>
      </c>
      <c r="H114" s="106" t="s">
        <v>907</v>
      </c>
      <c r="I114" s="92" t="s">
        <v>855</v>
      </c>
      <c r="J114" s="95">
        <v>0</v>
      </c>
      <c r="K114" s="95" t="str">
        <f t="shared" si="37"/>
        <v>0</v>
      </c>
      <c r="L114" s="95">
        <f t="shared" si="38"/>
        <v>0</v>
      </c>
      <c r="M114" s="104"/>
    </row>
    <row r="115" spans="1:13" ht="30">
      <c r="A115" s="85"/>
      <c r="B115" s="89"/>
      <c r="C115" s="95">
        <v>8</v>
      </c>
      <c r="D115" s="95">
        <v>8</v>
      </c>
      <c r="E115" s="86">
        <f t="shared" si="39"/>
        <v>1</v>
      </c>
      <c r="F115" s="86" t="str">
        <f t="shared" si="36"/>
        <v>1'h0</v>
      </c>
      <c r="G115" s="86" t="s">
        <v>320</v>
      </c>
      <c r="H115" s="106" t="s">
        <v>908</v>
      </c>
      <c r="I115" s="92" t="s">
        <v>857</v>
      </c>
      <c r="J115" s="95">
        <v>0</v>
      </c>
      <c r="K115" s="95" t="str">
        <f t="shared" si="37"/>
        <v>0</v>
      </c>
      <c r="L115" s="95">
        <f t="shared" si="38"/>
        <v>0</v>
      </c>
      <c r="M115" s="104"/>
    </row>
    <row r="116" spans="1:13" ht="15">
      <c r="A116" s="85"/>
      <c r="B116" s="89"/>
      <c r="C116" s="95">
        <v>7</v>
      </c>
      <c r="D116" s="95">
        <v>7</v>
      </c>
      <c r="E116" s="86">
        <f t="shared" si="39"/>
        <v>1</v>
      </c>
      <c r="F116" s="86" t="str">
        <f t="shared" si="36"/>
        <v>1'h0</v>
      </c>
      <c r="G116" s="86" t="s">
        <v>320</v>
      </c>
      <c r="H116" s="106" t="s">
        <v>909</v>
      </c>
      <c r="I116" s="92" t="s">
        <v>859</v>
      </c>
      <c r="J116" s="95">
        <v>0</v>
      </c>
      <c r="K116" s="95" t="str">
        <f t="shared" si="37"/>
        <v>0</v>
      </c>
      <c r="L116" s="95">
        <f t="shared" si="38"/>
        <v>0</v>
      </c>
      <c r="M116" s="104"/>
    </row>
    <row r="117" spans="1:13" ht="45">
      <c r="A117" s="85"/>
      <c r="B117" s="89"/>
      <c r="C117" s="95">
        <v>6</v>
      </c>
      <c r="D117" s="95">
        <v>6</v>
      </c>
      <c r="E117" s="86">
        <f t="shared" si="39"/>
        <v>1</v>
      </c>
      <c r="F117" s="86" t="str">
        <f t="shared" si="36"/>
        <v>1'h0</v>
      </c>
      <c r="G117" s="86" t="s">
        <v>320</v>
      </c>
      <c r="H117" s="106" t="s">
        <v>910</v>
      </c>
      <c r="I117" s="92" t="s">
        <v>861</v>
      </c>
      <c r="J117" s="95">
        <v>0</v>
      </c>
      <c r="K117" s="95" t="str">
        <f t="shared" si="37"/>
        <v>0</v>
      </c>
      <c r="L117" s="95">
        <f t="shared" si="38"/>
        <v>0</v>
      </c>
      <c r="M117" s="104"/>
    </row>
    <row r="118" spans="1:13" ht="135">
      <c r="A118" s="85"/>
      <c r="B118" s="89"/>
      <c r="C118" s="95">
        <v>3</v>
      </c>
      <c r="D118" s="95">
        <v>5</v>
      </c>
      <c r="E118" s="86">
        <f t="shared" si="39"/>
        <v>3</v>
      </c>
      <c r="F118" s="86" t="str">
        <f t="shared" si="36"/>
        <v>3'h0</v>
      </c>
      <c r="G118" s="86" t="s">
        <v>320</v>
      </c>
      <c r="H118" s="106" t="s">
        <v>911</v>
      </c>
      <c r="I118" s="92" t="s">
        <v>863</v>
      </c>
      <c r="J118" s="95">
        <v>0</v>
      </c>
      <c r="K118" s="95" t="str">
        <f t="shared" si="37"/>
        <v>0</v>
      </c>
      <c r="L118" s="95">
        <f t="shared" si="38"/>
        <v>0</v>
      </c>
      <c r="M118" s="104"/>
    </row>
    <row r="119" spans="1:13" ht="75">
      <c r="A119" s="85"/>
      <c r="B119" s="89"/>
      <c r="C119" s="95">
        <v>0</v>
      </c>
      <c r="D119" s="95">
        <v>2</v>
      </c>
      <c r="E119" s="86">
        <f t="shared" si="39"/>
        <v>3</v>
      </c>
      <c r="F119" s="86" t="str">
        <f t="shared" si="36"/>
        <v>3'h0</v>
      </c>
      <c r="G119" s="86" t="s">
        <v>320</v>
      </c>
      <c r="H119" s="106" t="s">
        <v>912</v>
      </c>
      <c r="I119" s="92" t="s">
        <v>1712</v>
      </c>
      <c r="J119" s="95">
        <v>0</v>
      </c>
      <c r="K119" s="95" t="str">
        <f t="shared" si="37"/>
        <v>0</v>
      </c>
      <c r="L119" s="95">
        <f t="shared" si="38"/>
        <v>0</v>
      </c>
      <c r="M119" s="104"/>
    </row>
    <row r="120" spans="1:13" ht="15">
      <c r="A120" s="80"/>
      <c r="B120" s="81" t="s">
        <v>1713</v>
      </c>
      <c r="C120" s="80"/>
      <c r="D120" s="80"/>
      <c r="E120" s="80">
        <f>SUM(E121:E134)</f>
        <v>32</v>
      </c>
      <c r="F120" s="53" t="str">
        <f>CONCATENATE("32'h",K120)</f>
        <v>32'h0000c000</v>
      </c>
      <c r="G120" s="53"/>
      <c r="H120" s="83" t="s">
        <v>913</v>
      </c>
      <c r="I120" s="83"/>
      <c r="J120" s="80"/>
      <c r="K120" s="80" t="str">
        <f>LOWER(DEC2HEX(L120,8))</f>
        <v>0000c000</v>
      </c>
      <c r="L120" s="80">
        <f>SUM(L121:L134)</f>
        <v>49152</v>
      </c>
      <c r="M120" s="80"/>
    </row>
    <row r="121" spans="1:13" ht="15">
      <c r="A121" s="85"/>
      <c r="B121" s="85"/>
      <c r="C121" s="95">
        <v>20</v>
      </c>
      <c r="D121" s="95">
        <v>31</v>
      </c>
      <c r="E121" s="86">
        <f>D121+1-C121</f>
        <v>12</v>
      </c>
      <c r="F121" s="86" t="str">
        <f t="shared" ref="F121:F134" si="40">CONCATENATE(E121,"'h",K121)</f>
        <v>12'h0</v>
      </c>
      <c r="G121" s="86" t="s">
        <v>317</v>
      </c>
      <c r="H121" s="103" t="s">
        <v>323</v>
      </c>
      <c r="I121" s="99" t="s">
        <v>346</v>
      </c>
      <c r="J121" s="95">
        <v>0</v>
      </c>
      <c r="K121" s="95" t="str">
        <f t="shared" ref="K121:K134" si="41">LOWER(DEC2HEX((J121)))</f>
        <v>0</v>
      </c>
      <c r="L121" s="95">
        <f t="shared" ref="L121:L134" si="42">J121*(2^C121)</f>
        <v>0</v>
      </c>
      <c r="M121" s="104"/>
    </row>
    <row r="122" spans="1:13" ht="15">
      <c r="A122" s="85"/>
      <c r="B122" s="89"/>
      <c r="C122" s="95">
        <v>19</v>
      </c>
      <c r="D122" s="95">
        <v>19</v>
      </c>
      <c r="E122" s="86">
        <f>D122+1-C122</f>
        <v>1</v>
      </c>
      <c r="F122" s="86" t="str">
        <f t="shared" si="40"/>
        <v>1'h0</v>
      </c>
      <c r="G122" s="86" t="s">
        <v>355</v>
      </c>
      <c r="H122" s="106" t="s">
        <v>914</v>
      </c>
      <c r="I122" s="92" t="s">
        <v>915</v>
      </c>
      <c r="J122" s="95">
        <v>0</v>
      </c>
      <c r="K122" s="95" t="str">
        <f t="shared" si="41"/>
        <v>0</v>
      </c>
      <c r="L122" s="95">
        <f t="shared" si="42"/>
        <v>0</v>
      </c>
      <c r="M122" s="104"/>
    </row>
    <row r="123" spans="1:13" ht="15">
      <c r="A123" s="85"/>
      <c r="B123" s="89"/>
      <c r="C123" s="95">
        <v>18</v>
      </c>
      <c r="D123" s="95">
        <v>18</v>
      </c>
      <c r="E123" s="86">
        <f>D123+1-C123</f>
        <v>1</v>
      </c>
      <c r="F123" s="86" t="str">
        <f t="shared" si="40"/>
        <v>1'h0</v>
      </c>
      <c r="G123" s="86" t="s">
        <v>1711</v>
      </c>
      <c r="H123" s="106" t="s">
        <v>916</v>
      </c>
      <c r="I123" s="92" t="s">
        <v>917</v>
      </c>
      <c r="J123" s="95">
        <v>0</v>
      </c>
      <c r="K123" s="95" t="str">
        <f t="shared" si="41"/>
        <v>0</v>
      </c>
      <c r="L123" s="95">
        <f t="shared" si="42"/>
        <v>0</v>
      </c>
      <c r="M123" s="104"/>
    </row>
    <row r="124" spans="1:13" ht="60">
      <c r="A124" s="85"/>
      <c r="B124" s="89"/>
      <c r="C124" s="95">
        <v>17</v>
      </c>
      <c r="D124" s="95">
        <v>17</v>
      </c>
      <c r="E124" s="86">
        <f>D124+1-C124</f>
        <v>1</v>
      </c>
      <c r="F124" s="86" t="str">
        <f t="shared" si="40"/>
        <v>1'h0</v>
      </c>
      <c r="G124" s="86" t="s">
        <v>320</v>
      </c>
      <c r="H124" s="106" t="s">
        <v>918</v>
      </c>
      <c r="I124" s="92" t="s">
        <v>845</v>
      </c>
      <c r="J124" s="95">
        <v>0</v>
      </c>
      <c r="K124" s="95" t="str">
        <f t="shared" si="41"/>
        <v>0</v>
      </c>
      <c r="L124" s="95">
        <f t="shared" si="42"/>
        <v>0</v>
      </c>
      <c r="M124" s="104"/>
    </row>
    <row r="125" spans="1:13" ht="30">
      <c r="A125" s="85"/>
      <c r="B125" s="89"/>
      <c r="C125" s="95">
        <v>16</v>
      </c>
      <c r="D125" s="95">
        <v>16</v>
      </c>
      <c r="E125" s="86">
        <f t="shared" ref="E125:E134" si="43">D125+1-C125</f>
        <v>1</v>
      </c>
      <c r="F125" s="86" t="str">
        <f t="shared" si="40"/>
        <v>1'h0</v>
      </c>
      <c r="G125" s="86" t="s">
        <v>1701</v>
      </c>
      <c r="H125" s="106" t="s">
        <v>919</v>
      </c>
      <c r="I125" s="92" t="s">
        <v>847</v>
      </c>
      <c r="J125" s="95">
        <v>0</v>
      </c>
      <c r="K125" s="95" t="str">
        <f t="shared" si="41"/>
        <v>0</v>
      </c>
      <c r="L125" s="95">
        <f t="shared" si="42"/>
        <v>0</v>
      </c>
      <c r="M125" s="104"/>
    </row>
    <row r="126" spans="1:13" ht="15">
      <c r="A126" s="85"/>
      <c r="B126" s="89"/>
      <c r="C126" s="95">
        <v>15</v>
      </c>
      <c r="D126" s="95">
        <v>15</v>
      </c>
      <c r="E126" s="86">
        <f t="shared" si="43"/>
        <v>1</v>
      </c>
      <c r="F126" s="86" t="str">
        <f t="shared" si="40"/>
        <v>1'h1</v>
      </c>
      <c r="G126" s="86" t="s">
        <v>320</v>
      </c>
      <c r="H126" s="106" t="s">
        <v>920</v>
      </c>
      <c r="I126" s="92" t="s">
        <v>849</v>
      </c>
      <c r="J126" s="95">
        <v>1</v>
      </c>
      <c r="K126" s="95" t="str">
        <f t="shared" si="41"/>
        <v>1</v>
      </c>
      <c r="L126" s="95">
        <f t="shared" si="42"/>
        <v>32768</v>
      </c>
      <c r="M126" s="104"/>
    </row>
    <row r="127" spans="1:13" ht="15">
      <c r="A127" s="85"/>
      <c r="B127" s="89"/>
      <c r="C127" s="95">
        <v>14</v>
      </c>
      <c r="D127" s="95">
        <v>14</v>
      </c>
      <c r="E127" s="86">
        <f t="shared" si="43"/>
        <v>1</v>
      </c>
      <c r="F127" s="86" t="str">
        <f t="shared" si="40"/>
        <v>1'h1</v>
      </c>
      <c r="G127" s="86" t="s">
        <v>320</v>
      </c>
      <c r="H127" s="106" t="s">
        <v>921</v>
      </c>
      <c r="I127" s="92" t="s">
        <v>851</v>
      </c>
      <c r="J127" s="95">
        <v>1</v>
      </c>
      <c r="K127" s="95" t="str">
        <f t="shared" si="41"/>
        <v>1</v>
      </c>
      <c r="L127" s="95">
        <f t="shared" si="42"/>
        <v>16384</v>
      </c>
      <c r="M127" s="104"/>
    </row>
    <row r="128" spans="1:13" ht="30">
      <c r="A128" s="85"/>
      <c r="B128" s="89"/>
      <c r="C128" s="95">
        <v>11</v>
      </c>
      <c r="D128" s="95">
        <v>13</v>
      </c>
      <c r="E128" s="86">
        <f t="shared" si="43"/>
        <v>3</v>
      </c>
      <c r="F128" s="86" t="str">
        <f t="shared" si="40"/>
        <v>3'h0</v>
      </c>
      <c r="G128" s="86" t="s">
        <v>320</v>
      </c>
      <c r="H128" s="106" t="s">
        <v>922</v>
      </c>
      <c r="I128" s="92" t="s">
        <v>853</v>
      </c>
      <c r="J128" s="95">
        <v>0</v>
      </c>
      <c r="K128" s="95" t="str">
        <f t="shared" si="41"/>
        <v>0</v>
      </c>
      <c r="L128" s="95">
        <f t="shared" si="42"/>
        <v>0</v>
      </c>
      <c r="M128" s="104"/>
    </row>
    <row r="129" spans="1:13" ht="45">
      <c r="A129" s="85"/>
      <c r="B129" s="89"/>
      <c r="C129" s="95">
        <v>9</v>
      </c>
      <c r="D129" s="95">
        <v>10</v>
      </c>
      <c r="E129" s="86">
        <f t="shared" si="43"/>
        <v>2</v>
      </c>
      <c r="F129" s="86" t="str">
        <f t="shared" si="40"/>
        <v>2'h0</v>
      </c>
      <c r="G129" s="86" t="s">
        <v>320</v>
      </c>
      <c r="H129" s="106" t="s">
        <v>923</v>
      </c>
      <c r="I129" s="92" t="s">
        <v>855</v>
      </c>
      <c r="J129" s="95">
        <v>0</v>
      </c>
      <c r="K129" s="95" t="str">
        <f t="shared" si="41"/>
        <v>0</v>
      </c>
      <c r="L129" s="95">
        <f t="shared" si="42"/>
        <v>0</v>
      </c>
      <c r="M129" s="104"/>
    </row>
    <row r="130" spans="1:13" ht="30">
      <c r="A130" s="85"/>
      <c r="B130" s="89"/>
      <c r="C130" s="95">
        <v>8</v>
      </c>
      <c r="D130" s="95">
        <v>8</v>
      </c>
      <c r="E130" s="86">
        <f t="shared" si="43"/>
        <v>1</v>
      </c>
      <c r="F130" s="86" t="str">
        <f t="shared" si="40"/>
        <v>1'h0</v>
      </c>
      <c r="G130" s="86" t="s">
        <v>320</v>
      </c>
      <c r="H130" s="106" t="s">
        <v>924</v>
      </c>
      <c r="I130" s="92" t="s">
        <v>857</v>
      </c>
      <c r="J130" s="95">
        <v>0</v>
      </c>
      <c r="K130" s="95" t="str">
        <f t="shared" si="41"/>
        <v>0</v>
      </c>
      <c r="L130" s="95">
        <f t="shared" si="42"/>
        <v>0</v>
      </c>
      <c r="M130" s="104"/>
    </row>
    <row r="131" spans="1:13" ht="15">
      <c r="A131" s="85"/>
      <c r="B131" s="89"/>
      <c r="C131" s="95">
        <v>7</v>
      </c>
      <c r="D131" s="95">
        <v>7</v>
      </c>
      <c r="E131" s="86">
        <f t="shared" si="43"/>
        <v>1</v>
      </c>
      <c r="F131" s="86" t="str">
        <f t="shared" si="40"/>
        <v>1'h0</v>
      </c>
      <c r="G131" s="86" t="s">
        <v>320</v>
      </c>
      <c r="H131" s="106" t="s">
        <v>925</v>
      </c>
      <c r="I131" s="92" t="s">
        <v>859</v>
      </c>
      <c r="J131" s="95">
        <v>0</v>
      </c>
      <c r="K131" s="95" t="str">
        <f t="shared" si="41"/>
        <v>0</v>
      </c>
      <c r="L131" s="95">
        <f t="shared" si="42"/>
        <v>0</v>
      </c>
      <c r="M131" s="104"/>
    </row>
    <row r="132" spans="1:13" ht="45">
      <c r="A132" s="85"/>
      <c r="B132" s="89"/>
      <c r="C132" s="95">
        <v>6</v>
      </c>
      <c r="D132" s="95">
        <v>6</v>
      </c>
      <c r="E132" s="86">
        <f t="shared" si="43"/>
        <v>1</v>
      </c>
      <c r="F132" s="86" t="str">
        <f t="shared" si="40"/>
        <v>1'h0</v>
      </c>
      <c r="G132" s="86" t="s">
        <v>320</v>
      </c>
      <c r="H132" s="106" t="s">
        <v>926</v>
      </c>
      <c r="I132" s="92" t="s">
        <v>861</v>
      </c>
      <c r="J132" s="95">
        <v>0</v>
      </c>
      <c r="K132" s="95" t="str">
        <f t="shared" si="41"/>
        <v>0</v>
      </c>
      <c r="L132" s="95">
        <f t="shared" si="42"/>
        <v>0</v>
      </c>
      <c r="M132" s="104"/>
    </row>
    <row r="133" spans="1:13" ht="135">
      <c r="A133" s="85"/>
      <c r="B133" s="89"/>
      <c r="C133" s="95">
        <v>3</v>
      </c>
      <c r="D133" s="95">
        <v>5</v>
      </c>
      <c r="E133" s="86">
        <f t="shared" si="43"/>
        <v>3</v>
      </c>
      <c r="F133" s="86" t="str">
        <f t="shared" si="40"/>
        <v>3'h0</v>
      </c>
      <c r="G133" s="86" t="s">
        <v>320</v>
      </c>
      <c r="H133" s="106" t="s">
        <v>927</v>
      </c>
      <c r="I133" s="92" t="s">
        <v>863</v>
      </c>
      <c r="J133" s="95">
        <v>0</v>
      </c>
      <c r="K133" s="95" t="str">
        <f t="shared" si="41"/>
        <v>0</v>
      </c>
      <c r="L133" s="95">
        <f t="shared" si="42"/>
        <v>0</v>
      </c>
      <c r="M133" s="104"/>
    </row>
    <row r="134" spans="1:13" ht="75">
      <c r="A134" s="85"/>
      <c r="B134" s="89"/>
      <c r="C134" s="95">
        <v>0</v>
      </c>
      <c r="D134" s="95">
        <v>2</v>
      </c>
      <c r="E134" s="86">
        <f t="shared" si="43"/>
        <v>3</v>
      </c>
      <c r="F134" s="86" t="str">
        <f t="shared" si="40"/>
        <v>3'h0</v>
      </c>
      <c r="G134" s="86" t="s">
        <v>320</v>
      </c>
      <c r="H134" s="106" t="s">
        <v>928</v>
      </c>
      <c r="I134" s="92" t="s">
        <v>1714</v>
      </c>
      <c r="J134" s="95">
        <v>0</v>
      </c>
      <c r="K134" s="95" t="str">
        <f t="shared" si="41"/>
        <v>0</v>
      </c>
      <c r="L134" s="95">
        <f t="shared" si="42"/>
        <v>0</v>
      </c>
      <c r="M134" s="104"/>
    </row>
    <row r="135" spans="1:13" ht="15">
      <c r="A135" s="80"/>
      <c r="B135" s="81" t="s">
        <v>1715</v>
      </c>
      <c r="C135" s="80"/>
      <c r="D135" s="80"/>
      <c r="E135" s="80">
        <f>SUM(E136:E149)</f>
        <v>32</v>
      </c>
      <c r="F135" s="53" t="str">
        <f>CONCATENATE("32'h",K135)</f>
        <v>32'h0000c000</v>
      </c>
      <c r="G135" s="53"/>
      <c r="H135" s="83" t="s">
        <v>929</v>
      </c>
      <c r="I135" s="83"/>
      <c r="J135" s="80"/>
      <c r="K135" s="80" t="str">
        <f>LOWER(DEC2HEX(L135,8))</f>
        <v>0000c000</v>
      </c>
      <c r="L135" s="80">
        <f>SUM(L136:L149)</f>
        <v>49152</v>
      </c>
      <c r="M135" s="80"/>
    </row>
    <row r="136" spans="1:13" ht="15">
      <c r="A136" s="85"/>
      <c r="B136" s="85"/>
      <c r="C136" s="95">
        <v>20</v>
      </c>
      <c r="D136" s="95">
        <v>31</v>
      </c>
      <c r="E136" s="86">
        <f>D136+1-C136</f>
        <v>12</v>
      </c>
      <c r="F136" s="86" t="str">
        <f t="shared" ref="F136:F149" si="44">CONCATENATE(E136,"'h",K136)</f>
        <v>12'h0</v>
      </c>
      <c r="G136" s="86" t="s">
        <v>317</v>
      </c>
      <c r="H136" s="103" t="s">
        <v>323</v>
      </c>
      <c r="I136" s="99" t="s">
        <v>346</v>
      </c>
      <c r="J136" s="95">
        <v>0</v>
      </c>
      <c r="K136" s="95" t="str">
        <f t="shared" ref="K136:K149" si="45">LOWER(DEC2HEX((J136)))</f>
        <v>0</v>
      </c>
      <c r="L136" s="95">
        <f t="shared" ref="L136:L149" si="46">J136*(2^C136)</f>
        <v>0</v>
      </c>
      <c r="M136" s="104"/>
    </row>
    <row r="137" spans="1:13" ht="15">
      <c r="A137" s="85"/>
      <c r="B137" s="89"/>
      <c r="C137" s="95">
        <v>19</v>
      </c>
      <c r="D137" s="95">
        <v>19</v>
      </c>
      <c r="E137" s="86">
        <f>D137+1-C137</f>
        <v>1</v>
      </c>
      <c r="F137" s="86" t="str">
        <f t="shared" si="44"/>
        <v>1'h0</v>
      </c>
      <c r="G137" s="86" t="s">
        <v>355</v>
      </c>
      <c r="H137" s="106" t="s">
        <v>930</v>
      </c>
      <c r="I137" s="92" t="s">
        <v>931</v>
      </c>
      <c r="J137" s="95">
        <v>0</v>
      </c>
      <c r="K137" s="95" t="str">
        <f t="shared" si="45"/>
        <v>0</v>
      </c>
      <c r="L137" s="95">
        <f t="shared" si="46"/>
        <v>0</v>
      </c>
      <c r="M137" s="104"/>
    </row>
    <row r="138" spans="1:13" ht="15">
      <c r="A138" s="85"/>
      <c r="B138" s="89"/>
      <c r="C138" s="95">
        <v>18</v>
      </c>
      <c r="D138" s="95">
        <v>18</v>
      </c>
      <c r="E138" s="86">
        <f>D138+1-C138</f>
        <v>1</v>
      </c>
      <c r="F138" s="86" t="str">
        <f t="shared" si="44"/>
        <v>1'h0</v>
      </c>
      <c r="G138" s="86" t="s">
        <v>326</v>
      </c>
      <c r="H138" s="106" t="s">
        <v>932</v>
      </c>
      <c r="I138" s="92" t="s">
        <v>933</v>
      </c>
      <c r="J138" s="95">
        <v>0</v>
      </c>
      <c r="K138" s="95" t="str">
        <f t="shared" si="45"/>
        <v>0</v>
      </c>
      <c r="L138" s="95">
        <f t="shared" si="46"/>
        <v>0</v>
      </c>
      <c r="M138" s="104"/>
    </row>
    <row r="139" spans="1:13" ht="60">
      <c r="A139" s="85"/>
      <c r="B139" s="89"/>
      <c r="C139" s="95">
        <v>17</v>
      </c>
      <c r="D139" s="95">
        <v>17</v>
      </c>
      <c r="E139" s="86">
        <f>D139+1-C139</f>
        <v>1</v>
      </c>
      <c r="F139" s="86" t="str">
        <f t="shared" si="44"/>
        <v>1'h0</v>
      </c>
      <c r="G139" s="86" t="s">
        <v>320</v>
      </c>
      <c r="H139" s="106" t="s">
        <v>934</v>
      </c>
      <c r="I139" s="92" t="s">
        <v>845</v>
      </c>
      <c r="J139" s="95">
        <v>0</v>
      </c>
      <c r="K139" s="95" t="str">
        <f t="shared" si="45"/>
        <v>0</v>
      </c>
      <c r="L139" s="95">
        <f t="shared" si="46"/>
        <v>0</v>
      </c>
      <c r="M139" s="104"/>
    </row>
    <row r="140" spans="1:13" ht="30">
      <c r="A140" s="85"/>
      <c r="B140" s="89"/>
      <c r="C140" s="95">
        <v>16</v>
      </c>
      <c r="D140" s="95">
        <v>16</v>
      </c>
      <c r="E140" s="86">
        <f t="shared" ref="E140:E149" si="47">D140+1-C140</f>
        <v>1</v>
      </c>
      <c r="F140" s="86" t="str">
        <f t="shared" si="44"/>
        <v>1'h0</v>
      </c>
      <c r="G140" s="86" t="s">
        <v>1716</v>
      </c>
      <c r="H140" s="106" t="s">
        <v>935</v>
      </c>
      <c r="I140" s="92" t="s">
        <v>847</v>
      </c>
      <c r="J140" s="95">
        <v>0</v>
      </c>
      <c r="K140" s="95" t="str">
        <f t="shared" si="45"/>
        <v>0</v>
      </c>
      <c r="L140" s="95">
        <f t="shared" si="46"/>
        <v>0</v>
      </c>
      <c r="M140" s="104"/>
    </row>
    <row r="141" spans="1:13" ht="15">
      <c r="A141" s="85"/>
      <c r="B141" s="89"/>
      <c r="C141" s="95">
        <v>15</v>
      </c>
      <c r="D141" s="95">
        <v>15</v>
      </c>
      <c r="E141" s="86">
        <f t="shared" si="47"/>
        <v>1</v>
      </c>
      <c r="F141" s="86" t="str">
        <f t="shared" si="44"/>
        <v>1'h1</v>
      </c>
      <c r="G141" s="86" t="s">
        <v>320</v>
      </c>
      <c r="H141" s="106" t="s">
        <v>936</v>
      </c>
      <c r="I141" s="92" t="s">
        <v>849</v>
      </c>
      <c r="J141" s="95">
        <v>1</v>
      </c>
      <c r="K141" s="95" t="str">
        <f t="shared" si="45"/>
        <v>1</v>
      </c>
      <c r="L141" s="95">
        <f t="shared" si="46"/>
        <v>32768</v>
      </c>
      <c r="M141" s="104"/>
    </row>
    <row r="142" spans="1:13" ht="15">
      <c r="A142" s="85"/>
      <c r="B142" s="89"/>
      <c r="C142" s="95">
        <v>14</v>
      </c>
      <c r="D142" s="95">
        <v>14</v>
      </c>
      <c r="E142" s="86">
        <f t="shared" si="47"/>
        <v>1</v>
      </c>
      <c r="F142" s="86" t="str">
        <f t="shared" si="44"/>
        <v>1'h1</v>
      </c>
      <c r="G142" s="86" t="s">
        <v>320</v>
      </c>
      <c r="H142" s="106" t="s">
        <v>937</v>
      </c>
      <c r="I142" s="92" t="s">
        <v>851</v>
      </c>
      <c r="J142" s="95">
        <v>1</v>
      </c>
      <c r="K142" s="95" t="str">
        <f t="shared" si="45"/>
        <v>1</v>
      </c>
      <c r="L142" s="95">
        <f t="shared" si="46"/>
        <v>16384</v>
      </c>
      <c r="M142" s="104"/>
    </row>
    <row r="143" spans="1:13" ht="30">
      <c r="A143" s="85"/>
      <c r="B143" s="89"/>
      <c r="C143" s="95">
        <v>11</v>
      </c>
      <c r="D143" s="95">
        <v>13</v>
      </c>
      <c r="E143" s="86">
        <f t="shared" si="47"/>
        <v>3</v>
      </c>
      <c r="F143" s="86" t="str">
        <f t="shared" si="44"/>
        <v>3'h0</v>
      </c>
      <c r="G143" s="86" t="s">
        <v>320</v>
      </c>
      <c r="H143" s="106" t="s">
        <v>938</v>
      </c>
      <c r="I143" s="92" t="s">
        <v>853</v>
      </c>
      <c r="J143" s="95">
        <v>0</v>
      </c>
      <c r="K143" s="95" t="str">
        <f t="shared" si="45"/>
        <v>0</v>
      </c>
      <c r="L143" s="95">
        <f t="shared" si="46"/>
        <v>0</v>
      </c>
      <c r="M143" s="104"/>
    </row>
    <row r="144" spans="1:13" ht="45">
      <c r="A144" s="85"/>
      <c r="B144" s="89"/>
      <c r="C144" s="95">
        <v>9</v>
      </c>
      <c r="D144" s="95">
        <v>10</v>
      </c>
      <c r="E144" s="86">
        <f t="shared" si="47"/>
        <v>2</v>
      </c>
      <c r="F144" s="86" t="str">
        <f t="shared" si="44"/>
        <v>2'h0</v>
      </c>
      <c r="G144" s="86" t="s">
        <v>320</v>
      </c>
      <c r="H144" s="106" t="s">
        <v>939</v>
      </c>
      <c r="I144" s="92" t="s">
        <v>855</v>
      </c>
      <c r="J144" s="95">
        <v>0</v>
      </c>
      <c r="K144" s="95" t="str">
        <f t="shared" si="45"/>
        <v>0</v>
      </c>
      <c r="L144" s="95">
        <f t="shared" si="46"/>
        <v>0</v>
      </c>
      <c r="M144" s="104"/>
    </row>
    <row r="145" spans="1:13" ht="30">
      <c r="A145" s="85"/>
      <c r="B145" s="89"/>
      <c r="C145" s="95">
        <v>8</v>
      </c>
      <c r="D145" s="95">
        <v>8</v>
      </c>
      <c r="E145" s="86">
        <f t="shared" si="47"/>
        <v>1</v>
      </c>
      <c r="F145" s="86" t="str">
        <f t="shared" si="44"/>
        <v>1'h0</v>
      </c>
      <c r="G145" s="86" t="s">
        <v>320</v>
      </c>
      <c r="H145" s="106" t="s">
        <v>940</v>
      </c>
      <c r="I145" s="92" t="s">
        <v>857</v>
      </c>
      <c r="J145" s="95">
        <v>0</v>
      </c>
      <c r="K145" s="95" t="str">
        <f t="shared" si="45"/>
        <v>0</v>
      </c>
      <c r="L145" s="95">
        <f t="shared" si="46"/>
        <v>0</v>
      </c>
      <c r="M145" s="104"/>
    </row>
    <row r="146" spans="1:13" ht="15">
      <c r="A146" s="85"/>
      <c r="B146" s="89"/>
      <c r="C146" s="95">
        <v>7</v>
      </c>
      <c r="D146" s="95">
        <v>7</v>
      </c>
      <c r="E146" s="86">
        <f t="shared" si="47"/>
        <v>1</v>
      </c>
      <c r="F146" s="86" t="str">
        <f t="shared" si="44"/>
        <v>1'h0</v>
      </c>
      <c r="G146" s="86" t="s">
        <v>320</v>
      </c>
      <c r="H146" s="106" t="s">
        <v>941</v>
      </c>
      <c r="I146" s="92" t="s">
        <v>859</v>
      </c>
      <c r="J146" s="95">
        <v>0</v>
      </c>
      <c r="K146" s="95" t="str">
        <f t="shared" si="45"/>
        <v>0</v>
      </c>
      <c r="L146" s="95">
        <f t="shared" si="46"/>
        <v>0</v>
      </c>
      <c r="M146" s="104"/>
    </row>
    <row r="147" spans="1:13" ht="45">
      <c r="A147" s="85"/>
      <c r="B147" s="89"/>
      <c r="C147" s="95">
        <v>6</v>
      </c>
      <c r="D147" s="95">
        <v>6</v>
      </c>
      <c r="E147" s="86">
        <f t="shared" si="47"/>
        <v>1</v>
      </c>
      <c r="F147" s="86" t="str">
        <f t="shared" si="44"/>
        <v>1'h0</v>
      </c>
      <c r="G147" s="86" t="s">
        <v>320</v>
      </c>
      <c r="H147" s="106" t="s">
        <v>942</v>
      </c>
      <c r="I147" s="92" t="s">
        <v>861</v>
      </c>
      <c r="J147" s="95">
        <v>0</v>
      </c>
      <c r="K147" s="95" t="str">
        <f t="shared" si="45"/>
        <v>0</v>
      </c>
      <c r="L147" s="95">
        <f t="shared" si="46"/>
        <v>0</v>
      </c>
      <c r="M147" s="104"/>
    </row>
    <row r="148" spans="1:13" ht="135">
      <c r="A148" s="85"/>
      <c r="B148" s="89"/>
      <c r="C148" s="95">
        <v>3</v>
      </c>
      <c r="D148" s="95">
        <v>5</v>
      </c>
      <c r="E148" s="86">
        <f t="shared" si="47"/>
        <v>3</v>
      </c>
      <c r="F148" s="86" t="str">
        <f t="shared" si="44"/>
        <v>3'h0</v>
      </c>
      <c r="G148" s="86" t="s">
        <v>320</v>
      </c>
      <c r="H148" s="106" t="s">
        <v>943</v>
      </c>
      <c r="I148" s="92" t="s">
        <v>863</v>
      </c>
      <c r="J148" s="95">
        <v>0</v>
      </c>
      <c r="K148" s="95" t="str">
        <f t="shared" si="45"/>
        <v>0</v>
      </c>
      <c r="L148" s="95">
        <f t="shared" si="46"/>
        <v>0</v>
      </c>
      <c r="M148" s="104"/>
    </row>
    <row r="149" spans="1:13" ht="75">
      <c r="A149" s="85"/>
      <c r="B149" s="89"/>
      <c r="C149" s="95">
        <v>0</v>
      </c>
      <c r="D149" s="95">
        <v>2</v>
      </c>
      <c r="E149" s="86">
        <f t="shared" si="47"/>
        <v>3</v>
      </c>
      <c r="F149" s="86" t="str">
        <f t="shared" si="44"/>
        <v>3'h0</v>
      </c>
      <c r="G149" s="86" t="s">
        <v>320</v>
      </c>
      <c r="H149" s="106" t="s">
        <v>944</v>
      </c>
      <c r="I149" s="92" t="s">
        <v>1694</v>
      </c>
      <c r="J149" s="95">
        <v>0</v>
      </c>
      <c r="K149" s="95" t="str">
        <f t="shared" si="45"/>
        <v>0</v>
      </c>
      <c r="L149" s="95">
        <f t="shared" si="46"/>
        <v>0</v>
      </c>
      <c r="M149" s="104"/>
    </row>
    <row r="150" spans="1:13" ht="15">
      <c r="A150" s="80"/>
      <c r="B150" s="81" t="s">
        <v>1717</v>
      </c>
      <c r="C150" s="80"/>
      <c r="D150" s="80"/>
      <c r="E150" s="80">
        <f>SUM(E151:E151)</f>
        <v>32</v>
      </c>
      <c r="F150" s="53" t="str">
        <f>CONCATENATE("32'h",K150)</f>
        <v>32'h00000000</v>
      </c>
      <c r="G150" s="53"/>
      <c r="H150" s="83" t="s">
        <v>945</v>
      </c>
      <c r="I150" s="83"/>
      <c r="J150" s="80"/>
      <c r="K150" s="80" t="str">
        <f>LOWER(DEC2HEX(L150,8))</f>
        <v>00000000</v>
      </c>
      <c r="L150" s="80">
        <f>SUM(L151:L151)</f>
        <v>0</v>
      </c>
      <c r="M150" s="80"/>
    </row>
    <row r="151" spans="1:13" ht="345">
      <c r="A151" s="85"/>
      <c r="B151" s="89"/>
      <c r="C151" s="95">
        <v>0</v>
      </c>
      <c r="D151" s="95">
        <v>31</v>
      </c>
      <c r="E151" s="86">
        <f>D151+1-C151</f>
        <v>32</v>
      </c>
      <c r="F151" s="86" t="str">
        <f>CONCATENATE(E151,"'h",K151)</f>
        <v>32'h0</v>
      </c>
      <c r="G151" s="86" t="s">
        <v>320</v>
      </c>
      <c r="H151" s="105" t="s">
        <v>946</v>
      </c>
      <c r="I151" s="92" t="s">
        <v>1718</v>
      </c>
      <c r="J151" s="107">
        <v>0</v>
      </c>
      <c r="K151" s="95" t="str">
        <f>LOWER(DEC2HEX((J151)))</f>
        <v>0</v>
      </c>
      <c r="L151" s="95">
        <f>J151*(2^C151)</f>
        <v>0</v>
      </c>
      <c r="M151" s="104"/>
    </row>
    <row r="152" spans="1:13" ht="15">
      <c r="A152" s="80"/>
      <c r="B152" s="81" t="s">
        <v>1719</v>
      </c>
      <c r="C152" s="80"/>
      <c r="D152" s="80"/>
      <c r="E152" s="80">
        <f>SUM(E153:E153)</f>
        <v>32</v>
      </c>
      <c r="F152" s="53" t="str">
        <f>CONCATENATE("32'h",K152)</f>
        <v>32'h00000000</v>
      </c>
      <c r="G152" s="53"/>
      <c r="H152" s="83" t="s">
        <v>947</v>
      </c>
      <c r="I152" s="83"/>
      <c r="J152" s="80"/>
      <c r="K152" s="80" t="str">
        <f>LOWER(DEC2HEX(L152,8))</f>
        <v>00000000</v>
      </c>
      <c r="L152" s="80">
        <f>SUM(L153:L153)</f>
        <v>0</v>
      </c>
      <c r="M152" s="80"/>
    </row>
    <row r="153" spans="1:13" ht="30">
      <c r="A153" s="85"/>
      <c r="B153" s="89"/>
      <c r="C153" s="95">
        <v>0</v>
      </c>
      <c r="D153" s="95">
        <v>31</v>
      </c>
      <c r="E153" s="86">
        <f>D153+1-C153</f>
        <v>32</v>
      </c>
      <c r="F153" s="86" t="str">
        <f>CONCATENATE(E153,"'h",K153)</f>
        <v>32'h0</v>
      </c>
      <c r="G153" s="86" t="s">
        <v>320</v>
      </c>
      <c r="H153" s="105" t="s">
        <v>948</v>
      </c>
      <c r="I153" s="92" t="s">
        <v>949</v>
      </c>
      <c r="J153" s="107">
        <v>0</v>
      </c>
      <c r="K153" s="95" t="str">
        <f>LOWER(DEC2HEX((J153)))</f>
        <v>0</v>
      </c>
      <c r="L153" s="95">
        <f>J153*(2^C153)</f>
        <v>0</v>
      </c>
      <c r="M153" s="104"/>
    </row>
    <row r="154" spans="1:13" ht="15">
      <c r="A154" s="80"/>
      <c r="B154" s="81" t="s">
        <v>1720</v>
      </c>
      <c r="C154" s="80"/>
      <c r="D154" s="80"/>
      <c r="E154" s="80">
        <f>SUM(E155:E155)</f>
        <v>32</v>
      </c>
      <c r="F154" s="53" t="str">
        <f>CONCATENATE("32'h",K154)</f>
        <v>32'h00000000</v>
      </c>
      <c r="G154" s="53"/>
      <c r="H154" s="83" t="s">
        <v>950</v>
      </c>
      <c r="I154" s="83"/>
      <c r="J154" s="80"/>
      <c r="K154" s="80" t="str">
        <f>LOWER(DEC2HEX(L154,8))</f>
        <v>00000000</v>
      </c>
      <c r="L154" s="80">
        <f>SUM(L155:L155)</f>
        <v>0</v>
      </c>
      <c r="M154" s="80"/>
    </row>
    <row r="155" spans="1:13" ht="30">
      <c r="A155" s="85"/>
      <c r="B155" s="89"/>
      <c r="C155" s="95">
        <v>0</v>
      </c>
      <c r="D155" s="95">
        <v>31</v>
      </c>
      <c r="E155" s="86">
        <f>D155+1-C155</f>
        <v>32</v>
      </c>
      <c r="F155" s="86" t="str">
        <f>CONCATENATE(E155,"'h",K155)</f>
        <v>32'h0</v>
      </c>
      <c r="G155" s="86" t="s">
        <v>320</v>
      </c>
      <c r="H155" s="105" t="s">
        <v>951</v>
      </c>
      <c r="I155" s="92" t="s">
        <v>952</v>
      </c>
      <c r="J155" s="107">
        <v>0</v>
      </c>
      <c r="K155" s="95" t="str">
        <f>LOWER(DEC2HEX((J155)))</f>
        <v>0</v>
      </c>
      <c r="L155" s="95">
        <f>J155*(2^C155)</f>
        <v>0</v>
      </c>
      <c r="M155" s="104"/>
    </row>
    <row r="156" spans="1:13" ht="15">
      <c r="A156" s="80"/>
      <c r="B156" s="81" t="s">
        <v>1721</v>
      </c>
      <c r="C156" s="80"/>
      <c r="D156" s="80"/>
      <c r="E156" s="80">
        <f>SUM(E157:E157)</f>
        <v>32</v>
      </c>
      <c r="F156" s="53" t="str">
        <f>CONCATENATE("32'h",K156)</f>
        <v>32'h00000000</v>
      </c>
      <c r="G156" s="53"/>
      <c r="H156" s="83" t="s">
        <v>953</v>
      </c>
      <c r="I156" s="83"/>
      <c r="J156" s="80"/>
      <c r="K156" s="80" t="str">
        <f>LOWER(DEC2HEX(L156,8))</f>
        <v>00000000</v>
      </c>
      <c r="L156" s="80">
        <f>SUM(L157:L157)</f>
        <v>0</v>
      </c>
      <c r="M156" s="80"/>
    </row>
    <row r="157" spans="1:13" ht="30">
      <c r="A157" s="85"/>
      <c r="B157" s="89"/>
      <c r="C157" s="95">
        <v>0</v>
      </c>
      <c r="D157" s="95">
        <v>31</v>
      </c>
      <c r="E157" s="86">
        <f>D157+1-C157</f>
        <v>32</v>
      </c>
      <c r="F157" s="86" t="str">
        <f>CONCATENATE(E157,"'h",K157)</f>
        <v>32'h0</v>
      </c>
      <c r="G157" s="86" t="s">
        <v>320</v>
      </c>
      <c r="H157" s="105" t="s">
        <v>954</v>
      </c>
      <c r="I157" s="92" t="s">
        <v>955</v>
      </c>
      <c r="J157" s="107">
        <v>0</v>
      </c>
      <c r="K157" s="95" t="str">
        <f>LOWER(DEC2HEX((J157)))</f>
        <v>0</v>
      </c>
      <c r="L157" s="95">
        <f>J157*(2^C157)</f>
        <v>0</v>
      </c>
      <c r="M157" s="104"/>
    </row>
    <row r="158" spans="1:13" ht="15">
      <c r="A158" s="80"/>
      <c r="B158" s="81" t="s">
        <v>1722</v>
      </c>
      <c r="C158" s="80"/>
      <c r="D158" s="80"/>
      <c r="E158" s="80">
        <f>SUM(E159:E159)</f>
        <v>32</v>
      </c>
      <c r="F158" s="53" t="str">
        <f>CONCATENATE("32'h",K158)</f>
        <v>32'h00000000</v>
      </c>
      <c r="G158" s="53"/>
      <c r="H158" s="83" t="s">
        <v>956</v>
      </c>
      <c r="I158" s="83"/>
      <c r="J158" s="80"/>
      <c r="K158" s="80" t="str">
        <f>LOWER(DEC2HEX(L158,8))</f>
        <v>00000000</v>
      </c>
      <c r="L158" s="80">
        <f>SUM(L159:L159)</f>
        <v>0</v>
      </c>
      <c r="M158" s="80"/>
    </row>
    <row r="159" spans="1:13" ht="30">
      <c r="A159" s="85"/>
      <c r="B159" s="89"/>
      <c r="C159" s="95">
        <v>0</v>
      </c>
      <c r="D159" s="95">
        <v>31</v>
      </c>
      <c r="E159" s="86">
        <f>D159+1-C159</f>
        <v>32</v>
      </c>
      <c r="F159" s="86" t="str">
        <f>CONCATENATE(E159,"'h",K159)</f>
        <v>32'h0</v>
      </c>
      <c r="G159" s="86" t="s">
        <v>320</v>
      </c>
      <c r="H159" s="105" t="s">
        <v>957</v>
      </c>
      <c r="I159" s="92" t="s">
        <v>958</v>
      </c>
      <c r="J159" s="107">
        <v>0</v>
      </c>
      <c r="K159" s="95" t="str">
        <f>LOWER(DEC2HEX((J159)))</f>
        <v>0</v>
      </c>
      <c r="L159" s="95">
        <f>J159*(2^C159)</f>
        <v>0</v>
      </c>
      <c r="M159" s="104"/>
    </row>
    <row r="160" spans="1:13" ht="15">
      <c r="A160" s="80"/>
      <c r="B160" s="81" t="s">
        <v>1723</v>
      </c>
      <c r="C160" s="80"/>
      <c r="D160" s="80"/>
      <c r="E160" s="80">
        <f>SUM(E161:E161)</f>
        <v>32</v>
      </c>
      <c r="F160" s="53" t="str">
        <f>CONCATENATE("32'h",K160)</f>
        <v>32'h00000000</v>
      </c>
      <c r="G160" s="53"/>
      <c r="H160" s="83" t="s">
        <v>959</v>
      </c>
      <c r="I160" s="83"/>
      <c r="J160" s="80"/>
      <c r="K160" s="80" t="str">
        <f>LOWER(DEC2HEX(L160,8))</f>
        <v>00000000</v>
      </c>
      <c r="L160" s="80">
        <f>SUM(L161:L161)</f>
        <v>0</v>
      </c>
      <c r="M160" s="80"/>
    </row>
    <row r="161" spans="1:13" ht="30">
      <c r="A161" s="85"/>
      <c r="B161" s="89"/>
      <c r="C161" s="95">
        <v>0</v>
      </c>
      <c r="D161" s="95">
        <v>31</v>
      </c>
      <c r="E161" s="86">
        <f>D161+1-C161</f>
        <v>32</v>
      </c>
      <c r="F161" s="86" t="str">
        <f>CONCATENATE(E161,"'h",K161)</f>
        <v>32'h0</v>
      </c>
      <c r="G161" s="86" t="s">
        <v>320</v>
      </c>
      <c r="H161" s="105" t="s">
        <v>960</v>
      </c>
      <c r="I161" s="92" t="s">
        <v>961</v>
      </c>
      <c r="J161" s="107">
        <v>0</v>
      </c>
      <c r="K161" s="95" t="str">
        <f>LOWER(DEC2HEX((J161)))</f>
        <v>0</v>
      </c>
      <c r="L161" s="95">
        <f>J161*(2^C161)</f>
        <v>0</v>
      </c>
      <c r="M161" s="104"/>
    </row>
    <row r="162" spans="1:13" ht="15">
      <c r="A162" s="80"/>
      <c r="B162" s="81" t="s">
        <v>1724</v>
      </c>
      <c r="C162" s="80"/>
      <c r="D162" s="80"/>
      <c r="E162" s="80">
        <f>SUM(E163:E171)</f>
        <v>32</v>
      </c>
      <c r="F162" s="53" t="str">
        <f>CONCATENATE("32'h",K162)</f>
        <v>32'h00000000</v>
      </c>
      <c r="G162" s="53"/>
      <c r="H162" s="83" t="s">
        <v>962</v>
      </c>
      <c r="I162" s="83"/>
      <c r="J162" s="80"/>
      <c r="K162" s="80" t="str">
        <f>LOWER(DEC2HEX(L162,8))</f>
        <v>00000000</v>
      </c>
      <c r="L162" s="80">
        <f>SUM(L163:L171)</f>
        <v>0</v>
      </c>
      <c r="M162" s="80"/>
    </row>
    <row r="163" spans="1:13" ht="15" customHeight="1">
      <c r="A163" s="85"/>
      <c r="B163" s="89"/>
      <c r="C163" s="95">
        <v>16</v>
      </c>
      <c r="D163" s="95">
        <v>31</v>
      </c>
      <c r="E163" s="86">
        <f t="shared" ref="E163:E171" si="48">D163+1-C163</f>
        <v>16</v>
      </c>
      <c r="F163" s="86" t="str">
        <f t="shared" ref="F163:F171" si="49">CONCATENATE(E163,"'h",K163)</f>
        <v>16'h0</v>
      </c>
      <c r="G163" s="86" t="s">
        <v>1725</v>
      </c>
      <c r="H163" s="105" t="s">
        <v>1726</v>
      </c>
      <c r="I163" s="245" t="s">
        <v>963</v>
      </c>
      <c r="J163" s="95">
        <v>0</v>
      </c>
      <c r="K163" s="95" t="str">
        <f t="shared" ref="K163:K171" si="50">LOWER(DEC2HEX((J163)))</f>
        <v>0</v>
      </c>
      <c r="L163" s="95">
        <f t="shared" ref="L163:L171" si="51">J163*(2^C163)</f>
        <v>0</v>
      </c>
      <c r="M163" s="104"/>
    </row>
    <row r="164" spans="1:13" ht="15">
      <c r="A164" s="85"/>
      <c r="B164" s="89"/>
      <c r="C164" s="95">
        <v>14</v>
      </c>
      <c r="D164" s="95">
        <v>15</v>
      </c>
      <c r="E164" s="86">
        <f t="shared" si="48"/>
        <v>2</v>
      </c>
      <c r="F164" s="86" t="str">
        <f t="shared" si="49"/>
        <v>2'h0</v>
      </c>
      <c r="G164" s="86" t="s">
        <v>320</v>
      </c>
      <c r="H164" s="105" t="s">
        <v>964</v>
      </c>
      <c r="I164" s="246"/>
      <c r="J164" s="95">
        <v>0</v>
      </c>
      <c r="K164" s="95" t="str">
        <f t="shared" si="50"/>
        <v>0</v>
      </c>
      <c r="L164" s="95">
        <f t="shared" si="51"/>
        <v>0</v>
      </c>
      <c r="M164" s="104"/>
    </row>
    <row r="165" spans="1:13" ht="15">
      <c r="A165" s="85"/>
      <c r="B165" s="89"/>
      <c r="C165" s="95">
        <v>12</v>
      </c>
      <c r="D165" s="95">
        <v>13</v>
      </c>
      <c r="E165" s="86">
        <f t="shared" si="48"/>
        <v>2</v>
      </c>
      <c r="F165" s="86" t="str">
        <f t="shared" si="49"/>
        <v>2'h0</v>
      </c>
      <c r="G165" s="86" t="s">
        <v>320</v>
      </c>
      <c r="H165" s="105" t="s">
        <v>965</v>
      </c>
      <c r="I165" s="246"/>
      <c r="J165" s="95">
        <v>0</v>
      </c>
      <c r="K165" s="95" t="str">
        <f t="shared" si="50"/>
        <v>0</v>
      </c>
      <c r="L165" s="95">
        <f t="shared" si="51"/>
        <v>0</v>
      </c>
      <c r="M165" s="104"/>
    </row>
    <row r="166" spans="1:13" ht="15">
      <c r="A166" s="85"/>
      <c r="B166" s="89"/>
      <c r="C166" s="95">
        <v>10</v>
      </c>
      <c r="D166" s="95">
        <v>11</v>
      </c>
      <c r="E166" s="86">
        <f t="shared" si="48"/>
        <v>2</v>
      </c>
      <c r="F166" s="86" t="str">
        <f t="shared" si="49"/>
        <v>2'h0</v>
      </c>
      <c r="G166" s="86" t="s">
        <v>320</v>
      </c>
      <c r="H166" s="105" t="s">
        <v>966</v>
      </c>
      <c r="I166" s="246"/>
      <c r="J166" s="95">
        <v>0</v>
      </c>
      <c r="K166" s="95" t="str">
        <f t="shared" si="50"/>
        <v>0</v>
      </c>
      <c r="L166" s="95">
        <f t="shared" si="51"/>
        <v>0</v>
      </c>
      <c r="M166" s="104"/>
    </row>
    <row r="167" spans="1:13" ht="15">
      <c r="A167" s="85"/>
      <c r="B167" s="85"/>
      <c r="C167" s="95">
        <v>8</v>
      </c>
      <c r="D167" s="95">
        <v>9</v>
      </c>
      <c r="E167" s="86">
        <f t="shared" si="48"/>
        <v>2</v>
      </c>
      <c r="F167" s="86" t="str">
        <f t="shared" si="49"/>
        <v>2'h0</v>
      </c>
      <c r="G167" s="86" t="s">
        <v>320</v>
      </c>
      <c r="H167" s="105" t="s">
        <v>967</v>
      </c>
      <c r="I167" s="246"/>
      <c r="J167" s="95">
        <v>0</v>
      </c>
      <c r="K167" s="95" t="str">
        <f t="shared" si="50"/>
        <v>0</v>
      </c>
      <c r="L167" s="95">
        <f t="shared" si="51"/>
        <v>0</v>
      </c>
      <c r="M167" s="104"/>
    </row>
    <row r="168" spans="1:13" ht="15">
      <c r="A168" s="85"/>
      <c r="B168" s="89"/>
      <c r="C168" s="95">
        <v>6</v>
      </c>
      <c r="D168" s="95">
        <v>7</v>
      </c>
      <c r="E168" s="86">
        <f t="shared" si="48"/>
        <v>2</v>
      </c>
      <c r="F168" s="86" t="str">
        <f t="shared" si="49"/>
        <v>2'h0</v>
      </c>
      <c r="G168" s="86" t="s">
        <v>320</v>
      </c>
      <c r="H168" s="105" t="s">
        <v>968</v>
      </c>
      <c r="I168" s="246"/>
      <c r="J168" s="95">
        <v>0</v>
      </c>
      <c r="K168" s="95" t="str">
        <f t="shared" si="50"/>
        <v>0</v>
      </c>
      <c r="L168" s="95">
        <f t="shared" si="51"/>
        <v>0</v>
      </c>
      <c r="M168" s="104"/>
    </row>
    <row r="169" spans="1:13" ht="15">
      <c r="A169" s="85"/>
      <c r="B169" s="89"/>
      <c r="C169" s="95">
        <v>4</v>
      </c>
      <c r="D169" s="95">
        <v>5</v>
      </c>
      <c r="E169" s="86">
        <f t="shared" si="48"/>
        <v>2</v>
      </c>
      <c r="F169" s="86" t="str">
        <f t="shared" si="49"/>
        <v>2'h0</v>
      </c>
      <c r="G169" s="86" t="s">
        <v>320</v>
      </c>
      <c r="H169" s="105" t="s">
        <v>969</v>
      </c>
      <c r="I169" s="246"/>
      <c r="J169" s="95">
        <v>0</v>
      </c>
      <c r="K169" s="95" t="str">
        <f t="shared" si="50"/>
        <v>0</v>
      </c>
      <c r="L169" s="95">
        <f t="shared" si="51"/>
        <v>0</v>
      </c>
      <c r="M169" s="104"/>
    </row>
    <row r="170" spans="1:13" ht="15">
      <c r="A170" s="85"/>
      <c r="B170" s="89"/>
      <c r="C170" s="95">
        <v>2</v>
      </c>
      <c r="D170" s="95">
        <v>3</v>
      </c>
      <c r="E170" s="86">
        <f t="shared" si="48"/>
        <v>2</v>
      </c>
      <c r="F170" s="86" t="str">
        <f t="shared" si="49"/>
        <v>2'h0</v>
      </c>
      <c r="G170" s="86" t="s">
        <v>320</v>
      </c>
      <c r="H170" s="105" t="s">
        <v>970</v>
      </c>
      <c r="I170" s="246"/>
      <c r="J170" s="95">
        <v>0</v>
      </c>
      <c r="K170" s="95" t="str">
        <f t="shared" si="50"/>
        <v>0</v>
      </c>
      <c r="L170" s="95">
        <f t="shared" si="51"/>
        <v>0</v>
      </c>
      <c r="M170" s="104"/>
    </row>
    <row r="171" spans="1:13" ht="15">
      <c r="A171" s="85"/>
      <c r="B171" s="89"/>
      <c r="C171" s="95">
        <v>0</v>
      </c>
      <c r="D171" s="95">
        <v>1</v>
      </c>
      <c r="E171" s="86">
        <f t="shared" si="48"/>
        <v>2</v>
      </c>
      <c r="F171" s="86" t="str">
        <f t="shared" si="49"/>
        <v>2'h0</v>
      </c>
      <c r="G171" s="86" t="s">
        <v>320</v>
      </c>
      <c r="H171" s="105" t="s">
        <v>971</v>
      </c>
      <c r="I171" s="247"/>
      <c r="J171" s="95">
        <v>0</v>
      </c>
      <c r="K171" s="95" t="str">
        <f t="shared" si="50"/>
        <v>0</v>
      </c>
      <c r="L171" s="95">
        <f t="shared" si="51"/>
        <v>0</v>
      </c>
      <c r="M171" s="104"/>
    </row>
    <row r="172" spans="1:13" ht="15">
      <c r="A172" s="80"/>
      <c r="B172" s="81" t="s">
        <v>1727</v>
      </c>
      <c r="C172" s="80"/>
      <c r="D172" s="80"/>
      <c r="E172" s="80">
        <f>SUM(E173:E188)</f>
        <v>32</v>
      </c>
      <c r="F172" s="53" t="str">
        <f>CONCATENATE("32'h",K172)</f>
        <v>32'h00000000</v>
      </c>
      <c r="G172" s="53"/>
      <c r="H172" s="83" t="s">
        <v>972</v>
      </c>
      <c r="I172" s="83"/>
      <c r="J172" s="80"/>
      <c r="K172" s="80" t="str">
        <f>LOWER(DEC2HEX(L172,8))</f>
        <v>00000000</v>
      </c>
      <c r="L172" s="80">
        <f>SUM(L173:L188)</f>
        <v>0</v>
      </c>
      <c r="M172" s="80"/>
    </row>
    <row r="173" spans="1:13" ht="15" customHeight="1">
      <c r="A173" s="85"/>
      <c r="B173" s="89"/>
      <c r="C173" s="95">
        <v>30</v>
      </c>
      <c r="D173" s="95">
        <v>31</v>
      </c>
      <c r="E173" s="86">
        <f t="shared" ref="E173:E188" si="52">D173+1-C173</f>
        <v>2</v>
      </c>
      <c r="F173" s="86" t="str">
        <f t="shared" ref="F173:F188" si="53">CONCATENATE(E173,"'h",K173)</f>
        <v>2'h0</v>
      </c>
      <c r="G173" s="86" t="s">
        <v>320</v>
      </c>
      <c r="H173" s="105" t="s">
        <v>973</v>
      </c>
      <c r="I173" s="245" t="s">
        <v>963</v>
      </c>
      <c r="J173" s="95">
        <v>0</v>
      </c>
      <c r="K173" s="95" t="str">
        <f t="shared" ref="K173:K188" si="54">LOWER(DEC2HEX((J173)))</f>
        <v>0</v>
      </c>
      <c r="L173" s="95">
        <f t="shared" ref="L173:L188" si="55">J173*(2^C173)</f>
        <v>0</v>
      </c>
      <c r="M173" s="104"/>
    </row>
    <row r="174" spans="1:13" ht="15">
      <c r="A174" s="85"/>
      <c r="B174" s="89"/>
      <c r="C174" s="95">
        <v>28</v>
      </c>
      <c r="D174" s="95">
        <v>29</v>
      </c>
      <c r="E174" s="86">
        <f t="shared" si="52"/>
        <v>2</v>
      </c>
      <c r="F174" s="86" t="str">
        <f t="shared" si="53"/>
        <v>2'h0</v>
      </c>
      <c r="G174" s="86" t="s">
        <v>320</v>
      </c>
      <c r="H174" s="105" t="s">
        <v>974</v>
      </c>
      <c r="I174" s="246"/>
      <c r="J174" s="95">
        <v>0</v>
      </c>
      <c r="K174" s="95" t="str">
        <f t="shared" si="54"/>
        <v>0</v>
      </c>
      <c r="L174" s="95">
        <f t="shared" si="55"/>
        <v>0</v>
      </c>
      <c r="M174" s="104"/>
    </row>
    <row r="175" spans="1:13" ht="15">
      <c r="A175" s="85"/>
      <c r="B175" s="89"/>
      <c r="C175" s="95">
        <v>26</v>
      </c>
      <c r="D175" s="95">
        <v>27</v>
      </c>
      <c r="E175" s="86">
        <f t="shared" si="52"/>
        <v>2</v>
      </c>
      <c r="F175" s="86" t="str">
        <f t="shared" si="53"/>
        <v>2'h0</v>
      </c>
      <c r="G175" s="86" t="s">
        <v>320</v>
      </c>
      <c r="H175" s="105" t="s">
        <v>975</v>
      </c>
      <c r="I175" s="246"/>
      <c r="J175" s="95">
        <v>0</v>
      </c>
      <c r="K175" s="95" t="str">
        <f t="shared" si="54"/>
        <v>0</v>
      </c>
      <c r="L175" s="95">
        <f t="shared" si="55"/>
        <v>0</v>
      </c>
      <c r="M175" s="104"/>
    </row>
    <row r="176" spans="1:13" ht="15">
      <c r="A176" s="85"/>
      <c r="B176" s="89"/>
      <c r="C176" s="95">
        <v>24</v>
      </c>
      <c r="D176" s="95">
        <v>25</v>
      </c>
      <c r="E176" s="86">
        <f t="shared" si="52"/>
        <v>2</v>
      </c>
      <c r="F176" s="86" t="str">
        <f t="shared" si="53"/>
        <v>2'h0</v>
      </c>
      <c r="G176" s="86" t="s">
        <v>320</v>
      </c>
      <c r="H176" s="105" t="s">
        <v>976</v>
      </c>
      <c r="I176" s="246"/>
      <c r="J176" s="95">
        <v>0</v>
      </c>
      <c r="K176" s="95" t="str">
        <f t="shared" si="54"/>
        <v>0</v>
      </c>
      <c r="L176" s="95">
        <f t="shared" si="55"/>
        <v>0</v>
      </c>
      <c r="M176" s="104"/>
    </row>
    <row r="177" spans="1:13" ht="15">
      <c r="A177" s="85"/>
      <c r="B177" s="85"/>
      <c r="C177" s="95">
        <v>22</v>
      </c>
      <c r="D177" s="95">
        <v>23</v>
      </c>
      <c r="E177" s="86">
        <f t="shared" si="52"/>
        <v>2</v>
      </c>
      <c r="F177" s="86" t="str">
        <f t="shared" si="53"/>
        <v>2'h0</v>
      </c>
      <c r="G177" s="86" t="s">
        <v>320</v>
      </c>
      <c r="H177" s="105" t="s">
        <v>977</v>
      </c>
      <c r="I177" s="246"/>
      <c r="J177" s="95">
        <v>0</v>
      </c>
      <c r="K177" s="95" t="str">
        <f t="shared" si="54"/>
        <v>0</v>
      </c>
      <c r="L177" s="95">
        <f t="shared" si="55"/>
        <v>0</v>
      </c>
      <c r="M177" s="104"/>
    </row>
    <row r="178" spans="1:13" ht="15">
      <c r="A178" s="85"/>
      <c r="B178" s="89"/>
      <c r="C178" s="95">
        <v>20</v>
      </c>
      <c r="D178" s="95">
        <v>21</v>
      </c>
      <c r="E178" s="86">
        <f t="shared" si="52"/>
        <v>2</v>
      </c>
      <c r="F178" s="86" t="str">
        <f t="shared" si="53"/>
        <v>2'h0</v>
      </c>
      <c r="G178" s="86" t="s">
        <v>320</v>
      </c>
      <c r="H178" s="105" t="s">
        <v>978</v>
      </c>
      <c r="I178" s="246"/>
      <c r="J178" s="95">
        <v>0</v>
      </c>
      <c r="K178" s="95" t="str">
        <f t="shared" si="54"/>
        <v>0</v>
      </c>
      <c r="L178" s="95">
        <f t="shared" si="55"/>
        <v>0</v>
      </c>
      <c r="M178" s="104"/>
    </row>
    <row r="179" spans="1:13" ht="15">
      <c r="A179" s="85"/>
      <c r="B179" s="85"/>
      <c r="C179" s="95">
        <v>18</v>
      </c>
      <c r="D179" s="95">
        <v>19</v>
      </c>
      <c r="E179" s="86">
        <f t="shared" si="52"/>
        <v>2</v>
      </c>
      <c r="F179" s="86" t="str">
        <f t="shared" si="53"/>
        <v>2'h0</v>
      </c>
      <c r="G179" s="86" t="s">
        <v>320</v>
      </c>
      <c r="H179" s="105" t="s">
        <v>979</v>
      </c>
      <c r="I179" s="246"/>
      <c r="J179" s="95">
        <v>0</v>
      </c>
      <c r="K179" s="95" t="str">
        <f t="shared" si="54"/>
        <v>0</v>
      </c>
      <c r="L179" s="95">
        <f t="shared" si="55"/>
        <v>0</v>
      </c>
      <c r="M179" s="104"/>
    </row>
    <row r="180" spans="1:13" ht="15">
      <c r="A180" s="85"/>
      <c r="B180" s="89"/>
      <c r="C180" s="95">
        <v>16</v>
      </c>
      <c r="D180" s="95">
        <v>17</v>
      </c>
      <c r="E180" s="86">
        <f t="shared" si="52"/>
        <v>2</v>
      </c>
      <c r="F180" s="86" t="str">
        <f t="shared" si="53"/>
        <v>2'h0</v>
      </c>
      <c r="G180" s="86" t="s">
        <v>320</v>
      </c>
      <c r="H180" s="105" t="s">
        <v>980</v>
      </c>
      <c r="I180" s="246"/>
      <c r="J180" s="95">
        <v>0</v>
      </c>
      <c r="K180" s="95" t="str">
        <f t="shared" si="54"/>
        <v>0</v>
      </c>
      <c r="L180" s="95">
        <f t="shared" si="55"/>
        <v>0</v>
      </c>
      <c r="M180" s="104"/>
    </row>
    <row r="181" spans="1:13" ht="15">
      <c r="A181" s="85"/>
      <c r="B181" s="89"/>
      <c r="C181" s="95">
        <v>14</v>
      </c>
      <c r="D181" s="95">
        <v>15</v>
      </c>
      <c r="E181" s="86">
        <f t="shared" si="52"/>
        <v>2</v>
      </c>
      <c r="F181" s="86" t="str">
        <f t="shared" si="53"/>
        <v>2'h0</v>
      </c>
      <c r="G181" s="86" t="s">
        <v>320</v>
      </c>
      <c r="H181" s="105" t="s">
        <v>981</v>
      </c>
      <c r="I181" s="246"/>
      <c r="J181" s="95">
        <v>0</v>
      </c>
      <c r="K181" s="95" t="str">
        <f t="shared" si="54"/>
        <v>0</v>
      </c>
      <c r="L181" s="95">
        <f t="shared" si="55"/>
        <v>0</v>
      </c>
      <c r="M181" s="104"/>
    </row>
    <row r="182" spans="1:13" ht="15">
      <c r="A182" s="85"/>
      <c r="B182" s="89"/>
      <c r="C182" s="95">
        <v>12</v>
      </c>
      <c r="D182" s="95">
        <v>13</v>
      </c>
      <c r="E182" s="86">
        <f t="shared" si="52"/>
        <v>2</v>
      </c>
      <c r="F182" s="86" t="str">
        <f t="shared" si="53"/>
        <v>2'h0</v>
      </c>
      <c r="G182" s="86" t="s">
        <v>320</v>
      </c>
      <c r="H182" s="105" t="s">
        <v>982</v>
      </c>
      <c r="I182" s="246"/>
      <c r="J182" s="95">
        <v>0</v>
      </c>
      <c r="K182" s="95" t="str">
        <f t="shared" si="54"/>
        <v>0</v>
      </c>
      <c r="L182" s="95">
        <f t="shared" si="55"/>
        <v>0</v>
      </c>
      <c r="M182" s="104"/>
    </row>
    <row r="183" spans="1:13" ht="15">
      <c r="A183" s="85"/>
      <c r="B183" s="89"/>
      <c r="C183" s="95">
        <v>10</v>
      </c>
      <c r="D183" s="95">
        <v>11</v>
      </c>
      <c r="E183" s="86">
        <f t="shared" si="52"/>
        <v>2</v>
      </c>
      <c r="F183" s="86" t="str">
        <f t="shared" si="53"/>
        <v>2'h0</v>
      </c>
      <c r="G183" s="86" t="s">
        <v>320</v>
      </c>
      <c r="H183" s="105" t="s">
        <v>983</v>
      </c>
      <c r="I183" s="246"/>
      <c r="J183" s="95">
        <v>0</v>
      </c>
      <c r="K183" s="95" t="str">
        <f t="shared" si="54"/>
        <v>0</v>
      </c>
      <c r="L183" s="95">
        <f t="shared" si="55"/>
        <v>0</v>
      </c>
      <c r="M183" s="104"/>
    </row>
    <row r="184" spans="1:13" ht="15">
      <c r="A184" s="85"/>
      <c r="B184" s="85"/>
      <c r="C184" s="95">
        <v>8</v>
      </c>
      <c r="D184" s="95">
        <v>9</v>
      </c>
      <c r="E184" s="86">
        <f t="shared" si="52"/>
        <v>2</v>
      </c>
      <c r="F184" s="86" t="str">
        <f t="shared" si="53"/>
        <v>2'h0</v>
      </c>
      <c r="G184" s="86" t="s">
        <v>320</v>
      </c>
      <c r="H184" s="105" t="s">
        <v>984</v>
      </c>
      <c r="I184" s="246"/>
      <c r="J184" s="95">
        <v>0</v>
      </c>
      <c r="K184" s="95" t="str">
        <f t="shared" si="54"/>
        <v>0</v>
      </c>
      <c r="L184" s="95">
        <f t="shared" si="55"/>
        <v>0</v>
      </c>
      <c r="M184" s="104"/>
    </row>
    <row r="185" spans="1:13" ht="15">
      <c r="A185" s="85"/>
      <c r="B185" s="89"/>
      <c r="C185" s="95">
        <v>6</v>
      </c>
      <c r="D185" s="95">
        <v>7</v>
      </c>
      <c r="E185" s="86">
        <f t="shared" si="52"/>
        <v>2</v>
      </c>
      <c r="F185" s="86" t="str">
        <f t="shared" si="53"/>
        <v>2'h0</v>
      </c>
      <c r="G185" s="86" t="s">
        <v>320</v>
      </c>
      <c r="H185" s="105" t="s">
        <v>985</v>
      </c>
      <c r="I185" s="246"/>
      <c r="J185" s="95">
        <v>0</v>
      </c>
      <c r="K185" s="95" t="str">
        <f t="shared" si="54"/>
        <v>0</v>
      </c>
      <c r="L185" s="95">
        <f t="shared" si="55"/>
        <v>0</v>
      </c>
      <c r="M185" s="104"/>
    </row>
    <row r="186" spans="1:13" ht="15">
      <c r="A186" s="85"/>
      <c r="B186" s="89"/>
      <c r="C186" s="95">
        <v>4</v>
      </c>
      <c r="D186" s="95">
        <v>5</v>
      </c>
      <c r="E186" s="86">
        <f t="shared" si="52"/>
        <v>2</v>
      </c>
      <c r="F186" s="86" t="str">
        <f t="shared" si="53"/>
        <v>2'h0</v>
      </c>
      <c r="G186" s="86" t="s">
        <v>320</v>
      </c>
      <c r="H186" s="105" t="s">
        <v>986</v>
      </c>
      <c r="I186" s="246"/>
      <c r="J186" s="95">
        <v>0</v>
      </c>
      <c r="K186" s="95" t="str">
        <f t="shared" si="54"/>
        <v>0</v>
      </c>
      <c r="L186" s="95">
        <f t="shared" si="55"/>
        <v>0</v>
      </c>
      <c r="M186" s="104"/>
    </row>
    <row r="187" spans="1:13" ht="15">
      <c r="A187" s="85"/>
      <c r="B187" s="89"/>
      <c r="C187" s="95">
        <v>2</v>
      </c>
      <c r="D187" s="95">
        <v>3</v>
      </c>
      <c r="E187" s="86">
        <f t="shared" si="52"/>
        <v>2</v>
      </c>
      <c r="F187" s="86" t="str">
        <f t="shared" si="53"/>
        <v>2'h0</v>
      </c>
      <c r="G187" s="86" t="s">
        <v>320</v>
      </c>
      <c r="H187" s="105" t="s">
        <v>987</v>
      </c>
      <c r="I187" s="246"/>
      <c r="J187" s="95">
        <v>0</v>
      </c>
      <c r="K187" s="95" t="str">
        <f t="shared" si="54"/>
        <v>0</v>
      </c>
      <c r="L187" s="95">
        <f t="shared" si="55"/>
        <v>0</v>
      </c>
      <c r="M187" s="104"/>
    </row>
    <row r="188" spans="1:13" ht="15">
      <c r="A188" s="85"/>
      <c r="B188" s="89"/>
      <c r="C188" s="95">
        <v>0</v>
      </c>
      <c r="D188" s="95">
        <v>1</v>
      </c>
      <c r="E188" s="86">
        <f t="shared" si="52"/>
        <v>2</v>
      </c>
      <c r="F188" s="86" t="str">
        <f t="shared" si="53"/>
        <v>2'h0</v>
      </c>
      <c r="G188" s="86" t="s">
        <v>320</v>
      </c>
      <c r="H188" s="105" t="s">
        <v>988</v>
      </c>
      <c r="I188" s="247"/>
      <c r="J188" s="95">
        <v>0</v>
      </c>
      <c r="K188" s="95" t="str">
        <f t="shared" si="54"/>
        <v>0</v>
      </c>
      <c r="L188" s="95">
        <f t="shared" si="55"/>
        <v>0</v>
      </c>
      <c r="M188" s="104"/>
    </row>
    <row r="189" spans="1:13" ht="15">
      <c r="A189" s="80"/>
      <c r="B189" s="81" t="s">
        <v>1728</v>
      </c>
      <c r="C189" s="80"/>
      <c r="D189" s="80"/>
      <c r="E189" s="80">
        <f>SUM(E190:E198)</f>
        <v>32</v>
      </c>
      <c r="F189" s="53" t="str">
        <f>CONCATENATE("32'h",K189)</f>
        <v>32'h00000000</v>
      </c>
      <c r="G189" s="53"/>
      <c r="H189" s="83" t="s">
        <v>989</v>
      </c>
      <c r="I189" s="83"/>
      <c r="J189" s="80"/>
      <c r="K189" s="80" t="str">
        <f>LOWER(DEC2HEX(L189,8))</f>
        <v>00000000</v>
      </c>
      <c r="L189" s="80">
        <f>SUM(L190:L198)</f>
        <v>0</v>
      </c>
      <c r="M189" s="80"/>
    </row>
    <row r="190" spans="1:13" ht="15" customHeight="1">
      <c r="A190" s="85"/>
      <c r="B190" s="89"/>
      <c r="C190" s="95">
        <v>16</v>
      </c>
      <c r="D190" s="95">
        <v>31</v>
      </c>
      <c r="E190" s="86">
        <f t="shared" ref="E190:E198" si="56">D190+1-C190</f>
        <v>16</v>
      </c>
      <c r="F190" s="86" t="str">
        <f t="shared" ref="F190:F198" si="57">CONCATENATE(E190,"'h",K190)</f>
        <v>16'h0</v>
      </c>
      <c r="G190" s="86" t="s">
        <v>1725</v>
      </c>
      <c r="H190" s="105" t="s">
        <v>1726</v>
      </c>
      <c r="I190" s="245" t="s">
        <v>990</v>
      </c>
      <c r="J190" s="95">
        <v>0</v>
      </c>
      <c r="K190" s="95" t="str">
        <f t="shared" ref="K190:K198" si="58">LOWER(DEC2HEX((J190)))</f>
        <v>0</v>
      </c>
      <c r="L190" s="95">
        <f t="shared" ref="L190:L198" si="59">J190*(2^C190)</f>
        <v>0</v>
      </c>
      <c r="M190" s="104"/>
    </row>
    <row r="191" spans="1:13" ht="15">
      <c r="A191" s="85"/>
      <c r="B191" s="89"/>
      <c r="C191" s="95">
        <v>14</v>
      </c>
      <c r="D191" s="95">
        <v>15</v>
      </c>
      <c r="E191" s="86">
        <f t="shared" si="56"/>
        <v>2</v>
      </c>
      <c r="F191" s="86" t="str">
        <f t="shared" si="57"/>
        <v>2'h0</v>
      </c>
      <c r="G191" s="86" t="s">
        <v>320</v>
      </c>
      <c r="H191" s="105" t="s">
        <v>991</v>
      </c>
      <c r="I191" s="246"/>
      <c r="J191" s="95">
        <v>0</v>
      </c>
      <c r="K191" s="95" t="str">
        <f t="shared" si="58"/>
        <v>0</v>
      </c>
      <c r="L191" s="95">
        <f t="shared" si="59"/>
        <v>0</v>
      </c>
      <c r="M191" s="104"/>
    </row>
    <row r="192" spans="1:13" ht="15">
      <c r="A192" s="85"/>
      <c r="B192" s="89"/>
      <c r="C192" s="95">
        <v>12</v>
      </c>
      <c r="D192" s="95">
        <v>13</v>
      </c>
      <c r="E192" s="86">
        <f t="shared" si="56"/>
        <v>2</v>
      </c>
      <c r="F192" s="86" t="str">
        <f t="shared" si="57"/>
        <v>2'h0</v>
      </c>
      <c r="G192" s="86" t="s">
        <v>320</v>
      </c>
      <c r="H192" s="105" t="s">
        <v>992</v>
      </c>
      <c r="I192" s="246"/>
      <c r="J192" s="95">
        <v>0</v>
      </c>
      <c r="K192" s="95" t="str">
        <f t="shared" si="58"/>
        <v>0</v>
      </c>
      <c r="L192" s="95">
        <f t="shared" si="59"/>
        <v>0</v>
      </c>
      <c r="M192" s="104"/>
    </row>
    <row r="193" spans="1:13" ht="15">
      <c r="A193" s="85"/>
      <c r="B193" s="89"/>
      <c r="C193" s="95">
        <v>10</v>
      </c>
      <c r="D193" s="95">
        <v>11</v>
      </c>
      <c r="E193" s="86">
        <f t="shared" si="56"/>
        <v>2</v>
      </c>
      <c r="F193" s="86" t="str">
        <f t="shared" si="57"/>
        <v>2'h0</v>
      </c>
      <c r="G193" s="86" t="s">
        <v>320</v>
      </c>
      <c r="H193" s="105" t="s">
        <v>993</v>
      </c>
      <c r="I193" s="246"/>
      <c r="J193" s="95">
        <v>0</v>
      </c>
      <c r="K193" s="95" t="str">
        <f t="shared" si="58"/>
        <v>0</v>
      </c>
      <c r="L193" s="95">
        <f t="shared" si="59"/>
        <v>0</v>
      </c>
      <c r="M193" s="104"/>
    </row>
    <row r="194" spans="1:13" ht="15">
      <c r="A194" s="85"/>
      <c r="B194" s="85"/>
      <c r="C194" s="95">
        <v>8</v>
      </c>
      <c r="D194" s="95">
        <v>9</v>
      </c>
      <c r="E194" s="86">
        <f t="shared" si="56"/>
        <v>2</v>
      </c>
      <c r="F194" s="86" t="str">
        <f t="shared" si="57"/>
        <v>2'h0</v>
      </c>
      <c r="G194" s="86" t="s">
        <v>320</v>
      </c>
      <c r="H194" s="105" t="s">
        <v>994</v>
      </c>
      <c r="I194" s="246"/>
      <c r="J194" s="95">
        <v>0</v>
      </c>
      <c r="K194" s="95" t="str">
        <f t="shared" si="58"/>
        <v>0</v>
      </c>
      <c r="L194" s="95">
        <f t="shared" si="59"/>
        <v>0</v>
      </c>
      <c r="M194" s="104"/>
    </row>
    <row r="195" spans="1:13" ht="15">
      <c r="A195" s="85"/>
      <c r="B195" s="89"/>
      <c r="C195" s="95">
        <v>6</v>
      </c>
      <c r="D195" s="95">
        <v>7</v>
      </c>
      <c r="E195" s="86">
        <f t="shared" si="56"/>
        <v>2</v>
      </c>
      <c r="F195" s="86" t="str">
        <f t="shared" si="57"/>
        <v>2'h0</v>
      </c>
      <c r="G195" s="86" t="s">
        <v>320</v>
      </c>
      <c r="H195" s="105" t="s">
        <v>995</v>
      </c>
      <c r="I195" s="246"/>
      <c r="J195" s="95">
        <v>0</v>
      </c>
      <c r="K195" s="95" t="str">
        <f t="shared" si="58"/>
        <v>0</v>
      </c>
      <c r="L195" s="95">
        <f t="shared" si="59"/>
        <v>0</v>
      </c>
      <c r="M195" s="104"/>
    </row>
    <row r="196" spans="1:13" ht="15">
      <c r="A196" s="85"/>
      <c r="B196" s="89"/>
      <c r="C196" s="95">
        <v>4</v>
      </c>
      <c r="D196" s="95">
        <v>5</v>
      </c>
      <c r="E196" s="86">
        <f t="shared" si="56"/>
        <v>2</v>
      </c>
      <c r="F196" s="86" t="str">
        <f t="shared" si="57"/>
        <v>2'h0</v>
      </c>
      <c r="G196" s="86" t="s">
        <v>320</v>
      </c>
      <c r="H196" s="105" t="s">
        <v>996</v>
      </c>
      <c r="I196" s="246"/>
      <c r="J196" s="95">
        <v>0</v>
      </c>
      <c r="K196" s="95" t="str">
        <f t="shared" si="58"/>
        <v>0</v>
      </c>
      <c r="L196" s="95">
        <f t="shared" si="59"/>
        <v>0</v>
      </c>
      <c r="M196" s="104"/>
    </row>
    <row r="197" spans="1:13" ht="15">
      <c r="A197" s="85"/>
      <c r="B197" s="89"/>
      <c r="C197" s="95">
        <v>2</v>
      </c>
      <c r="D197" s="95">
        <v>3</v>
      </c>
      <c r="E197" s="86">
        <f t="shared" si="56"/>
        <v>2</v>
      </c>
      <c r="F197" s="86" t="str">
        <f t="shared" si="57"/>
        <v>2'h0</v>
      </c>
      <c r="G197" s="86" t="s">
        <v>320</v>
      </c>
      <c r="H197" s="105" t="s">
        <v>997</v>
      </c>
      <c r="I197" s="246"/>
      <c r="J197" s="95">
        <v>0</v>
      </c>
      <c r="K197" s="95" t="str">
        <f t="shared" si="58"/>
        <v>0</v>
      </c>
      <c r="L197" s="95">
        <f t="shared" si="59"/>
        <v>0</v>
      </c>
      <c r="M197" s="104"/>
    </row>
    <row r="198" spans="1:13" ht="15">
      <c r="A198" s="85"/>
      <c r="B198" s="89"/>
      <c r="C198" s="95">
        <v>0</v>
      </c>
      <c r="D198" s="95">
        <v>1</v>
      </c>
      <c r="E198" s="86">
        <f t="shared" si="56"/>
        <v>2</v>
      </c>
      <c r="F198" s="86" t="str">
        <f t="shared" si="57"/>
        <v>2'h0</v>
      </c>
      <c r="G198" s="86" t="s">
        <v>320</v>
      </c>
      <c r="H198" s="105" t="s">
        <v>998</v>
      </c>
      <c r="I198" s="247"/>
      <c r="J198" s="95">
        <v>0</v>
      </c>
      <c r="K198" s="95" t="str">
        <f t="shared" si="58"/>
        <v>0</v>
      </c>
      <c r="L198" s="95">
        <f t="shared" si="59"/>
        <v>0</v>
      </c>
      <c r="M198" s="104"/>
    </row>
    <row r="199" spans="1:13" ht="15">
      <c r="A199" s="80"/>
      <c r="B199" s="81" t="s">
        <v>1729</v>
      </c>
      <c r="C199" s="80"/>
      <c r="D199" s="80"/>
      <c r="E199" s="80">
        <f>SUM(E200:E215)</f>
        <v>32</v>
      </c>
      <c r="F199" s="53" t="str">
        <f>CONCATENATE("32'h",K199)</f>
        <v>32'h00000000</v>
      </c>
      <c r="G199" s="53"/>
      <c r="H199" s="83" t="s">
        <v>999</v>
      </c>
      <c r="I199" s="83"/>
      <c r="J199" s="80"/>
      <c r="K199" s="80" t="str">
        <f>LOWER(DEC2HEX(L199,8))</f>
        <v>00000000</v>
      </c>
      <c r="L199" s="80">
        <f>SUM(L200:L215)</f>
        <v>0</v>
      </c>
      <c r="M199" s="80"/>
    </row>
    <row r="200" spans="1:13" ht="15" customHeight="1">
      <c r="A200" s="85"/>
      <c r="B200" s="89"/>
      <c r="C200" s="95">
        <v>30</v>
      </c>
      <c r="D200" s="95">
        <v>31</v>
      </c>
      <c r="E200" s="86">
        <f t="shared" ref="E200:E215" si="60">D200+1-C200</f>
        <v>2</v>
      </c>
      <c r="F200" s="86" t="str">
        <f t="shared" ref="F200:F215" si="61">CONCATENATE(E200,"'h",K200)</f>
        <v>2'h0</v>
      </c>
      <c r="G200" s="86" t="s">
        <v>320</v>
      </c>
      <c r="H200" s="105" t="s">
        <v>1000</v>
      </c>
      <c r="I200" s="245" t="s">
        <v>990</v>
      </c>
      <c r="J200" s="95">
        <v>0</v>
      </c>
      <c r="K200" s="95" t="str">
        <f t="shared" ref="K200:K215" si="62">LOWER(DEC2HEX((J200)))</f>
        <v>0</v>
      </c>
      <c r="L200" s="95">
        <f t="shared" ref="L200:L215" si="63">J200*(2^C200)</f>
        <v>0</v>
      </c>
      <c r="M200" s="104"/>
    </row>
    <row r="201" spans="1:13" ht="15">
      <c r="A201" s="85"/>
      <c r="B201" s="89"/>
      <c r="C201" s="95">
        <v>28</v>
      </c>
      <c r="D201" s="95">
        <v>29</v>
      </c>
      <c r="E201" s="86">
        <f t="shared" si="60"/>
        <v>2</v>
      </c>
      <c r="F201" s="86" t="str">
        <f t="shared" si="61"/>
        <v>2'h0</v>
      </c>
      <c r="G201" s="86" t="s">
        <v>320</v>
      </c>
      <c r="H201" s="105" t="s">
        <v>1001</v>
      </c>
      <c r="I201" s="246"/>
      <c r="J201" s="95">
        <v>0</v>
      </c>
      <c r="K201" s="95" t="str">
        <f t="shared" si="62"/>
        <v>0</v>
      </c>
      <c r="L201" s="95">
        <f t="shared" si="63"/>
        <v>0</v>
      </c>
      <c r="M201" s="104"/>
    </row>
    <row r="202" spans="1:13" ht="15">
      <c r="A202" s="85"/>
      <c r="B202" s="89"/>
      <c r="C202" s="95">
        <v>26</v>
      </c>
      <c r="D202" s="95">
        <v>27</v>
      </c>
      <c r="E202" s="86">
        <f t="shared" si="60"/>
        <v>2</v>
      </c>
      <c r="F202" s="86" t="str">
        <f t="shared" si="61"/>
        <v>2'h0</v>
      </c>
      <c r="G202" s="86" t="s">
        <v>320</v>
      </c>
      <c r="H202" s="105" t="s">
        <v>1002</v>
      </c>
      <c r="I202" s="246"/>
      <c r="J202" s="95">
        <v>0</v>
      </c>
      <c r="K202" s="95" t="str">
        <f t="shared" si="62"/>
        <v>0</v>
      </c>
      <c r="L202" s="95">
        <f t="shared" si="63"/>
        <v>0</v>
      </c>
      <c r="M202" s="104"/>
    </row>
    <row r="203" spans="1:13" ht="15">
      <c r="A203" s="85"/>
      <c r="B203" s="89"/>
      <c r="C203" s="95">
        <v>24</v>
      </c>
      <c r="D203" s="95">
        <v>25</v>
      </c>
      <c r="E203" s="86">
        <f t="shared" si="60"/>
        <v>2</v>
      </c>
      <c r="F203" s="86" t="str">
        <f t="shared" si="61"/>
        <v>2'h0</v>
      </c>
      <c r="G203" s="86" t="s">
        <v>320</v>
      </c>
      <c r="H203" s="105" t="s">
        <v>1003</v>
      </c>
      <c r="I203" s="246"/>
      <c r="J203" s="95">
        <v>0</v>
      </c>
      <c r="K203" s="95" t="str">
        <f t="shared" si="62"/>
        <v>0</v>
      </c>
      <c r="L203" s="95">
        <f t="shared" si="63"/>
        <v>0</v>
      </c>
      <c r="M203" s="104"/>
    </row>
    <row r="204" spans="1:13" ht="15">
      <c r="A204" s="85"/>
      <c r="B204" s="85"/>
      <c r="C204" s="95">
        <v>22</v>
      </c>
      <c r="D204" s="95">
        <v>23</v>
      </c>
      <c r="E204" s="86">
        <f t="shared" si="60"/>
        <v>2</v>
      </c>
      <c r="F204" s="86" t="str">
        <f t="shared" si="61"/>
        <v>2'h0</v>
      </c>
      <c r="G204" s="86" t="s">
        <v>320</v>
      </c>
      <c r="H204" s="105" t="s">
        <v>1004</v>
      </c>
      <c r="I204" s="246"/>
      <c r="J204" s="95">
        <v>0</v>
      </c>
      <c r="K204" s="95" t="str">
        <f t="shared" si="62"/>
        <v>0</v>
      </c>
      <c r="L204" s="95">
        <f t="shared" si="63"/>
        <v>0</v>
      </c>
      <c r="M204" s="104"/>
    </row>
    <row r="205" spans="1:13" ht="15">
      <c r="A205" s="85"/>
      <c r="B205" s="89"/>
      <c r="C205" s="95">
        <v>20</v>
      </c>
      <c r="D205" s="95">
        <v>21</v>
      </c>
      <c r="E205" s="86">
        <f t="shared" si="60"/>
        <v>2</v>
      </c>
      <c r="F205" s="86" t="str">
        <f t="shared" si="61"/>
        <v>2'h0</v>
      </c>
      <c r="G205" s="86" t="s">
        <v>320</v>
      </c>
      <c r="H205" s="105" t="s">
        <v>1005</v>
      </c>
      <c r="I205" s="246"/>
      <c r="J205" s="95">
        <v>0</v>
      </c>
      <c r="K205" s="95" t="str">
        <f t="shared" si="62"/>
        <v>0</v>
      </c>
      <c r="L205" s="95">
        <f t="shared" si="63"/>
        <v>0</v>
      </c>
      <c r="M205" s="104"/>
    </row>
    <row r="206" spans="1:13" ht="15">
      <c r="A206" s="85"/>
      <c r="B206" s="85"/>
      <c r="C206" s="95">
        <v>18</v>
      </c>
      <c r="D206" s="95">
        <v>19</v>
      </c>
      <c r="E206" s="86">
        <f t="shared" si="60"/>
        <v>2</v>
      </c>
      <c r="F206" s="86" t="str">
        <f t="shared" si="61"/>
        <v>2'h0</v>
      </c>
      <c r="G206" s="86" t="s">
        <v>320</v>
      </c>
      <c r="H206" s="105" t="s">
        <v>1006</v>
      </c>
      <c r="I206" s="246"/>
      <c r="J206" s="95">
        <v>0</v>
      </c>
      <c r="K206" s="95" t="str">
        <f t="shared" si="62"/>
        <v>0</v>
      </c>
      <c r="L206" s="95">
        <f t="shared" si="63"/>
        <v>0</v>
      </c>
      <c r="M206" s="104"/>
    </row>
    <row r="207" spans="1:13" ht="15">
      <c r="A207" s="85"/>
      <c r="B207" s="89"/>
      <c r="C207" s="95">
        <v>16</v>
      </c>
      <c r="D207" s="95">
        <v>17</v>
      </c>
      <c r="E207" s="86">
        <f t="shared" si="60"/>
        <v>2</v>
      </c>
      <c r="F207" s="86" t="str">
        <f t="shared" si="61"/>
        <v>2'h0</v>
      </c>
      <c r="G207" s="86" t="s">
        <v>320</v>
      </c>
      <c r="H207" s="105" t="s">
        <v>1007</v>
      </c>
      <c r="I207" s="246"/>
      <c r="J207" s="95">
        <v>0</v>
      </c>
      <c r="K207" s="95" t="str">
        <f t="shared" si="62"/>
        <v>0</v>
      </c>
      <c r="L207" s="95">
        <f t="shared" si="63"/>
        <v>0</v>
      </c>
      <c r="M207" s="104"/>
    </row>
    <row r="208" spans="1:13" ht="15">
      <c r="A208" s="85"/>
      <c r="B208" s="89"/>
      <c r="C208" s="95">
        <v>14</v>
      </c>
      <c r="D208" s="95">
        <v>15</v>
      </c>
      <c r="E208" s="86">
        <f t="shared" si="60"/>
        <v>2</v>
      </c>
      <c r="F208" s="86" t="str">
        <f t="shared" si="61"/>
        <v>2'h0</v>
      </c>
      <c r="G208" s="86" t="s">
        <v>320</v>
      </c>
      <c r="H208" s="105" t="s">
        <v>1008</v>
      </c>
      <c r="I208" s="246"/>
      <c r="J208" s="95">
        <v>0</v>
      </c>
      <c r="K208" s="95" t="str">
        <f t="shared" si="62"/>
        <v>0</v>
      </c>
      <c r="L208" s="95">
        <f t="shared" si="63"/>
        <v>0</v>
      </c>
      <c r="M208" s="104"/>
    </row>
    <row r="209" spans="1:13" ht="15">
      <c r="A209" s="85"/>
      <c r="B209" s="89"/>
      <c r="C209" s="95">
        <v>12</v>
      </c>
      <c r="D209" s="95">
        <v>13</v>
      </c>
      <c r="E209" s="86">
        <f t="shared" si="60"/>
        <v>2</v>
      </c>
      <c r="F209" s="86" t="str">
        <f t="shared" si="61"/>
        <v>2'h0</v>
      </c>
      <c r="G209" s="86" t="s">
        <v>320</v>
      </c>
      <c r="H209" s="105" t="s">
        <v>1009</v>
      </c>
      <c r="I209" s="246"/>
      <c r="J209" s="95">
        <v>0</v>
      </c>
      <c r="K209" s="95" t="str">
        <f t="shared" si="62"/>
        <v>0</v>
      </c>
      <c r="L209" s="95">
        <f t="shared" si="63"/>
        <v>0</v>
      </c>
      <c r="M209" s="104"/>
    </row>
    <row r="210" spans="1:13" ht="15">
      <c r="A210" s="85"/>
      <c r="B210" s="89"/>
      <c r="C210" s="95">
        <v>10</v>
      </c>
      <c r="D210" s="95">
        <v>11</v>
      </c>
      <c r="E210" s="86">
        <f t="shared" si="60"/>
        <v>2</v>
      </c>
      <c r="F210" s="86" t="str">
        <f t="shared" si="61"/>
        <v>2'h0</v>
      </c>
      <c r="G210" s="86" t="s">
        <v>320</v>
      </c>
      <c r="H210" s="105" t="s">
        <v>1010</v>
      </c>
      <c r="I210" s="246"/>
      <c r="J210" s="95">
        <v>0</v>
      </c>
      <c r="K210" s="95" t="str">
        <f t="shared" si="62"/>
        <v>0</v>
      </c>
      <c r="L210" s="95">
        <f t="shared" si="63"/>
        <v>0</v>
      </c>
      <c r="M210" s="104"/>
    </row>
    <row r="211" spans="1:13" ht="15">
      <c r="A211" s="85"/>
      <c r="B211" s="85"/>
      <c r="C211" s="95">
        <v>8</v>
      </c>
      <c r="D211" s="95">
        <v>9</v>
      </c>
      <c r="E211" s="86">
        <f t="shared" si="60"/>
        <v>2</v>
      </c>
      <c r="F211" s="86" t="str">
        <f t="shared" si="61"/>
        <v>2'h0</v>
      </c>
      <c r="G211" s="86" t="s">
        <v>320</v>
      </c>
      <c r="H211" s="105" t="s">
        <v>1011</v>
      </c>
      <c r="I211" s="246"/>
      <c r="J211" s="95">
        <v>0</v>
      </c>
      <c r="K211" s="95" t="str">
        <f t="shared" si="62"/>
        <v>0</v>
      </c>
      <c r="L211" s="95">
        <f t="shared" si="63"/>
        <v>0</v>
      </c>
      <c r="M211" s="104"/>
    </row>
    <row r="212" spans="1:13" ht="15">
      <c r="A212" s="85"/>
      <c r="B212" s="89"/>
      <c r="C212" s="95">
        <v>6</v>
      </c>
      <c r="D212" s="95">
        <v>7</v>
      </c>
      <c r="E212" s="86">
        <f t="shared" si="60"/>
        <v>2</v>
      </c>
      <c r="F212" s="86" t="str">
        <f t="shared" si="61"/>
        <v>2'h0</v>
      </c>
      <c r="G212" s="86" t="s">
        <v>320</v>
      </c>
      <c r="H212" s="105" t="s">
        <v>1012</v>
      </c>
      <c r="I212" s="246"/>
      <c r="J212" s="95">
        <v>0</v>
      </c>
      <c r="K212" s="95" t="str">
        <f t="shared" si="62"/>
        <v>0</v>
      </c>
      <c r="L212" s="95">
        <f t="shared" si="63"/>
        <v>0</v>
      </c>
      <c r="M212" s="104"/>
    </row>
    <row r="213" spans="1:13" ht="15">
      <c r="A213" s="85"/>
      <c r="B213" s="89"/>
      <c r="C213" s="95">
        <v>4</v>
      </c>
      <c r="D213" s="95">
        <v>5</v>
      </c>
      <c r="E213" s="86">
        <f t="shared" si="60"/>
        <v>2</v>
      </c>
      <c r="F213" s="86" t="str">
        <f t="shared" si="61"/>
        <v>2'h0</v>
      </c>
      <c r="G213" s="86" t="s">
        <v>320</v>
      </c>
      <c r="H213" s="105" t="s">
        <v>1013</v>
      </c>
      <c r="I213" s="246"/>
      <c r="J213" s="95">
        <v>0</v>
      </c>
      <c r="K213" s="95" t="str">
        <f t="shared" si="62"/>
        <v>0</v>
      </c>
      <c r="L213" s="95">
        <f t="shared" si="63"/>
        <v>0</v>
      </c>
      <c r="M213" s="104"/>
    </row>
    <row r="214" spans="1:13" ht="15">
      <c r="A214" s="85"/>
      <c r="B214" s="89"/>
      <c r="C214" s="95">
        <v>2</v>
      </c>
      <c r="D214" s="95">
        <v>3</v>
      </c>
      <c r="E214" s="86">
        <f t="shared" si="60"/>
        <v>2</v>
      </c>
      <c r="F214" s="86" t="str">
        <f t="shared" si="61"/>
        <v>2'h0</v>
      </c>
      <c r="G214" s="86" t="s">
        <v>320</v>
      </c>
      <c r="H214" s="105" t="s">
        <v>1014</v>
      </c>
      <c r="I214" s="246"/>
      <c r="J214" s="95">
        <v>0</v>
      </c>
      <c r="K214" s="95" t="str">
        <f t="shared" si="62"/>
        <v>0</v>
      </c>
      <c r="L214" s="95">
        <f t="shared" si="63"/>
        <v>0</v>
      </c>
      <c r="M214" s="104"/>
    </row>
    <row r="215" spans="1:13" ht="15">
      <c r="A215" s="85"/>
      <c r="B215" s="89"/>
      <c r="C215" s="95">
        <v>0</v>
      </c>
      <c r="D215" s="95">
        <v>1</v>
      </c>
      <c r="E215" s="86">
        <f t="shared" si="60"/>
        <v>2</v>
      </c>
      <c r="F215" s="86" t="str">
        <f t="shared" si="61"/>
        <v>2'h0</v>
      </c>
      <c r="G215" s="86" t="s">
        <v>320</v>
      </c>
      <c r="H215" s="105" t="s">
        <v>1015</v>
      </c>
      <c r="I215" s="247"/>
      <c r="J215" s="95">
        <v>0</v>
      </c>
      <c r="K215" s="95" t="str">
        <f t="shared" si="62"/>
        <v>0</v>
      </c>
      <c r="L215" s="95">
        <f t="shared" si="63"/>
        <v>0</v>
      </c>
      <c r="M215" s="104"/>
    </row>
    <row r="216" spans="1:13" ht="15">
      <c r="A216" s="80"/>
      <c r="B216" s="81" t="s">
        <v>1730</v>
      </c>
      <c r="C216" s="80"/>
      <c r="D216" s="80"/>
      <c r="E216" s="80">
        <f>SUM(E217:E217)</f>
        <v>32</v>
      </c>
      <c r="F216" s="53" t="str">
        <f>CONCATENATE("32'h",K216)</f>
        <v>32'h00000000</v>
      </c>
      <c r="G216" s="53"/>
      <c r="H216" s="83" t="s">
        <v>1016</v>
      </c>
      <c r="I216" s="83"/>
      <c r="J216" s="80"/>
      <c r="K216" s="80" t="str">
        <f>LOWER(DEC2HEX(L216,8))</f>
        <v>00000000</v>
      </c>
      <c r="L216" s="80">
        <f>SUM(L217:L217)</f>
        <v>0</v>
      </c>
      <c r="M216" s="80"/>
    </row>
    <row r="217" spans="1:13" ht="45">
      <c r="A217" s="85"/>
      <c r="B217" s="89"/>
      <c r="C217" s="95">
        <v>0</v>
      </c>
      <c r="D217" s="95">
        <v>31</v>
      </c>
      <c r="E217" s="86">
        <f>D217+1-C217</f>
        <v>32</v>
      </c>
      <c r="F217" s="86" t="str">
        <f>CONCATENATE(E217,"'h",K217)</f>
        <v>32'h0</v>
      </c>
      <c r="G217" s="86" t="s">
        <v>317</v>
      </c>
      <c r="H217" s="105" t="s">
        <v>1017</v>
      </c>
      <c r="I217" s="92" t="s">
        <v>1018</v>
      </c>
      <c r="J217" s="107">
        <v>0</v>
      </c>
      <c r="K217" s="95" t="str">
        <f>LOWER(DEC2HEX((J217)))</f>
        <v>0</v>
      </c>
      <c r="L217" s="95">
        <f>J217*(2^C217)</f>
        <v>0</v>
      </c>
      <c r="M217" s="104"/>
    </row>
    <row r="218" spans="1:13" ht="15">
      <c r="A218" s="80"/>
      <c r="B218" s="81" t="s">
        <v>1731</v>
      </c>
      <c r="C218" s="80"/>
      <c r="D218" s="80"/>
      <c r="E218" s="80">
        <f>SUM(E219:E219)</f>
        <v>32</v>
      </c>
      <c r="F218" s="53" t="str">
        <f>CONCATENATE("32'h",K218)</f>
        <v>32'h00000000</v>
      </c>
      <c r="G218" s="53"/>
      <c r="H218" s="83" t="s">
        <v>1019</v>
      </c>
      <c r="I218" s="83"/>
      <c r="J218" s="80"/>
      <c r="K218" s="80" t="str">
        <f>LOWER(DEC2HEX(L218,8))</f>
        <v>00000000</v>
      </c>
      <c r="L218" s="80">
        <f>SUM(L219:L219)</f>
        <v>0</v>
      </c>
      <c r="M218" s="80"/>
    </row>
    <row r="219" spans="1:13" ht="45">
      <c r="A219" s="85"/>
      <c r="B219" s="89"/>
      <c r="C219" s="95">
        <v>0</v>
      </c>
      <c r="D219" s="95">
        <v>31</v>
      </c>
      <c r="E219" s="86">
        <f>D219+1-C219</f>
        <v>32</v>
      </c>
      <c r="F219" s="86" t="str">
        <f>CONCATENATE(E219,"'h",K219)</f>
        <v>32'h0</v>
      </c>
      <c r="G219" s="86" t="s">
        <v>317</v>
      </c>
      <c r="H219" s="105" t="s">
        <v>1020</v>
      </c>
      <c r="I219" s="92" t="s">
        <v>1021</v>
      </c>
      <c r="J219" s="107">
        <v>0</v>
      </c>
      <c r="K219" s="95" t="str">
        <f>LOWER(DEC2HEX((J219)))</f>
        <v>0</v>
      </c>
      <c r="L219" s="95">
        <f>J219*(2^C219)</f>
        <v>0</v>
      </c>
      <c r="M219" s="104"/>
    </row>
    <row r="220" spans="1:13" ht="15">
      <c r="A220" s="80"/>
      <c r="B220" s="81" t="s">
        <v>1732</v>
      </c>
      <c r="C220" s="80"/>
      <c r="D220" s="80"/>
      <c r="E220" s="80">
        <f>SUM(E221:E221)</f>
        <v>32</v>
      </c>
      <c r="F220" s="53" t="str">
        <f>CONCATENATE("32'h",K220)</f>
        <v>32'h00000000</v>
      </c>
      <c r="G220" s="53"/>
      <c r="H220" s="83" t="s">
        <v>1023</v>
      </c>
      <c r="I220" s="83"/>
      <c r="J220" s="80"/>
      <c r="K220" s="80" t="str">
        <f>LOWER(DEC2HEX(L220,8))</f>
        <v>00000000</v>
      </c>
      <c r="L220" s="80">
        <f>SUM(L221:L221)</f>
        <v>0</v>
      </c>
      <c r="M220" s="80"/>
    </row>
    <row r="221" spans="1:13" ht="45">
      <c r="A221" s="85"/>
      <c r="B221" s="89"/>
      <c r="C221" s="95">
        <v>0</v>
      </c>
      <c r="D221" s="95">
        <v>31</v>
      </c>
      <c r="E221" s="86">
        <f>D221+1-C221</f>
        <v>32</v>
      </c>
      <c r="F221" s="86" t="str">
        <f>CONCATENATE(E221,"'h",K221)</f>
        <v>32'h0</v>
      </c>
      <c r="G221" s="86" t="s">
        <v>317</v>
      </c>
      <c r="H221" s="105" t="s">
        <v>1024</v>
      </c>
      <c r="I221" s="92" t="s">
        <v>1025</v>
      </c>
      <c r="J221" s="107">
        <v>0</v>
      </c>
      <c r="K221" s="95" t="str">
        <f>LOWER(DEC2HEX((J221)))</f>
        <v>0</v>
      </c>
      <c r="L221" s="95">
        <f>J221*(2^C221)</f>
        <v>0</v>
      </c>
      <c r="M221" s="104"/>
    </row>
    <row r="222" spans="1:13" ht="15">
      <c r="A222" s="80"/>
      <c r="B222" s="81" t="s">
        <v>1733</v>
      </c>
      <c r="C222" s="80"/>
      <c r="D222" s="80"/>
      <c r="E222" s="80">
        <f>SUM(E223:E223)</f>
        <v>32</v>
      </c>
      <c r="F222" s="53" t="str">
        <f>CONCATENATE("32'h",K222)</f>
        <v>32'h00000000</v>
      </c>
      <c r="G222" s="53"/>
      <c r="H222" s="83" t="s">
        <v>1026</v>
      </c>
      <c r="I222" s="83"/>
      <c r="J222" s="80"/>
      <c r="K222" s="80" t="str">
        <f>LOWER(DEC2HEX(L222,8))</f>
        <v>00000000</v>
      </c>
      <c r="L222" s="80">
        <f>SUM(L223:L223)</f>
        <v>0</v>
      </c>
      <c r="M222" s="80"/>
    </row>
    <row r="223" spans="1:13" ht="45">
      <c r="A223" s="85"/>
      <c r="B223" s="89"/>
      <c r="C223" s="95">
        <v>0</v>
      </c>
      <c r="D223" s="95">
        <v>31</v>
      </c>
      <c r="E223" s="86">
        <f>D223+1-C223</f>
        <v>32</v>
      </c>
      <c r="F223" s="86" t="str">
        <f>CONCATENATE(E223,"'h",K223)</f>
        <v>32'h0</v>
      </c>
      <c r="G223" s="86" t="s">
        <v>317</v>
      </c>
      <c r="H223" s="105" t="s">
        <v>1027</v>
      </c>
      <c r="I223" s="92" t="s">
        <v>1028</v>
      </c>
      <c r="J223" s="107">
        <v>0</v>
      </c>
      <c r="K223" s="95" t="str">
        <f>LOWER(DEC2HEX((J223)))</f>
        <v>0</v>
      </c>
      <c r="L223" s="95">
        <f>J223*(2^C223)</f>
        <v>0</v>
      </c>
      <c r="M223" s="104"/>
    </row>
    <row r="224" spans="1:13" ht="15">
      <c r="A224" s="80"/>
      <c r="B224" s="81" t="s">
        <v>1734</v>
      </c>
      <c r="C224" s="80"/>
      <c r="D224" s="80"/>
      <c r="E224" s="80">
        <f>SUM(E225:E225)</f>
        <v>32</v>
      </c>
      <c r="F224" s="53" t="str">
        <f>CONCATENATE("32'h",K224)</f>
        <v>32'h00000000</v>
      </c>
      <c r="G224" s="53"/>
      <c r="H224" s="83" t="s">
        <v>1029</v>
      </c>
      <c r="I224" s="83"/>
      <c r="J224" s="80"/>
      <c r="K224" s="80" t="str">
        <f>LOWER(DEC2HEX(L224,8))</f>
        <v>00000000</v>
      </c>
      <c r="L224" s="80">
        <f>SUM(L225:L225)</f>
        <v>0</v>
      </c>
      <c r="M224" s="80"/>
    </row>
    <row r="225" spans="1:13" ht="45">
      <c r="A225" s="85"/>
      <c r="B225" s="89"/>
      <c r="C225" s="95">
        <v>0</v>
      </c>
      <c r="D225" s="95">
        <v>31</v>
      </c>
      <c r="E225" s="86">
        <f>D225+1-C225</f>
        <v>32</v>
      </c>
      <c r="F225" s="86" t="str">
        <f>CONCATENATE(E225,"'h",K225)</f>
        <v>32'h0</v>
      </c>
      <c r="G225" s="86" t="s">
        <v>317</v>
      </c>
      <c r="H225" s="105" t="s">
        <v>1030</v>
      </c>
      <c r="I225" s="92" t="s">
        <v>1031</v>
      </c>
      <c r="J225" s="107">
        <v>0</v>
      </c>
      <c r="K225" s="95" t="str">
        <f>LOWER(DEC2HEX((J225)))</f>
        <v>0</v>
      </c>
      <c r="L225" s="95">
        <f>J225*(2^C225)</f>
        <v>0</v>
      </c>
      <c r="M225" s="104"/>
    </row>
    <row r="226" spans="1:13" ht="15">
      <c r="A226" s="80"/>
      <c r="B226" s="81" t="s">
        <v>1735</v>
      </c>
      <c r="C226" s="80"/>
      <c r="D226" s="80"/>
      <c r="E226" s="80">
        <f>SUM(E227:E227)</f>
        <v>32</v>
      </c>
      <c r="F226" s="53" t="str">
        <f>CONCATENATE("32'h",K226)</f>
        <v>32'h00000000</v>
      </c>
      <c r="G226" s="53"/>
      <c r="H226" s="83" t="s">
        <v>1032</v>
      </c>
      <c r="I226" s="83"/>
      <c r="J226" s="80"/>
      <c r="K226" s="80" t="str">
        <f>LOWER(DEC2HEX(L226,8))</f>
        <v>00000000</v>
      </c>
      <c r="L226" s="80">
        <f>SUM(L227:L227)</f>
        <v>0</v>
      </c>
      <c r="M226" s="80"/>
    </row>
    <row r="227" spans="1:13" ht="45">
      <c r="A227" s="85"/>
      <c r="B227" s="89"/>
      <c r="C227" s="95">
        <v>0</v>
      </c>
      <c r="D227" s="95">
        <v>31</v>
      </c>
      <c r="E227" s="86">
        <f>D227+1-C227</f>
        <v>32</v>
      </c>
      <c r="F227" s="86" t="str">
        <f>CONCATENATE(E227,"'h",K227)</f>
        <v>32'h0</v>
      </c>
      <c r="G227" s="86" t="s">
        <v>317</v>
      </c>
      <c r="H227" s="105" t="s">
        <v>1033</v>
      </c>
      <c r="I227" s="92" t="s">
        <v>1034</v>
      </c>
      <c r="J227" s="107">
        <v>0</v>
      </c>
      <c r="K227" s="95" t="str">
        <f>LOWER(DEC2HEX((J227)))</f>
        <v>0</v>
      </c>
      <c r="L227" s="95">
        <f>J227*(2^C227)</f>
        <v>0</v>
      </c>
      <c r="M227" s="104"/>
    </row>
    <row r="228" spans="1:13" ht="15">
      <c r="A228" s="80"/>
      <c r="B228" s="81" t="s">
        <v>1736</v>
      </c>
      <c r="C228" s="80"/>
      <c r="D228" s="80"/>
      <c r="E228" s="80">
        <f>SUM(E229:E234)</f>
        <v>32</v>
      </c>
      <c r="F228" s="53" t="str">
        <f>CONCATENATE("32'h",K228)</f>
        <v>32'h00000000</v>
      </c>
      <c r="G228" s="53"/>
      <c r="H228" s="83" t="s">
        <v>1035</v>
      </c>
      <c r="I228" s="83"/>
      <c r="J228" s="80"/>
      <c r="K228" s="80" t="str">
        <f>LOWER(DEC2HEX(L228,8))</f>
        <v>00000000</v>
      </c>
      <c r="L228" s="80">
        <f>SUM(L229:L234)</f>
        <v>0</v>
      </c>
      <c r="M228" s="80"/>
    </row>
    <row r="229" spans="1:13" ht="15">
      <c r="A229" s="85"/>
      <c r="B229" s="85"/>
      <c r="C229" s="95">
        <v>22</v>
      </c>
      <c r="D229" s="95">
        <v>31</v>
      </c>
      <c r="E229" s="86">
        <f t="shared" ref="E229:E234" si="64">D229+1-C229</f>
        <v>10</v>
      </c>
      <c r="F229" s="86" t="str">
        <f t="shared" ref="F229:F234" si="65">CONCATENATE(E229,"'h",K229)</f>
        <v>10'h0</v>
      </c>
      <c r="G229" s="86" t="s">
        <v>317</v>
      </c>
      <c r="H229" s="103" t="s">
        <v>323</v>
      </c>
      <c r="I229" s="99" t="s">
        <v>346</v>
      </c>
      <c r="J229" s="95">
        <v>0</v>
      </c>
      <c r="K229" s="95" t="str">
        <f t="shared" ref="K229:K234" si="66">LOWER(DEC2HEX((J229)))</f>
        <v>0</v>
      </c>
      <c r="L229" s="95">
        <f t="shared" ref="L229:L234" si="67">J229*(2^C229)</f>
        <v>0</v>
      </c>
      <c r="M229" s="104"/>
    </row>
    <row r="230" spans="1:13" ht="15">
      <c r="A230" s="85"/>
      <c r="B230" s="89"/>
      <c r="C230" s="95">
        <v>16</v>
      </c>
      <c r="D230" s="95">
        <v>21</v>
      </c>
      <c r="E230" s="86">
        <f t="shared" si="64"/>
        <v>6</v>
      </c>
      <c r="F230" s="86" t="str">
        <f t="shared" si="65"/>
        <v>6'h0</v>
      </c>
      <c r="G230" s="86" t="s">
        <v>1716</v>
      </c>
      <c r="H230" s="92" t="s">
        <v>1036</v>
      </c>
      <c r="I230" s="92" t="s">
        <v>1737</v>
      </c>
      <c r="J230" s="95">
        <v>0</v>
      </c>
      <c r="K230" s="95" t="str">
        <f t="shared" si="66"/>
        <v>0</v>
      </c>
      <c r="L230" s="95">
        <f t="shared" si="67"/>
        <v>0</v>
      </c>
      <c r="M230" s="104"/>
    </row>
    <row r="231" spans="1:13" ht="15">
      <c r="A231" s="85"/>
      <c r="B231" s="89"/>
      <c r="C231" s="95">
        <v>14</v>
      </c>
      <c r="D231" s="95">
        <v>15</v>
      </c>
      <c r="E231" s="86">
        <f t="shared" si="64"/>
        <v>2</v>
      </c>
      <c r="F231" s="86" t="str">
        <f t="shared" si="65"/>
        <v>2'h0</v>
      </c>
      <c r="G231" s="86" t="s">
        <v>1725</v>
      </c>
      <c r="H231" s="92" t="s">
        <v>1726</v>
      </c>
      <c r="I231" s="92" t="s">
        <v>1738</v>
      </c>
      <c r="J231" s="95">
        <v>0</v>
      </c>
      <c r="K231" s="95" t="str">
        <f t="shared" si="66"/>
        <v>0</v>
      </c>
      <c r="L231" s="95">
        <f t="shared" si="67"/>
        <v>0</v>
      </c>
      <c r="M231" s="104"/>
    </row>
    <row r="232" spans="1:13" ht="15">
      <c r="A232" s="85"/>
      <c r="B232" s="89"/>
      <c r="C232" s="95">
        <v>8</v>
      </c>
      <c r="D232" s="95">
        <v>13</v>
      </c>
      <c r="E232" s="86">
        <f t="shared" si="64"/>
        <v>6</v>
      </c>
      <c r="F232" s="86" t="str">
        <f t="shared" si="65"/>
        <v>6'h0</v>
      </c>
      <c r="G232" s="86" t="s">
        <v>1716</v>
      </c>
      <c r="H232" s="92" t="s">
        <v>1037</v>
      </c>
      <c r="I232" s="92" t="s">
        <v>1739</v>
      </c>
      <c r="J232" s="95">
        <v>0</v>
      </c>
      <c r="K232" s="95" t="str">
        <f t="shared" si="66"/>
        <v>0</v>
      </c>
      <c r="L232" s="95">
        <f t="shared" si="67"/>
        <v>0</v>
      </c>
      <c r="M232" s="104"/>
    </row>
    <row r="233" spans="1:13" ht="15">
      <c r="A233" s="85"/>
      <c r="B233" s="89"/>
      <c r="C233" s="95">
        <v>6</v>
      </c>
      <c r="D233" s="95">
        <v>7</v>
      </c>
      <c r="E233" s="86">
        <f t="shared" si="64"/>
        <v>2</v>
      </c>
      <c r="F233" s="86" t="str">
        <f t="shared" si="65"/>
        <v>2'h0</v>
      </c>
      <c r="G233" s="86" t="s">
        <v>1725</v>
      </c>
      <c r="H233" s="92" t="s">
        <v>1726</v>
      </c>
      <c r="I233" s="92" t="s">
        <v>1738</v>
      </c>
      <c r="J233" s="95">
        <v>0</v>
      </c>
      <c r="K233" s="95" t="str">
        <f t="shared" si="66"/>
        <v>0</v>
      </c>
      <c r="L233" s="95">
        <f t="shared" si="67"/>
        <v>0</v>
      </c>
      <c r="M233" s="104"/>
    </row>
    <row r="234" spans="1:13" ht="15">
      <c r="A234" s="85"/>
      <c r="B234" s="89"/>
      <c r="C234" s="95">
        <v>0</v>
      </c>
      <c r="D234" s="95">
        <v>5</v>
      </c>
      <c r="E234" s="86">
        <f t="shared" si="64"/>
        <v>6</v>
      </c>
      <c r="F234" s="86" t="str">
        <f t="shared" si="65"/>
        <v>6'h0</v>
      </c>
      <c r="G234" s="86" t="s">
        <v>355</v>
      </c>
      <c r="H234" s="92" t="s">
        <v>1740</v>
      </c>
      <c r="I234" s="92" t="s">
        <v>1741</v>
      </c>
      <c r="J234" s="95">
        <v>0</v>
      </c>
      <c r="K234" s="95" t="str">
        <f t="shared" si="66"/>
        <v>0</v>
      </c>
      <c r="L234" s="95">
        <f t="shared" si="67"/>
        <v>0</v>
      </c>
      <c r="M234" s="104"/>
    </row>
    <row r="235" spans="1:13" ht="15">
      <c r="A235" s="80"/>
      <c r="B235" s="81" t="s">
        <v>1742</v>
      </c>
      <c r="C235" s="80"/>
      <c r="D235" s="80"/>
      <c r="E235" s="80">
        <f>SUM(E236:E237)</f>
        <v>32</v>
      </c>
      <c r="F235" s="53" t="str">
        <f>CONCATENATE("32'h",K235)</f>
        <v>32'h00000000</v>
      </c>
      <c r="G235" s="53"/>
      <c r="H235" s="83" t="s">
        <v>1038</v>
      </c>
      <c r="I235" s="83"/>
      <c r="J235" s="80"/>
      <c r="K235" s="80" t="str">
        <f>LOWER(DEC2HEX(L235,8))</f>
        <v>00000000</v>
      </c>
      <c r="L235" s="80">
        <f>SUM(L236:L237)</f>
        <v>0</v>
      </c>
      <c r="M235" s="80"/>
    </row>
    <row r="236" spans="1:13" ht="15">
      <c r="A236" s="85"/>
      <c r="B236" s="89"/>
      <c r="C236" s="95">
        <v>6</v>
      </c>
      <c r="D236" s="95">
        <v>31</v>
      </c>
      <c r="E236" s="86">
        <f>D236+1-C236</f>
        <v>26</v>
      </c>
      <c r="F236" s="86" t="str">
        <f>CONCATENATE(E236,"'h",K236)</f>
        <v>26'h0</v>
      </c>
      <c r="G236" s="86" t="s">
        <v>317</v>
      </c>
      <c r="H236" s="103" t="s">
        <v>323</v>
      </c>
      <c r="I236" s="99" t="s">
        <v>346</v>
      </c>
      <c r="J236" s="107">
        <v>0</v>
      </c>
      <c r="K236" s="95" t="str">
        <f>LOWER(DEC2HEX((J236)))</f>
        <v>0</v>
      </c>
      <c r="L236" s="95">
        <f>J236*(2^C236)</f>
        <v>0</v>
      </c>
      <c r="M236" s="104"/>
    </row>
    <row r="237" spans="1:13" ht="15">
      <c r="A237" s="85"/>
      <c r="B237" s="89"/>
      <c r="C237" s="95">
        <v>0</v>
      </c>
      <c r="D237" s="95">
        <v>5</v>
      </c>
      <c r="E237" s="86">
        <f>D237+1-C237</f>
        <v>6</v>
      </c>
      <c r="F237" s="86" t="str">
        <f>CONCATENATE(E237,"'h",K237)</f>
        <v>6'h0</v>
      </c>
      <c r="G237" s="86" t="s">
        <v>317</v>
      </c>
      <c r="H237" s="105" t="s">
        <v>1039</v>
      </c>
      <c r="I237" s="92" t="s">
        <v>1743</v>
      </c>
      <c r="J237" s="107">
        <v>0</v>
      </c>
      <c r="K237" s="95" t="str">
        <f>LOWER(DEC2HEX((J237)))</f>
        <v>0</v>
      </c>
      <c r="L237" s="95">
        <f>J237*(2^C237)</f>
        <v>0</v>
      </c>
      <c r="M237" s="104"/>
    </row>
    <row r="238" spans="1:13" ht="15">
      <c r="A238" s="80"/>
      <c r="B238" s="81" t="s">
        <v>1744</v>
      </c>
      <c r="C238" s="80"/>
      <c r="D238" s="80"/>
      <c r="E238" s="80">
        <f>SUM(E239:E239)</f>
        <v>32</v>
      </c>
      <c r="F238" s="53" t="str">
        <f>CONCATENATE("32'h",K238)</f>
        <v>32'h00000000</v>
      </c>
      <c r="G238" s="53"/>
      <c r="H238" s="83" t="s">
        <v>1040</v>
      </c>
      <c r="I238" s="83"/>
      <c r="J238" s="80"/>
      <c r="K238" s="80" t="str">
        <f>LOWER(DEC2HEX(L238,8))</f>
        <v>00000000</v>
      </c>
      <c r="L238" s="80">
        <f>SUM(L239:L239)</f>
        <v>0</v>
      </c>
      <c r="M238" s="80"/>
    </row>
    <row r="239" spans="1:13" ht="30">
      <c r="A239" s="85"/>
      <c r="B239" s="89"/>
      <c r="C239" s="95">
        <v>0</v>
      </c>
      <c r="D239" s="95">
        <v>31</v>
      </c>
      <c r="E239" s="86">
        <f>D239+1-C239</f>
        <v>32</v>
      </c>
      <c r="F239" s="86" t="str">
        <f>CONCATENATE(E239,"'h",K239)</f>
        <v>32'h0</v>
      </c>
      <c r="G239" s="86" t="s">
        <v>320</v>
      </c>
      <c r="H239" s="105" t="s">
        <v>1041</v>
      </c>
      <c r="I239" s="92" t="s">
        <v>1745</v>
      </c>
      <c r="J239" s="107">
        <v>0</v>
      </c>
      <c r="K239" s="95" t="str">
        <f>LOWER(DEC2HEX((J239)))</f>
        <v>0</v>
      </c>
      <c r="L239" s="95">
        <f>J239*(2^C239)</f>
        <v>0</v>
      </c>
      <c r="M239" s="104"/>
    </row>
    <row r="240" spans="1:13" ht="15">
      <c r="A240" s="80"/>
      <c r="B240" s="81" t="s">
        <v>1746</v>
      </c>
      <c r="C240" s="80"/>
      <c r="D240" s="80"/>
      <c r="E240" s="80">
        <f>SUM(E241:E241)</f>
        <v>32</v>
      </c>
      <c r="F240" s="53" t="str">
        <f>CONCATENATE("32'h",K240)</f>
        <v>32'h00000000</v>
      </c>
      <c r="G240" s="53"/>
      <c r="H240" s="83" t="s">
        <v>1042</v>
      </c>
      <c r="I240" s="83"/>
      <c r="J240" s="80"/>
      <c r="K240" s="80" t="str">
        <f>LOWER(DEC2HEX(L240,8))</f>
        <v>00000000</v>
      </c>
      <c r="L240" s="80">
        <f>SUM(L241:L241)</f>
        <v>0</v>
      </c>
      <c r="M240" s="80"/>
    </row>
    <row r="241" spans="1:13" ht="30">
      <c r="A241" s="85"/>
      <c r="B241" s="89"/>
      <c r="C241" s="95">
        <v>0</v>
      </c>
      <c r="D241" s="95">
        <v>31</v>
      </c>
      <c r="E241" s="86">
        <f>D241+1-C241</f>
        <v>32</v>
      </c>
      <c r="F241" s="86" t="str">
        <f>CONCATENATE(E241,"'h",K241)</f>
        <v>32'h0</v>
      </c>
      <c r="G241" s="86" t="s">
        <v>320</v>
      </c>
      <c r="H241" s="105" t="s">
        <v>1043</v>
      </c>
      <c r="I241" s="92" t="s">
        <v>1745</v>
      </c>
      <c r="J241" s="107">
        <v>0</v>
      </c>
      <c r="K241" s="95" t="str">
        <f>LOWER(DEC2HEX((J241)))</f>
        <v>0</v>
      </c>
      <c r="L241" s="95">
        <f>J241*(2^C241)</f>
        <v>0</v>
      </c>
      <c r="M241" s="104"/>
    </row>
    <row r="242" spans="1:13" ht="15">
      <c r="A242" s="80"/>
      <c r="B242" s="81" t="s">
        <v>1747</v>
      </c>
      <c r="C242" s="80"/>
      <c r="D242" s="80"/>
      <c r="E242" s="80">
        <f>SUM(E243:E243)</f>
        <v>32</v>
      </c>
      <c r="F242" s="53" t="str">
        <f>CONCATENATE("32'h",K242)</f>
        <v>32'h00000000</v>
      </c>
      <c r="G242" s="53"/>
      <c r="H242" s="83" t="s">
        <v>1044</v>
      </c>
      <c r="I242" s="83"/>
      <c r="J242" s="80"/>
      <c r="K242" s="80" t="str">
        <f>LOWER(DEC2HEX(L242,8))</f>
        <v>00000000</v>
      </c>
      <c r="L242" s="80">
        <f>SUM(L243:L243)</f>
        <v>0</v>
      </c>
      <c r="M242" s="80"/>
    </row>
    <row r="243" spans="1:13" ht="30">
      <c r="A243" s="85"/>
      <c r="B243" s="89"/>
      <c r="C243" s="95">
        <v>0</v>
      </c>
      <c r="D243" s="95">
        <v>31</v>
      </c>
      <c r="E243" s="86">
        <f>D243+1-C243</f>
        <v>32</v>
      </c>
      <c r="F243" s="86" t="str">
        <f>CONCATENATE(E243,"'h",K243)</f>
        <v>32'h0</v>
      </c>
      <c r="G243" s="86" t="s">
        <v>320</v>
      </c>
      <c r="H243" s="105" t="s">
        <v>1045</v>
      </c>
      <c r="I243" s="92" t="s">
        <v>1745</v>
      </c>
      <c r="J243" s="107">
        <v>0</v>
      </c>
      <c r="K243" s="95" t="str">
        <f>LOWER(DEC2HEX((J243)))</f>
        <v>0</v>
      </c>
      <c r="L243" s="95">
        <f>J243*(2^C243)</f>
        <v>0</v>
      </c>
      <c r="M243" s="104"/>
    </row>
    <row r="244" spans="1:13" ht="15">
      <c r="A244" s="80"/>
      <c r="B244" s="81" t="s">
        <v>1748</v>
      </c>
      <c r="C244" s="80"/>
      <c r="D244" s="80"/>
      <c r="E244" s="80">
        <f>SUM(E245:E245)</f>
        <v>32</v>
      </c>
      <c r="F244" s="53" t="str">
        <f>CONCATENATE("32'h",K244)</f>
        <v>32'h00000000</v>
      </c>
      <c r="G244" s="53"/>
      <c r="H244" s="83" t="s">
        <v>1046</v>
      </c>
      <c r="I244" s="83"/>
      <c r="J244" s="80"/>
      <c r="K244" s="80" t="str">
        <f>LOWER(DEC2HEX(L244,8))</f>
        <v>00000000</v>
      </c>
      <c r="L244" s="80">
        <f>SUM(L245:L245)</f>
        <v>0</v>
      </c>
      <c r="M244" s="80"/>
    </row>
    <row r="245" spans="1:13" ht="30">
      <c r="A245" s="85"/>
      <c r="B245" s="89"/>
      <c r="C245" s="95">
        <v>0</v>
      </c>
      <c r="D245" s="95">
        <v>31</v>
      </c>
      <c r="E245" s="86">
        <f>D245+1-C245</f>
        <v>32</v>
      </c>
      <c r="F245" s="86" t="str">
        <f>CONCATENATE(E245,"'h",K245)</f>
        <v>32'h0</v>
      </c>
      <c r="G245" s="86" t="s">
        <v>320</v>
      </c>
      <c r="H245" s="105" t="s">
        <v>1047</v>
      </c>
      <c r="I245" s="92" t="s">
        <v>1745</v>
      </c>
      <c r="J245" s="107">
        <v>0</v>
      </c>
      <c r="K245" s="95" t="str">
        <f>LOWER(DEC2HEX((J245)))</f>
        <v>0</v>
      </c>
      <c r="L245" s="95">
        <f>J245*(2^C245)</f>
        <v>0</v>
      </c>
      <c r="M245" s="104"/>
    </row>
    <row r="246" spans="1:13" ht="15">
      <c r="A246" s="80"/>
      <c r="B246" s="81" t="s">
        <v>1749</v>
      </c>
      <c r="C246" s="80"/>
      <c r="D246" s="80"/>
      <c r="E246" s="80">
        <f>SUM(E247:E247)</f>
        <v>32</v>
      </c>
      <c r="F246" s="53" t="str">
        <f>CONCATENATE("32'h",K246)</f>
        <v>32'h00000000</v>
      </c>
      <c r="G246" s="53"/>
      <c r="H246" s="83" t="s">
        <v>1048</v>
      </c>
      <c r="I246" s="83"/>
      <c r="J246" s="80"/>
      <c r="K246" s="80" t="str">
        <f>LOWER(DEC2HEX(L246,8))</f>
        <v>00000000</v>
      </c>
      <c r="L246" s="80">
        <f>SUM(L247:L247)</f>
        <v>0</v>
      </c>
      <c r="M246" s="80"/>
    </row>
    <row r="247" spans="1:13" ht="30">
      <c r="A247" s="85"/>
      <c r="B247" s="89"/>
      <c r="C247" s="95">
        <v>0</v>
      </c>
      <c r="D247" s="95">
        <v>31</v>
      </c>
      <c r="E247" s="86">
        <f>D247+1-C247</f>
        <v>32</v>
      </c>
      <c r="F247" s="86" t="str">
        <f>CONCATENATE(E247,"'h",K247)</f>
        <v>32'h0</v>
      </c>
      <c r="G247" s="86" t="s">
        <v>320</v>
      </c>
      <c r="H247" s="105" t="s">
        <v>1049</v>
      </c>
      <c r="I247" s="92" t="s">
        <v>1745</v>
      </c>
      <c r="J247" s="107">
        <v>0</v>
      </c>
      <c r="K247" s="95" t="str">
        <f>LOWER(DEC2HEX((J247)))</f>
        <v>0</v>
      </c>
      <c r="L247" s="95">
        <f>J247*(2^C247)</f>
        <v>0</v>
      </c>
      <c r="M247" s="104"/>
    </row>
    <row r="248" spans="1:13" ht="15">
      <c r="A248" s="80"/>
      <c r="B248" s="81" t="s">
        <v>1750</v>
      </c>
      <c r="C248" s="80"/>
      <c r="D248" s="80"/>
      <c r="E248" s="80">
        <f>SUM(E249:E249)</f>
        <v>32</v>
      </c>
      <c r="F248" s="53" t="str">
        <f>CONCATENATE("32'h",K248)</f>
        <v>32'h00000000</v>
      </c>
      <c r="G248" s="53"/>
      <c r="H248" s="83" t="s">
        <v>1050</v>
      </c>
      <c r="I248" s="83"/>
      <c r="J248" s="80"/>
      <c r="K248" s="80" t="str">
        <f>LOWER(DEC2HEX(L248,8))</f>
        <v>00000000</v>
      </c>
      <c r="L248" s="80">
        <f>SUM(L249:L249)</f>
        <v>0</v>
      </c>
      <c r="M248" s="80"/>
    </row>
    <row r="249" spans="1:13" ht="30">
      <c r="A249" s="85"/>
      <c r="B249" s="89"/>
      <c r="C249" s="95">
        <v>0</v>
      </c>
      <c r="D249" s="95">
        <v>31</v>
      </c>
      <c r="E249" s="86">
        <f>D249+1-C249</f>
        <v>32</v>
      </c>
      <c r="F249" s="86" t="str">
        <f>CONCATENATE(E249,"'h",K249)</f>
        <v>32'h0</v>
      </c>
      <c r="G249" s="86" t="s">
        <v>320</v>
      </c>
      <c r="H249" s="105" t="s">
        <v>1051</v>
      </c>
      <c r="I249" s="92" t="s">
        <v>1751</v>
      </c>
      <c r="J249" s="107">
        <v>0</v>
      </c>
      <c r="K249" s="95" t="str">
        <f>LOWER(DEC2HEX((J249)))</f>
        <v>0</v>
      </c>
      <c r="L249" s="95">
        <f>J249*(2^C249)</f>
        <v>0</v>
      </c>
      <c r="M249" s="104"/>
    </row>
    <row r="250" spans="1:13" ht="15">
      <c r="A250" s="80"/>
      <c r="B250" s="81" t="s">
        <v>1752</v>
      </c>
      <c r="C250" s="80"/>
      <c r="D250" s="80"/>
      <c r="E250" s="80">
        <f>SUM(E251:E257)</f>
        <v>32</v>
      </c>
      <c r="F250" s="53" t="str">
        <f>CONCATENATE("32'h",K250)</f>
        <v>32'h00f00000</v>
      </c>
      <c r="G250" s="53"/>
      <c r="H250" s="83" t="s">
        <v>1052</v>
      </c>
      <c r="I250" s="83"/>
      <c r="J250" s="80"/>
      <c r="K250" s="80" t="str">
        <f>LOWER(DEC2HEX(L250,8))</f>
        <v>00f00000</v>
      </c>
      <c r="L250" s="80">
        <f>SUM(L251:L257)</f>
        <v>15728640</v>
      </c>
      <c r="M250" s="80"/>
    </row>
    <row r="251" spans="1:13" ht="15">
      <c r="A251" s="85"/>
      <c r="B251" s="89"/>
      <c r="C251" s="95">
        <v>24</v>
      </c>
      <c r="D251" s="95">
        <v>31</v>
      </c>
      <c r="E251" s="86">
        <f t="shared" ref="E251:E257" si="68">D251+1-C251</f>
        <v>8</v>
      </c>
      <c r="F251" s="86" t="str">
        <f t="shared" ref="F251:F257" si="69">CONCATENATE(E251,"'h",K251)</f>
        <v>8'h0</v>
      </c>
      <c r="G251" s="86" t="s">
        <v>317</v>
      </c>
      <c r="H251" s="103" t="s">
        <v>323</v>
      </c>
      <c r="I251" s="99" t="s">
        <v>346</v>
      </c>
      <c r="J251" s="107">
        <v>0</v>
      </c>
      <c r="K251" s="95" t="str">
        <f t="shared" ref="K251:K257" si="70">LOWER(DEC2HEX((J251)))</f>
        <v>0</v>
      </c>
      <c r="L251" s="95">
        <f t="shared" ref="L251:L257" si="71">J251*(2^C251)</f>
        <v>0</v>
      </c>
      <c r="M251" s="104"/>
    </row>
    <row r="252" spans="1:13" ht="60">
      <c r="A252" s="85"/>
      <c r="B252" s="89"/>
      <c r="C252" s="95">
        <v>20</v>
      </c>
      <c r="D252" s="95">
        <v>23</v>
      </c>
      <c r="E252" s="86">
        <f t="shared" si="68"/>
        <v>4</v>
      </c>
      <c r="F252" s="86" t="str">
        <f t="shared" si="69"/>
        <v>4'hf</v>
      </c>
      <c r="G252" s="86" t="s">
        <v>320</v>
      </c>
      <c r="H252" s="105" t="s">
        <v>387</v>
      </c>
      <c r="I252" s="99" t="s">
        <v>1053</v>
      </c>
      <c r="J252" s="107">
        <v>15</v>
      </c>
      <c r="K252" s="95" t="str">
        <f t="shared" si="70"/>
        <v>f</v>
      </c>
      <c r="L252" s="95">
        <f t="shared" si="71"/>
        <v>15728640</v>
      </c>
      <c r="M252" s="104"/>
    </row>
    <row r="253" spans="1:13" ht="15">
      <c r="A253" s="85"/>
      <c r="B253" s="89"/>
      <c r="C253" s="95">
        <v>16</v>
      </c>
      <c r="D253" s="95">
        <v>19</v>
      </c>
      <c r="E253" s="86">
        <f t="shared" si="68"/>
        <v>4</v>
      </c>
      <c r="F253" s="86" t="str">
        <f t="shared" si="69"/>
        <v>4'h0</v>
      </c>
      <c r="G253" s="86" t="s">
        <v>1725</v>
      </c>
      <c r="H253" s="105" t="s">
        <v>1726</v>
      </c>
      <c r="I253" s="99" t="s">
        <v>1738</v>
      </c>
      <c r="J253" s="107">
        <v>0</v>
      </c>
      <c r="K253" s="95" t="str">
        <f>LOWER(DEC2HEX((J253)))</f>
        <v>0</v>
      </c>
      <c r="L253" s="95">
        <f t="shared" si="71"/>
        <v>0</v>
      </c>
      <c r="M253" s="104"/>
    </row>
    <row r="254" spans="1:13" ht="15">
      <c r="A254" s="85"/>
      <c r="B254" s="89"/>
      <c r="C254" s="95">
        <v>12</v>
      </c>
      <c r="D254" s="95">
        <v>15</v>
      </c>
      <c r="E254" s="86">
        <f t="shared" si="68"/>
        <v>4</v>
      </c>
      <c r="F254" s="86" t="str">
        <f t="shared" si="69"/>
        <v>4'h0</v>
      </c>
      <c r="G254" s="86" t="s">
        <v>317</v>
      </c>
      <c r="H254" s="105" t="s">
        <v>616</v>
      </c>
      <c r="I254" s="99" t="s">
        <v>1054</v>
      </c>
      <c r="J254" s="107">
        <v>0</v>
      </c>
      <c r="K254" s="95" t="str">
        <f t="shared" si="70"/>
        <v>0</v>
      </c>
      <c r="L254" s="95">
        <f t="shared" si="71"/>
        <v>0</v>
      </c>
      <c r="M254" s="104"/>
    </row>
    <row r="255" spans="1:13" ht="15">
      <c r="A255" s="85"/>
      <c r="B255" s="89"/>
      <c r="C255" s="95">
        <v>8</v>
      </c>
      <c r="D255" s="95">
        <v>11</v>
      </c>
      <c r="E255" s="86">
        <f t="shared" si="68"/>
        <v>4</v>
      </c>
      <c r="F255" s="86" t="str">
        <f t="shared" si="69"/>
        <v>4'h0</v>
      </c>
      <c r="G255" s="86" t="s">
        <v>317</v>
      </c>
      <c r="H255" s="105" t="s">
        <v>1726</v>
      </c>
      <c r="I255" s="99" t="s">
        <v>1738</v>
      </c>
      <c r="J255" s="107">
        <v>0</v>
      </c>
      <c r="K255" s="95" t="str">
        <f t="shared" si="70"/>
        <v>0</v>
      </c>
      <c r="L255" s="95">
        <f t="shared" si="71"/>
        <v>0</v>
      </c>
      <c r="M255" s="104"/>
    </row>
    <row r="256" spans="1:13" ht="15">
      <c r="A256" s="85"/>
      <c r="B256" s="89"/>
      <c r="C256" s="95">
        <v>4</v>
      </c>
      <c r="D256" s="95">
        <v>7</v>
      </c>
      <c r="E256" s="86">
        <f t="shared" si="68"/>
        <v>4</v>
      </c>
      <c r="F256" s="86" t="str">
        <f t="shared" si="69"/>
        <v>4'h0</v>
      </c>
      <c r="G256" s="86" t="s">
        <v>320</v>
      </c>
      <c r="H256" s="105" t="s">
        <v>1055</v>
      </c>
      <c r="I256" s="92" t="s">
        <v>1056</v>
      </c>
      <c r="J256" s="107">
        <v>0</v>
      </c>
      <c r="K256" s="95" t="str">
        <f t="shared" si="70"/>
        <v>0</v>
      </c>
      <c r="L256" s="95">
        <f t="shared" si="71"/>
        <v>0</v>
      </c>
      <c r="M256" s="104"/>
    </row>
    <row r="257" spans="1:13" ht="15">
      <c r="A257" s="85"/>
      <c r="B257" s="89"/>
      <c r="C257" s="95">
        <v>0</v>
      </c>
      <c r="D257" s="95">
        <v>3</v>
      </c>
      <c r="E257" s="86">
        <f t="shared" si="68"/>
        <v>4</v>
      </c>
      <c r="F257" s="86" t="str">
        <f t="shared" si="69"/>
        <v>4'h0</v>
      </c>
      <c r="G257" s="86" t="s">
        <v>320</v>
      </c>
      <c r="H257" s="105" t="s">
        <v>1726</v>
      </c>
      <c r="I257" s="92" t="s">
        <v>1738</v>
      </c>
      <c r="J257" s="107">
        <v>0</v>
      </c>
      <c r="K257" s="95" t="str">
        <f t="shared" si="70"/>
        <v>0</v>
      </c>
      <c r="L257" s="95">
        <f t="shared" si="71"/>
        <v>0</v>
      </c>
      <c r="M257" s="104"/>
    </row>
    <row r="258" spans="1:13" ht="15">
      <c r="A258" s="80"/>
      <c r="B258" s="81" t="s">
        <v>1753</v>
      </c>
      <c r="C258" s="80"/>
      <c r="D258" s="80"/>
      <c r="E258" s="80">
        <f>SUM(E259:E262)</f>
        <v>32</v>
      </c>
      <c r="F258" s="53" t="str">
        <f>CONCATENATE("32'h",K258)</f>
        <v>32'h003f003f</v>
      </c>
      <c r="G258" s="53"/>
      <c r="H258" s="83" t="s">
        <v>1057</v>
      </c>
      <c r="I258" s="83"/>
      <c r="J258" s="80"/>
      <c r="K258" s="80" t="str">
        <f>LOWER(DEC2HEX(L258,8))</f>
        <v>003f003f</v>
      </c>
      <c r="L258" s="80">
        <f>SUM(L259:L262)</f>
        <v>4128831</v>
      </c>
      <c r="M258" s="80"/>
    </row>
    <row r="259" spans="1:13" ht="15">
      <c r="A259" s="85"/>
      <c r="B259" s="89"/>
      <c r="C259" s="95">
        <v>22</v>
      </c>
      <c r="D259" s="95">
        <v>31</v>
      </c>
      <c r="E259" s="86">
        <f>D259+1-C259</f>
        <v>10</v>
      </c>
      <c r="F259" s="86" t="str">
        <f>CONCATENATE(E259,"'h",K259)</f>
        <v>10'h0</v>
      </c>
      <c r="G259" s="86" t="s">
        <v>1725</v>
      </c>
      <c r="H259" s="105" t="s">
        <v>1726</v>
      </c>
      <c r="I259" s="99" t="s">
        <v>1738</v>
      </c>
      <c r="J259" s="107">
        <v>0</v>
      </c>
      <c r="K259" s="95" t="str">
        <f>LOWER(DEC2HEX((J259)))</f>
        <v>0</v>
      </c>
      <c r="L259" s="95">
        <f>J259*(2^C259)</f>
        <v>0</v>
      </c>
      <c r="M259" s="104"/>
    </row>
    <row r="260" spans="1:13" ht="15">
      <c r="A260" s="85"/>
      <c r="B260" s="89"/>
      <c r="C260" s="95">
        <v>16</v>
      </c>
      <c r="D260" s="95">
        <v>21</v>
      </c>
      <c r="E260" s="86">
        <f>D260+1-C260</f>
        <v>6</v>
      </c>
      <c r="F260" s="86" t="str">
        <f>CONCATENATE(E260,"'h",K260)</f>
        <v>6'h3f</v>
      </c>
      <c r="G260" s="86" t="s">
        <v>320</v>
      </c>
      <c r="H260" s="105" t="s">
        <v>1058</v>
      </c>
      <c r="I260" s="99" t="s">
        <v>1754</v>
      </c>
      <c r="J260" s="107">
        <v>63</v>
      </c>
      <c r="K260" s="95" t="str">
        <f>LOWER(DEC2HEX((J260)))</f>
        <v>3f</v>
      </c>
      <c r="L260" s="95">
        <f>J260*(2^C260)</f>
        <v>4128768</v>
      </c>
      <c r="M260" s="104"/>
    </row>
    <row r="261" spans="1:13" ht="15">
      <c r="A261" s="85"/>
      <c r="B261" s="89"/>
      <c r="C261" s="95">
        <v>6</v>
      </c>
      <c r="D261" s="95">
        <v>15</v>
      </c>
      <c r="E261" s="86">
        <f>D261+1-C261</f>
        <v>10</v>
      </c>
      <c r="F261" s="86" t="str">
        <f>CONCATENATE(E261,"'h",K261)</f>
        <v>10'h0</v>
      </c>
      <c r="G261" s="86" t="s">
        <v>1725</v>
      </c>
      <c r="H261" s="105" t="s">
        <v>1726</v>
      </c>
      <c r="I261" s="92" t="s">
        <v>1738</v>
      </c>
      <c r="J261" s="107">
        <v>0</v>
      </c>
      <c r="K261" s="95" t="str">
        <f>LOWER(DEC2HEX((J261)))</f>
        <v>0</v>
      </c>
      <c r="L261" s="95">
        <f>J261*(2^C261)</f>
        <v>0</v>
      </c>
      <c r="M261" s="104"/>
    </row>
    <row r="262" spans="1:13" ht="15">
      <c r="A262" s="85"/>
      <c r="B262" s="89"/>
      <c r="C262" s="95">
        <v>0</v>
      </c>
      <c r="D262" s="95">
        <v>5</v>
      </c>
      <c r="E262" s="86">
        <f>D262+1-C262</f>
        <v>6</v>
      </c>
      <c r="F262" s="86" t="str">
        <f>CONCATENATE(E262,"'h",K262)</f>
        <v>6'h3f</v>
      </c>
      <c r="G262" s="86" t="s">
        <v>320</v>
      </c>
      <c r="H262" s="105" t="s">
        <v>1059</v>
      </c>
      <c r="I262" s="92" t="s">
        <v>1755</v>
      </c>
      <c r="J262" s="107">
        <v>63</v>
      </c>
      <c r="K262" s="95" t="str">
        <f>LOWER(DEC2HEX((J262)))</f>
        <v>3f</v>
      </c>
      <c r="L262" s="95">
        <f>J262*(2^C262)</f>
        <v>63</v>
      </c>
      <c r="M262" s="104"/>
    </row>
    <row r="263" spans="1:13" ht="15">
      <c r="A263" s="80"/>
      <c r="B263" s="81" t="s">
        <v>1756</v>
      </c>
      <c r="C263" s="80"/>
      <c r="D263" s="80"/>
      <c r="E263" s="80">
        <f>SUM(E264:E271)</f>
        <v>32</v>
      </c>
      <c r="F263" s="53" t="str">
        <f>CONCATENATE("32'h",K263)</f>
        <v>32'h3f3f3f3f</v>
      </c>
      <c r="G263" s="53"/>
      <c r="H263" s="83" t="s">
        <v>1060</v>
      </c>
      <c r="I263" s="83"/>
      <c r="J263" s="80"/>
      <c r="K263" s="80" t="str">
        <f>LOWER(DEC2HEX(L263,8))</f>
        <v>3f3f3f3f</v>
      </c>
      <c r="L263" s="80">
        <f>SUM(L264:L271)</f>
        <v>1061109567</v>
      </c>
      <c r="M263" s="80"/>
    </row>
    <row r="264" spans="1:13" ht="15">
      <c r="A264" s="85"/>
      <c r="B264" s="89"/>
      <c r="C264" s="95">
        <v>30</v>
      </c>
      <c r="D264" s="95">
        <v>31</v>
      </c>
      <c r="E264" s="86">
        <f t="shared" ref="E264:E271" si="72">D264+1-C264</f>
        <v>2</v>
      </c>
      <c r="F264" s="86" t="str">
        <f t="shared" ref="F264:F271" si="73">CONCATENATE(E264,"'h",K264)</f>
        <v>2'h0</v>
      </c>
      <c r="G264" s="86" t="s">
        <v>1725</v>
      </c>
      <c r="H264" s="105" t="s">
        <v>1726</v>
      </c>
      <c r="I264" s="92" t="s">
        <v>1738</v>
      </c>
      <c r="J264" s="107">
        <v>0</v>
      </c>
      <c r="K264" s="95" t="str">
        <f t="shared" ref="K264:K271" si="74">LOWER(DEC2HEX((J264)))</f>
        <v>0</v>
      </c>
      <c r="L264" s="95">
        <f t="shared" ref="L264:L271" si="75">J264*(2^C264)</f>
        <v>0</v>
      </c>
      <c r="M264" s="104"/>
    </row>
    <row r="265" spans="1:13" ht="15">
      <c r="A265" s="85"/>
      <c r="B265" s="89"/>
      <c r="C265" s="95">
        <v>24</v>
      </c>
      <c r="D265" s="95">
        <v>29</v>
      </c>
      <c r="E265" s="86">
        <f t="shared" si="72"/>
        <v>6</v>
      </c>
      <c r="F265" s="86" t="str">
        <f t="shared" si="73"/>
        <v>6'h3f</v>
      </c>
      <c r="G265" s="86" t="s">
        <v>320</v>
      </c>
      <c r="H265" s="105" t="s">
        <v>1061</v>
      </c>
      <c r="I265" s="92" t="s">
        <v>1757</v>
      </c>
      <c r="J265" s="107">
        <v>63</v>
      </c>
      <c r="K265" s="95" t="str">
        <f t="shared" si="74"/>
        <v>3f</v>
      </c>
      <c r="L265" s="95">
        <f t="shared" si="75"/>
        <v>1056964608</v>
      </c>
      <c r="M265" s="104"/>
    </row>
    <row r="266" spans="1:13" ht="15">
      <c r="A266" s="85"/>
      <c r="B266" s="89"/>
      <c r="C266" s="95">
        <v>22</v>
      </c>
      <c r="D266" s="95">
        <v>23</v>
      </c>
      <c r="E266" s="86">
        <f t="shared" si="72"/>
        <v>2</v>
      </c>
      <c r="F266" s="86" t="str">
        <f t="shared" si="73"/>
        <v>2'h0</v>
      </c>
      <c r="G266" s="86" t="s">
        <v>1725</v>
      </c>
      <c r="H266" s="105" t="s">
        <v>1726</v>
      </c>
      <c r="I266" s="92" t="s">
        <v>1738</v>
      </c>
      <c r="J266" s="107">
        <v>0</v>
      </c>
      <c r="K266" s="95" t="str">
        <f t="shared" si="74"/>
        <v>0</v>
      </c>
      <c r="L266" s="95">
        <f t="shared" si="75"/>
        <v>0</v>
      </c>
      <c r="M266" s="104"/>
    </row>
    <row r="267" spans="1:13" ht="15">
      <c r="A267" s="85"/>
      <c r="B267" s="89"/>
      <c r="C267" s="95">
        <v>16</v>
      </c>
      <c r="D267" s="95">
        <v>21</v>
      </c>
      <c r="E267" s="86">
        <f t="shared" si="72"/>
        <v>6</v>
      </c>
      <c r="F267" s="86" t="str">
        <f t="shared" si="73"/>
        <v>6'h3f</v>
      </c>
      <c r="G267" s="86" t="s">
        <v>320</v>
      </c>
      <c r="H267" s="105" t="s">
        <v>1062</v>
      </c>
      <c r="I267" s="92" t="s">
        <v>1758</v>
      </c>
      <c r="J267" s="107">
        <v>63</v>
      </c>
      <c r="K267" s="95" t="str">
        <f t="shared" si="74"/>
        <v>3f</v>
      </c>
      <c r="L267" s="95">
        <f t="shared" si="75"/>
        <v>4128768</v>
      </c>
      <c r="M267" s="104"/>
    </row>
    <row r="268" spans="1:13" ht="15">
      <c r="A268" s="85"/>
      <c r="B268" s="89"/>
      <c r="C268" s="95">
        <v>14</v>
      </c>
      <c r="D268" s="95">
        <v>15</v>
      </c>
      <c r="E268" s="86">
        <f t="shared" si="72"/>
        <v>2</v>
      </c>
      <c r="F268" s="86" t="str">
        <f t="shared" si="73"/>
        <v>2'h0</v>
      </c>
      <c r="G268" s="86" t="s">
        <v>1725</v>
      </c>
      <c r="H268" s="105" t="s">
        <v>1726</v>
      </c>
      <c r="I268" s="92" t="s">
        <v>1738</v>
      </c>
      <c r="J268" s="107">
        <v>0</v>
      </c>
      <c r="K268" s="95" t="str">
        <f t="shared" si="74"/>
        <v>0</v>
      </c>
      <c r="L268" s="95">
        <f t="shared" si="75"/>
        <v>0</v>
      </c>
      <c r="M268" s="104"/>
    </row>
    <row r="269" spans="1:13" ht="15">
      <c r="A269" s="85"/>
      <c r="B269" s="89"/>
      <c r="C269" s="95">
        <v>8</v>
      </c>
      <c r="D269" s="95">
        <v>13</v>
      </c>
      <c r="E269" s="86">
        <f t="shared" si="72"/>
        <v>6</v>
      </c>
      <c r="F269" s="86" t="str">
        <f t="shared" si="73"/>
        <v>6'h3f</v>
      </c>
      <c r="G269" s="86" t="s">
        <v>320</v>
      </c>
      <c r="H269" s="105" t="s">
        <v>1063</v>
      </c>
      <c r="I269" s="92" t="s">
        <v>1759</v>
      </c>
      <c r="J269" s="107">
        <v>63</v>
      </c>
      <c r="K269" s="95" t="str">
        <f t="shared" si="74"/>
        <v>3f</v>
      </c>
      <c r="L269" s="95">
        <f t="shared" si="75"/>
        <v>16128</v>
      </c>
      <c r="M269" s="104"/>
    </row>
    <row r="270" spans="1:13" ht="15">
      <c r="A270" s="85"/>
      <c r="B270" s="89"/>
      <c r="C270" s="95">
        <v>6</v>
      </c>
      <c r="D270" s="95">
        <v>7</v>
      </c>
      <c r="E270" s="86">
        <f t="shared" si="72"/>
        <v>2</v>
      </c>
      <c r="F270" s="86" t="str">
        <f t="shared" si="73"/>
        <v>2'h0</v>
      </c>
      <c r="G270" s="86" t="s">
        <v>1725</v>
      </c>
      <c r="H270" s="105" t="s">
        <v>1726</v>
      </c>
      <c r="I270" s="92" t="s">
        <v>1738</v>
      </c>
      <c r="J270" s="107">
        <v>0</v>
      </c>
      <c r="K270" s="95" t="str">
        <f t="shared" si="74"/>
        <v>0</v>
      </c>
      <c r="L270" s="95">
        <f t="shared" si="75"/>
        <v>0</v>
      </c>
      <c r="M270" s="104"/>
    </row>
    <row r="271" spans="1:13" ht="15">
      <c r="A271" s="85"/>
      <c r="B271" s="89"/>
      <c r="C271" s="95">
        <v>0</v>
      </c>
      <c r="D271" s="95">
        <v>5</v>
      </c>
      <c r="E271" s="86">
        <f t="shared" si="72"/>
        <v>6</v>
      </c>
      <c r="F271" s="86" t="str">
        <f t="shared" si="73"/>
        <v>6'h3f</v>
      </c>
      <c r="G271" s="86" t="s">
        <v>320</v>
      </c>
      <c r="H271" s="105" t="s">
        <v>1064</v>
      </c>
      <c r="I271" s="92" t="s">
        <v>1760</v>
      </c>
      <c r="J271" s="107">
        <v>63</v>
      </c>
      <c r="K271" s="95" t="str">
        <f t="shared" si="74"/>
        <v>3f</v>
      </c>
      <c r="L271" s="95">
        <f t="shared" si="75"/>
        <v>63</v>
      </c>
      <c r="M271" s="104"/>
    </row>
    <row r="272" spans="1:13" ht="15">
      <c r="A272" s="80"/>
      <c r="B272" s="81" t="s">
        <v>1761</v>
      </c>
      <c r="C272" s="80"/>
      <c r="D272" s="80"/>
      <c r="E272" s="80">
        <f>SUM(E273:E276)</f>
        <v>32</v>
      </c>
      <c r="F272" s="53" t="str">
        <f>CONCATENATE("32'h",K272)</f>
        <v>32'h00000000</v>
      </c>
      <c r="G272" s="53"/>
      <c r="H272" s="83" t="s">
        <v>1065</v>
      </c>
      <c r="I272" s="83"/>
      <c r="J272" s="80"/>
      <c r="K272" s="80" t="str">
        <f>LOWER(DEC2HEX(L272,8))</f>
        <v>00000000</v>
      </c>
      <c r="L272" s="80">
        <f>SUM(L273:L276)</f>
        <v>0</v>
      </c>
      <c r="M272" s="80"/>
    </row>
    <row r="273" spans="1:13" ht="15">
      <c r="A273" s="85"/>
      <c r="B273" s="89"/>
      <c r="C273" s="95">
        <v>22</v>
      </c>
      <c r="D273" s="95">
        <v>31</v>
      </c>
      <c r="E273" s="86">
        <f>D273+1-C273</f>
        <v>10</v>
      </c>
      <c r="F273" s="86" t="str">
        <f>CONCATENATE(E273,"'h",K273)</f>
        <v>10'h0</v>
      </c>
      <c r="G273" s="86" t="s">
        <v>317</v>
      </c>
      <c r="H273" s="103" t="s">
        <v>1726</v>
      </c>
      <c r="I273" s="99" t="s">
        <v>1738</v>
      </c>
      <c r="J273" s="107">
        <v>0</v>
      </c>
      <c r="K273" s="95" t="str">
        <f>LOWER(DEC2HEX((J273)))</f>
        <v>0</v>
      </c>
      <c r="L273" s="95">
        <f>J273*(2^C273)</f>
        <v>0</v>
      </c>
      <c r="M273" s="104"/>
    </row>
    <row r="274" spans="1:13" ht="15">
      <c r="A274" s="85"/>
      <c r="B274" s="89"/>
      <c r="C274" s="95">
        <v>16</v>
      </c>
      <c r="D274" s="95">
        <v>21</v>
      </c>
      <c r="E274" s="86">
        <f>D274+1-C274</f>
        <v>6</v>
      </c>
      <c r="F274" s="86" t="str">
        <f>CONCATENATE(E274,"'h",K274)</f>
        <v>6'h0</v>
      </c>
      <c r="G274" s="86" t="s">
        <v>317</v>
      </c>
      <c r="H274" s="103" t="s">
        <v>1066</v>
      </c>
      <c r="I274" s="99" t="s">
        <v>1762</v>
      </c>
      <c r="J274" s="107">
        <v>0</v>
      </c>
      <c r="K274" s="95" t="str">
        <f>LOWER(DEC2HEX((J274)))</f>
        <v>0</v>
      </c>
      <c r="L274" s="95">
        <f>J274*(2^C274)</f>
        <v>0</v>
      </c>
      <c r="M274" s="104"/>
    </row>
    <row r="275" spans="1:13" ht="15">
      <c r="A275" s="85"/>
      <c r="B275" s="89"/>
      <c r="C275" s="95">
        <v>6</v>
      </c>
      <c r="D275" s="95">
        <v>15</v>
      </c>
      <c r="E275" s="86">
        <f>D275+1-C275</f>
        <v>10</v>
      </c>
      <c r="F275" s="86" t="str">
        <f>CONCATENATE(E275,"'h",K275)</f>
        <v>10'h0</v>
      </c>
      <c r="G275" s="86" t="s">
        <v>317</v>
      </c>
      <c r="H275" s="105" t="s">
        <v>1726</v>
      </c>
      <c r="I275" s="92" t="s">
        <v>1738</v>
      </c>
      <c r="J275" s="107">
        <v>0</v>
      </c>
      <c r="K275" s="95" t="str">
        <f>LOWER(DEC2HEX((J275)))</f>
        <v>0</v>
      </c>
      <c r="L275" s="95">
        <f>J275*(2^C275)</f>
        <v>0</v>
      </c>
      <c r="M275" s="104"/>
    </row>
    <row r="276" spans="1:13" ht="15">
      <c r="A276" s="85"/>
      <c r="B276" s="89"/>
      <c r="C276" s="95">
        <v>0</v>
      </c>
      <c r="D276" s="95">
        <v>5</v>
      </c>
      <c r="E276" s="86">
        <f>D276+1-C276</f>
        <v>6</v>
      </c>
      <c r="F276" s="86" t="str">
        <f>CONCATENATE(E276,"'h",K276)</f>
        <v>6'h0</v>
      </c>
      <c r="G276" s="86" t="s">
        <v>317</v>
      </c>
      <c r="H276" s="105" t="s">
        <v>1067</v>
      </c>
      <c r="I276" s="92" t="s">
        <v>1763</v>
      </c>
      <c r="J276" s="107">
        <v>0</v>
      </c>
      <c r="K276" s="95" t="str">
        <f>LOWER(DEC2HEX((J276)))</f>
        <v>0</v>
      </c>
      <c r="L276" s="95">
        <f>J276*(2^C276)</f>
        <v>0</v>
      </c>
      <c r="M276" s="104"/>
    </row>
    <row r="277" spans="1:13" ht="15">
      <c r="A277" s="80"/>
      <c r="B277" s="81" t="s">
        <v>1764</v>
      </c>
      <c r="C277" s="80"/>
      <c r="D277" s="80"/>
      <c r="E277" s="80">
        <f>SUM(E278:E285)</f>
        <v>32</v>
      </c>
      <c r="F277" s="53" t="str">
        <f>CONCATENATE("32'h",K277)</f>
        <v>32'h00000000</v>
      </c>
      <c r="G277" s="53"/>
      <c r="H277" s="83" t="s">
        <v>1068</v>
      </c>
      <c r="I277" s="83"/>
      <c r="J277" s="80"/>
      <c r="K277" s="80" t="str">
        <f>LOWER(DEC2HEX(L277,8))</f>
        <v>00000000</v>
      </c>
      <c r="L277" s="80">
        <f>SUM(L278:L285)</f>
        <v>0</v>
      </c>
      <c r="M277" s="80"/>
    </row>
    <row r="278" spans="1:13" ht="15">
      <c r="A278" s="85"/>
      <c r="B278" s="89"/>
      <c r="C278" s="95">
        <v>30</v>
      </c>
      <c r="D278" s="95">
        <v>31</v>
      </c>
      <c r="E278" s="86">
        <f t="shared" ref="E278:E285" si="76">D278+1-C278</f>
        <v>2</v>
      </c>
      <c r="F278" s="86" t="str">
        <f t="shared" ref="F278:F285" si="77">CONCATENATE(E278,"'h",K278)</f>
        <v>2'h0</v>
      </c>
      <c r="G278" s="86" t="s">
        <v>317</v>
      </c>
      <c r="H278" s="105" t="s">
        <v>1726</v>
      </c>
      <c r="I278" s="92" t="s">
        <v>1738</v>
      </c>
      <c r="J278" s="107">
        <v>0</v>
      </c>
      <c r="K278" s="95" t="str">
        <f t="shared" ref="K278:K285" si="78">LOWER(DEC2HEX((J278)))</f>
        <v>0</v>
      </c>
      <c r="L278" s="95">
        <f t="shared" ref="L278:L285" si="79">J278*(2^C278)</f>
        <v>0</v>
      </c>
      <c r="M278" s="104"/>
    </row>
    <row r="279" spans="1:13" ht="15">
      <c r="A279" s="85"/>
      <c r="B279" s="89"/>
      <c r="C279" s="95">
        <v>24</v>
      </c>
      <c r="D279" s="95">
        <v>29</v>
      </c>
      <c r="E279" s="86">
        <f t="shared" si="76"/>
        <v>6</v>
      </c>
      <c r="F279" s="86" t="str">
        <f t="shared" si="77"/>
        <v>6'h0</v>
      </c>
      <c r="G279" s="86" t="s">
        <v>317</v>
      </c>
      <c r="H279" s="105" t="s">
        <v>1069</v>
      </c>
      <c r="I279" s="92" t="s">
        <v>1765</v>
      </c>
      <c r="J279" s="107">
        <v>0</v>
      </c>
      <c r="K279" s="95" t="str">
        <f t="shared" si="78"/>
        <v>0</v>
      </c>
      <c r="L279" s="95">
        <f t="shared" si="79"/>
        <v>0</v>
      </c>
      <c r="M279" s="104"/>
    </row>
    <row r="280" spans="1:13" ht="15">
      <c r="A280" s="85"/>
      <c r="B280" s="89"/>
      <c r="C280" s="95">
        <v>22</v>
      </c>
      <c r="D280" s="95">
        <v>23</v>
      </c>
      <c r="E280" s="86">
        <f t="shared" si="76"/>
        <v>2</v>
      </c>
      <c r="F280" s="86" t="str">
        <f t="shared" si="77"/>
        <v>2'h0</v>
      </c>
      <c r="G280" s="86" t="s">
        <v>317</v>
      </c>
      <c r="H280" s="105" t="s">
        <v>1766</v>
      </c>
      <c r="I280" s="92" t="s">
        <v>1767</v>
      </c>
      <c r="J280" s="107">
        <v>0</v>
      </c>
      <c r="K280" s="95" t="str">
        <f t="shared" si="78"/>
        <v>0</v>
      </c>
      <c r="L280" s="95">
        <f t="shared" si="79"/>
        <v>0</v>
      </c>
      <c r="M280" s="104"/>
    </row>
    <row r="281" spans="1:13" ht="15">
      <c r="A281" s="85"/>
      <c r="B281" s="89"/>
      <c r="C281" s="95">
        <v>16</v>
      </c>
      <c r="D281" s="95">
        <v>21</v>
      </c>
      <c r="E281" s="86">
        <f t="shared" si="76"/>
        <v>6</v>
      </c>
      <c r="F281" s="86" t="str">
        <f t="shared" si="77"/>
        <v>6'h0</v>
      </c>
      <c r="G281" s="86" t="s">
        <v>317</v>
      </c>
      <c r="H281" s="105" t="s">
        <v>1070</v>
      </c>
      <c r="I281" s="92" t="s">
        <v>1768</v>
      </c>
      <c r="J281" s="107">
        <v>0</v>
      </c>
      <c r="K281" s="95" t="str">
        <f t="shared" si="78"/>
        <v>0</v>
      </c>
      <c r="L281" s="95">
        <f t="shared" si="79"/>
        <v>0</v>
      </c>
      <c r="M281" s="104"/>
    </row>
    <row r="282" spans="1:13" ht="15">
      <c r="A282" s="85"/>
      <c r="B282" s="89"/>
      <c r="C282" s="95">
        <v>14</v>
      </c>
      <c r="D282" s="95">
        <v>15</v>
      </c>
      <c r="E282" s="86">
        <f t="shared" si="76"/>
        <v>2</v>
      </c>
      <c r="F282" s="86" t="str">
        <f t="shared" si="77"/>
        <v>2'h0</v>
      </c>
      <c r="G282" s="86" t="s">
        <v>317</v>
      </c>
      <c r="H282" s="105" t="s">
        <v>1766</v>
      </c>
      <c r="I282" s="92" t="s">
        <v>1769</v>
      </c>
      <c r="J282" s="107">
        <v>0</v>
      </c>
      <c r="K282" s="95" t="str">
        <f t="shared" si="78"/>
        <v>0</v>
      </c>
      <c r="L282" s="95">
        <f t="shared" si="79"/>
        <v>0</v>
      </c>
      <c r="M282" s="104"/>
    </row>
    <row r="283" spans="1:13" ht="15">
      <c r="A283" s="85"/>
      <c r="B283" s="89"/>
      <c r="C283" s="95">
        <v>8</v>
      </c>
      <c r="D283" s="95">
        <v>13</v>
      </c>
      <c r="E283" s="86">
        <f t="shared" si="76"/>
        <v>6</v>
      </c>
      <c r="F283" s="86" t="str">
        <f t="shared" si="77"/>
        <v>6'h0</v>
      </c>
      <c r="G283" s="86" t="s">
        <v>317</v>
      </c>
      <c r="H283" s="105" t="s">
        <v>1071</v>
      </c>
      <c r="I283" s="92" t="s">
        <v>1679</v>
      </c>
      <c r="J283" s="107">
        <v>0</v>
      </c>
      <c r="K283" s="95" t="str">
        <f t="shared" si="78"/>
        <v>0</v>
      </c>
      <c r="L283" s="95">
        <f t="shared" si="79"/>
        <v>0</v>
      </c>
      <c r="M283" s="104"/>
    </row>
    <row r="284" spans="1:13" ht="15">
      <c r="A284" s="85"/>
      <c r="B284" s="89"/>
      <c r="C284" s="95">
        <v>6</v>
      </c>
      <c r="D284" s="95">
        <v>7</v>
      </c>
      <c r="E284" s="86">
        <f t="shared" si="76"/>
        <v>2</v>
      </c>
      <c r="F284" s="86" t="str">
        <f t="shared" si="77"/>
        <v>2'h0</v>
      </c>
      <c r="G284" s="86" t="s">
        <v>317</v>
      </c>
      <c r="H284" s="105" t="s">
        <v>1766</v>
      </c>
      <c r="I284" s="92" t="s">
        <v>1767</v>
      </c>
      <c r="J284" s="107">
        <v>0</v>
      </c>
      <c r="K284" s="95" t="str">
        <f t="shared" si="78"/>
        <v>0</v>
      </c>
      <c r="L284" s="95">
        <f t="shared" si="79"/>
        <v>0</v>
      </c>
      <c r="M284" s="104"/>
    </row>
    <row r="285" spans="1:13" ht="15">
      <c r="A285" s="85"/>
      <c r="B285" s="89"/>
      <c r="C285" s="95">
        <v>0</v>
      </c>
      <c r="D285" s="95">
        <v>5</v>
      </c>
      <c r="E285" s="86">
        <f t="shared" si="76"/>
        <v>6</v>
      </c>
      <c r="F285" s="86" t="str">
        <f t="shared" si="77"/>
        <v>6'h0</v>
      </c>
      <c r="G285" s="86" t="s">
        <v>317</v>
      </c>
      <c r="H285" s="105" t="s">
        <v>1072</v>
      </c>
      <c r="I285" s="92" t="s">
        <v>1770</v>
      </c>
      <c r="J285" s="107">
        <v>0</v>
      </c>
      <c r="K285" s="95" t="str">
        <f t="shared" si="78"/>
        <v>0</v>
      </c>
      <c r="L285" s="95">
        <f t="shared" si="79"/>
        <v>0</v>
      </c>
      <c r="M285" s="104"/>
    </row>
    <row r="286" spans="1:13" ht="15">
      <c r="A286" s="80"/>
      <c r="B286" s="81" t="s">
        <v>1771</v>
      </c>
      <c r="C286" s="80"/>
      <c r="D286" s="80"/>
      <c r="E286" s="80">
        <f>SUM(E287:E290)</f>
        <v>32</v>
      </c>
      <c r="F286" s="53" t="str">
        <f>CONCATENATE("32'h",K286)</f>
        <v>32'h00000000</v>
      </c>
      <c r="G286" s="53"/>
      <c r="H286" s="83" t="s">
        <v>1073</v>
      </c>
      <c r="I286" s="83"/>
      <c r="J286" s="80"/>
      <c r="K286" s="80" t="str">
        <f>LOWER(DEC2HEX(L286,8))</f>
        <v>00000000</v>
      </c>
      <c r="L286" s="80">
        <f>SUM(L288:L290)</f>
        <v>0</v>
      </c>
      <c r="M286" s="80"/>
    </row>
    <row r="287" spans="1:13" ht="15">
      <c r="A287" s="85"/>
      <c r="B287" s="89"/>
      <c r="C287" s="95">
        <v>24</v>
      </c>
      <c r="D287" s="95">
        <v>31</v>
      </c>
      <c r="E287" s="86">
        <f>D287+1-C287</f>
        <v>8</v>
      </c>
      <c r="F287" s="86" t="str">
        <f>CONCATENATE(E287,"'h",K287)</f>
        <v>8'h0</v>
      </c>
      <c r="G287" s="86" t="s">
        <v>317</v>
      </c>
      <c r="H287" s="103" t="s">
        <v>323</v>
      </c>
      <c r="I287" s="99" t="s">
        <v>346</v>
      </c>
      <c r="J287" s="107">
        <v>0</v>
      </c>
      <c r="K287" s="95" t="str">
        <f>LOWER(DEC2HEX((J287)))</f>
        <v>0</v>
      </c>
      <c r="L287" s="95">
        <f>J287*(2^C287)</f>
        <v>0</v>
      </c>
      <c r="M287" s="104"/>
    </row>
    <row r="288" spans="1:13" ht="15">
      <c r="A288" s="85"/>
      <c r="B288" s="89"/>
      <c r="C288" s="95">
        <v>20</v>
      </c>
      <c r="D288" s="95">
        <v>23</v>
      </c>
      <c r="E288" s="86">
        <f>D288+1-C288</f>
        <v>4</v>
      </c>
      <c r="F288" s="86" t="str">
        <f>CONCATENATE(E288,"'h",K288)</f>
        <v>4'h0</v>
      </c>
      <c r="G288" s="86" t="s">
        <v>1772</v>
      </c>
      <c r="H288" s="105" t="s">
        <v>1074</v>
      </c>
      <c r="I288" s="92" t="s">
        <v>1075</v>
      </c>
      <c r="J288" s="95">
        <v>0</v>
      </c>
      <c r="K288" s="95" t="str">
        <f>LOWER(DEC2HEX((J288)))</f>
        <v>0</v>
      </c>
      <c r="L288" s="95">
        <f>J288*(2^C288)</f>
        <v>0</v>
      </c>
      <c r="M288" s="104"/>
    </row>
    <row r="289" spans="1:13" ht="15">
      <c r="A289" s="85"/>
      <c r="B289" s="89"/>
      <c r="C289" s="95">
        <v>6</v>
      </c>
      <c r="D289" s="95">
        <v>19</v>
      </c>
      <c r="E289" s="86">
        <f>D289+1-C289</f>
        <v>14</v>
      </c>
      <c r="F289" s="86" t="str">
        <f>CONCATENATE(E289,"'h",K289)</f>
        <v>14'h0</v>
      </c>
      <c r="G289" s="86" t="s">
        <v>1773</v>
      </c>
      <c r="H289" s="105" t="s">
        <v>1766</v>
      </c>
      <c r="I289" s="92" t="s">
        <v>1767</v>
      </c>
      <c r="J289" s="107">
        <v>0</v>
      </c>
      <c r="K289" s="95" t="str">
        <f>LOWER(DEC2HEX((J289)))</f>
        <v>0</v>
      </c>
      <c r="L289" s="95">
        <f>J289*(2^C289)</f>
        <v>0</v>
      </c>
      <c r="M289" s="104"/>
    </row>
    <row r="290" spans="1:13" ht="15">
      <c r="A290" s="85"/>
      <c r="B290" s="89"/>
      <c r="C290" s="95">
        <v>0</v>
      </c>
      <c r="D290" s="95">
        <v>5</v>
      </c>
      <c r="E290" s="86">
        <f>D290+1-C290</f>
        <v>6</v>
      </c>
      <c r="F290" s="86" t="str">
        <f>CONCATENATE(E290,"'h",K290)</f>
        <v>6'h0</v>
      </c>
      <c r="G290" s="86" t="s">
        <v>1774</v>
      </c>
      <c r="H290" s="105" t="s">
        <v>1076</v>
      </c>
      <c r="I290" s="92" t="s">
        <v>1680</v>
      </c>
      <c r="J290" s="107">
        <v>0</v>
      </c>
      <c r="K290" s="95" t="str">
        <f>LOWER(DEC2HEX((J290)))</f>
        <v>0</v>
      </c>
      <c r="L290" s="95">
        <f>J290*(2^C290)</f>
        <v>0</v>
      </c>
      <c r="M290" s="104"/>
    </row>
    <row r="291" spans="1:13" ht="15">
      <c r="A291" s="80"/>
      <c r="B291" s="81" t="s">
        <v>1775</v>
      </c>
      <c r="C291" s="80"/>
      <c r="D291" s="80"/>
      <c r="E291" s="80">
        <f>SUM(E292:E299)</f>
        <v>32</v>
      </c>
      <c r="F291" s="53" t="str">
        <f>CONCATENATE("32'h",K291)</f>
        <v>32'h00000000</v>
      </c>
      <c r="G291" s="53"/>
      <c r="H291" s="83" t="s">
        <v>1077</v>
      </c>
      <c r="I291" s="83"/>
      <c r="J291" s="80"/>
      <c r="K291" s="80" t="str">
        <f>LOWER(DEC2HEX(L291,8))</f>
        <v>00000000</v>
      </c>
      <c r="L291" s="80">
        <f>SUM(L292:L299)</f>
        <v>0</v>
      </c>
      <c r="M291" s="80"/>
    </row>
    <row r="292" spans="1:13" ht="15">
      <c r="A292" s="85"/>
      <c r="B292" s="89"/>
      <c r="C292" s="95">
        <v>30</v>
      </c>
      <c r="D292" s="95">
        <v>31</v>
      </c>
      <c r="E292" s="86">
        <f t="shared" ref="E292:E299" si="80">D292+1-C292</f>
        <v>2</v>
      </c>
      <c r="F292" s="86" t="str">
        <f t="shared" ref="F292:F299" si="81">CONCATENATE(E292,"'h",K292)</f>
        <v>2'h0</v>
      </c>
      <c r="G292" s="86" t="s">
        <v>1776</v>
      </c>
      <c r="H292" s="105" t="s">
        <v>1766</v>
      </c>
      <c r="I292" s="92" t="s">
        <v>1767</v>
      </c>
      <c r="J292" s="107">
        <v>0</v>
      </c>
      <c r="K292" s="95" t="str">
        <f t="shared" ref="K292:K299" si="82">LOWER(DEC2HEX((J292)))</f>
        <v>0</v>
      </c>
      <c r="L292" s="95">
        <f t="shared" ref="L292:L299" si="83">J292*(2^C292)</f>
        <v>0</v>
      </c>
      <c r="M292" s="104"/>
    </row>
    <row r="293" spans="1:13" ht="15">
      <c r="A293" s="85"/>
      <c r="B293" s="89"/>
      <c r="C293" s="95">
        <v>24</v>
      </c>
      <c r="D293" s="95">
        <v>29</v>
      </c>
      <c r="E293" s="86">
        <f t="shared" si="80"/>
        <v>6</v>
      </c>
      <c r="F293" s="86" t="str">
        <f t="shared" si="81"/>
        <v>6'h0</v>
      </c>
      <c r="G293" s="86" t="s">
        <v>1772</v>
      </c>
      <c r="H293" s="105" t="s">
        <v>1078</v>
      </c>
      <c r="I293" s="92" t="s">
        <v>1777</v>
      </c>
      <c r="J293" s="107">
        <v>0</v>
      </c>
      <c r="K293" s="95" t="str">
        <f t="shared" si="82"/>
        <v>0</v>
      </c>
      <c r="L293" s="95">
        <f t="shared" si="83"/>
        <v>0</v>
      </c>
      <c r="M293" s="104"/>
    </row>
    <row r="294" spans="1:13" ht="15">
      <c r="A294" s="85"/>
      <c r="B294" s="89"/>
      <c r="C294" s="95">
        <v>22</v>
      </c>
      <c r="D294" s="95">
        <v>23</v>
      </c>
      <c r="E294" s="86">
        <f t="shared" si="80"/>
        <v>2</v>
      </c>
      <c r="F294" s="86" t="str">
        <f t="shared" si="81"/>
        <v>2'h0</v>
      </c>
      <c r="G294" s="86" t="s">
        <v>1776</v>
      </c>
      <c r="H294" s="105" t="s">
        <v>1766</v>
      </c>
      <c r="I294" s="92" t="s">
        <v>1767</v>
      </c>
      <c r="J294" s="107">
        <v>0</v>
      </c>
      <c r="K294" s="95" t="str">
        <f t="shared" si="82"/>
        <v>0</v>
      </c>
      <c r="L294" s="95">
        <f t="shared" si="83"/>
        <v>0</v>
      </c>
      <c r="M294" s="104"/>
    </row>
    <row r="295" spans="1:13" ht="15">
      <c r="A295" s="85"/>
      <c r="B295" s="89"/>
      <c r="C295" s="95">
        <v>16</v>
      </c>
      <c r="D295" s="95">
        <v>21</v>
      </c>
      <c r="E295" s="86">
        <f t="shared" si="80"/>
        <v>6</v>
      </c>
      <c r="F295" s="86" t="str">
        <f t="shared" si="81"/>
        <v>6'h0</v>
      </c>
      <c r="G295" s="86" t="s">
        <v>1778</v>
      </c>
      <c r="H295" s="105" t="s">
        <v>1079</v>
      </c>
      <c r="I295" s="92" t="s">
        <v>1779</v>
      </c>
      <c r="J295" s="107">
        <v>0</v>
      </c>
      <c r="K295" s="95" t="str">
        <f t="shared" si="82"/>
        <v>0</v>
      </c>
      <c r="L295" s="95">
        <f t="shared" si="83"/>
        <v>0</v>
      </c>
      <c r="M295" s="104"/>
    </row>
    <row r="296" spans="1:13" ht="15">
      <c r="A296" s="85"/>
      <c r="B296" s="89"/>
      <c r="C296" s="95">
        <v>14</v>
      </c>
      <c r="D296" s="95">
        <v>15</v>
      </c>
      <c r="E296" s="86">
        <f t="shared" si="80"/>
        <v>2</v>
      </c>
      <c r="F296" s="86" t="str">
        <f t="shared" si="81"/>
        <v>2'h0</v>
      </c>
      <c r="G296" s="86" t="s">
        <v>1773</v>
      </c>
      <c r="H296" s="105" t="s">
        <v>1678</v>
      </c>
      <c r="I296" s="92" t="s">
        <v>1767</v>
      </c>
      <c r="J296" s="107">
        <v>0</v>
      </c>
      <c r="K296" s="95" t="str">
        <f t="shared" si="82"/>
        <v>0</v>
      </c>
      <c r="L296" s="95">
        <f t="shared" si="83"/>
        <v>0</v>
      </c>
      <c r="M296" s="104"/>
    </row>
    <row r="297" spans="1:13" ht="15">
      <c r="A297" s="85"/>
      <c r="B297" s="89"/>
      <c r="C297" s="95">
        <v>8</v>
      </c>
      <c r="D297" s="95">
        <v>13</v>
      </c>
      <c r="E297" s="86">
        <f t="shared" si="80"/>
        <v>6</v>
      </c>
      <c r="F297" s="86" t="str">
        <f t="shared" si="81"/>
        <v>6'h0</v>
      </c>
      <c r="G297" s="86" t="s">
        <v>1780</v>
      </c>
      <c r="H297" s="105" t="s">
        <v>1080</v>
      </c>
      <c r="I297" s="92" t="s">
        <v>1781</v>
      </c>
      <c r="J297" s="107">
        <v>0</v>
      </c>
      <c r="K297" s="95" t="str">
        <f t="shared" si="82"/>
        <v>0</v>
      </c>
      <c r="L297" s="95">
        <f t="shared" si="83"/>
        <v>0</v>
      </c>
      <c r="M297" s="104"/>
    </row>
    <row r="298" spans="1:13" ht="15">
      <c r="A298" s="85"/>
      <c r="B298" s="89"/>
      <c r="C298" s="95">
        <v>6</v>
      </c>
      <c r="D298" s="95">
        <v>7</v>
      </c>
      <c r="E298" s="86">
        <f t="shared" si="80"/>
        <v>2</v>
      </c>
      <c r="F298" s="86" t="str">
        <f t="shared" si="81"/>
        <v>2'h0</v>
      </c>
      <c r="G298" s="86" t="s">
        <v>1776</v>
      </c>
      <c r="H298" s="105" t="s">
        <v>1766</v>
      </c>
      <c r="I298" s="92" t="s">
        <v>1767</v>
      </c>
      <c r="J298" s="107">
        <v>0</v>
      </c>
      <c r="K298" s="95" t="str">
        <f t="shared" si="82"/>
        <v>0</v>
      </c>
      <c r="L298" s="95">
        <f t="shared" si="83"/>
        <v>0</v>
      </c>
      <c r="M298" s="104"/>
    </row>
    <row r="299" spans="1:13" ht="15">
      <c r="A299" s="85"/>
      <c r="B299" s="89"/>
      <c r="C299" s="95">
        <v>0</v>
      </c>
      <c r="D299" s="95">
        <v>5</v>
      </c>
      <c r="E299" s="86">
        <f t="shared" si="80"/>
        <v>6</v>
      </c>
      <c r="F299" s="86" t="str">
        <f t="shared" si="81"/>
        <v>6'h0</v>
      </c>
      <c r="G299" s="86" t="s">
        <v>1774</v>
      </c>
      <c r="H299" s="105" t="s">
        <v>1081</v>
      </c>
      <c r="I299" s="92" t="s">
        <v>1782</v>
      </c>
      <c r="J299" s="107">
        <v>0</v>
      </c>
      <c r="K299" s="95" t="str">
        <f t="shared" si="82"/>
        <v>0</v>
      </c>
      <c r="L299" s="95">
        <f t="shared" si="83"/>
        <v>0</v>
      </c>
      <c r="M299" s="104"/>
    </row>
    <row r="300" spans="1:13" ht="15">
      <c r="A300" s="80"/>
      <c r="B300" s="81" t="s">
        <v>1783</v>
      </c>
      <c r="C300" s="80"/>
      <c r="D300" s="80"/>
      <c r="E300" s="80">
        <f>SUM(E301:E308)</f>
        <v>32</v>
      </c>
      <c r="F300" s="53" t="str">
        <f>CONCATENATE("32'h",K300)</f>
        <v>32'h00000000</v>
      </c>
      <c r="G300" s="53"/>
      <c r="H300" s="83" t="s">
        <v>1082</v>
      </c>
      <c r="I300" s="83"/>
      <c r="J300" s="80"/>
      <c r="K300" s="80" t="str">
        <f>LOWER(DEC2HEX(L300,8))</f>
        <v>00000000</v>
      </c>
      <c r="L300" s="80">
        <f>SUM(L301:L308)</f>
        <v>0</v>
      </c>
      <c r="M300" s="80"/>
    </row>
    <row r="301" spans="1:13" ht="15">
      <c r="A301" s="85"/>
      <c r="B301" s="89"/>
      <c r="C301" s="95">
        <v>30</v>
      </c>
      <c r="D301" s="95">
        <v>31</v>
      </c>
      <c r="E301" s="86">
        <f t="shared" ref="E301:E308" si="84">D301+1-C301</f>
        <v>2</v>
      </c>
      <c r="F301" s="86" t="str">
        <f t="shared" ref="F301:F308" si="85">CONCATENATE(E301,"'h",K301)</f>
        <v>2'h0</v>
      </c>
      <c r="G301" s="86" t="s">
        <v>1784</v>
      </c>
      <c r="H301" s="105" t="s">
        <v>1785</v>
      </c>
      <c r="I301" s="92" t="s">
        <v>1786</v>
      </c>
      <c r="J301" s="107">
        <v>0</v>
      </c>
      <c r="K301" s="95" t="str">
        <f t="shared" ref="K301:K308" si="86">LOWER(DEC2HEX((J301)))</f>
        <v>0</v>
      </c>
      <c r="L301" s="95">
        <f t="shared" ref="L301:L308" si="87">J301*(2^C301)</f>
        <v>0</v>
      </c>
      <c r="M301" s="104"/>
    </row>
    <row r="302" spans="1:13" ht="45">
      <c r="A302" s="85"/>
      <c r="B302" s="89"/>
      <c r="C302" s="95">
        <v>24</v>
      </c>
      <c r="D302" s="95">
        <v>29</v>
      </c>
      <c r="E302" s="86">
        <f t="shared" si="84"/>
        <v>6</v>
      </c>
      <c r="F302" s="86" t="str">
        <f t="shared" si="85"/>
        <v>6'h0</v>
      </c>
      <c r="G302" s="86" t="s">
        <v>320</v>
      </c>
      <c r="H302" s="105" t="s">
        <v>1083</v>
      </c>
      <c r="I302" s="92" t="s">
        <v>1787</v>
      </c>
      <c r="J302" s="107">
        <v>0</v>
      </c>
      <c r="K302" s="95" t="str">
        <f t="shared" si="86"/>
        <v>0</v>
      </c>
      <c r="L302" s="95">
        <f t="shared" si="87"/>
        <v>0</v>
      </c>
      <c r="M302" s="104"/>
    </row>
    <row r="303" spans="1:13" ht="15">
      <c r="A303" s="85"/>
      <c r="B303" s="89"/>
      <c r="C303" s="95">
        <v>22</v>
      </c>
      <c r="D303" s="95">
        <v>23</v>
      </c>
      <c r="E303" s="86">
        <f t="shared" si="84"/>
        <v>2</v>
      </c>
      <c r="F303" s="86" t="str">
        <f t="shared" si="85"/>
        <v>2'h0</v>
      </c>
      <c r="G303" s="86" t="s">
        <v>1776</v>
      </c>
      <c r="H303" s="105" t="s">
        <v>1766</v>
      </c>
      <c r="I303" s="92" t="s">
        <v>1786</v>
      </c>
      <c r="J303" s="107">
        <v>0</v>
      </c>
      <c r="K303" s="95" t="str">
        <f t="shared" si="86"/>
        <v>0</v>
      </c>
      <c r="L303" s="95">
        <f t="shared" si="87"/>
        <v>0</v>
      </c>
      <c r="M303" s="104"/>
    </row>
    <row r="304" spans="1:13" ht="30">
      <c r="A304" s="85"/>
      <c r="B304" s="89"/>
      <c r="C304" s="95">
        <v>16</v>
      </c>
      <c r="D304" s="95">
        <v>21</v>
      </c>
      <c r="E304" s="86">
        <f t="shared" si="84"/>
        <v>6</v>
      </c>
      <c r="F304" s="86" t="str">
        <f t="shared" si="85"/>
        <v>6'h0</v>
      </c>
      <c r="G304" s="86" t="s">
        <v>320</v>
      </c>
      <c r="H304" s="105" t="s">
        <v>1084</v>
      </c>
      <c r="I304" s="92" t="s">
        <v>1788</v>
      </c>
      <c r="J304" s="107">
        <v>0</v>
      </c>
      <c r="K304" s="95" t="str">
        <f t="shared" si="86"/>
        <v>0</v>
      </c>
      <c r="L304" s="95">
        <f t="shared" si="87"/>
        <v>0</v>
      </c>
      <c r="M304" s="104"/>
    </row>
    <row r="305" spans="1:13" ht="15">
      <c r="A305" s="85"/>
      <c r="B305" s="89"/>
      <c r="C305" s="95">
        <v>14</v>
      </c>
      <c r="D305" s="95">
        <v>15</v>
      </c>
      <c r="E305" s="86">
        <f t="shared" si="84"/>
        <v>2</v>
      </c>
      <c r="F305" s="86" t="str">
        <f t="shared" si="85"/>
        <v>2'h0</v>
      </c>
      <c r="G305" s="86" t="s">
        <v>1773</v>
      </c>
      <c r="H305" s="105" t="s">
        <v>1789</v>
      </c>
      <c r="I305" s="92" t="s">
        <v>1767</v>
      </c>
      <c r="J305" s="107">
        <v>0</v>
      </c>
      <c r="K305" s="95" t="str">
        <f t="shared" si="86"/>
        <v>0</v>
      </c>
      <c r="L305" s="95">
        <f t="shared" si="87"/>
        <v>0</v>
      </c>
      <c r="M305" s="104"/>
    </row>
    <row r="306" spans="1:13" ht="30">
      <c r="A306" s="85"/>
      <c r="B306" s="89"/>
      <c r="C306" s="95">
        <v>8</v>
      </c>
      <c r="D306" s="95">
        <v>13</v>
      </c>
      <c r="E306" s="86">
        <f t="shared" si="84"/>
        <v>6</v>
      </c>
      <c r="F306" s="86" t="str">
        <f t="shared" si="85"/>
        <v>6'h0</v>
      </c>
      <c r="G306" s="86" t="s">
        <v>320</v>
      </c>
      <c r="H306" s="105" t="s">
        <v>1085</v>
      </c>
      <c r="I306" s="92" t="s">
        <v>1681</v>
      </c>
      <c r="J306" s="107">
        <v>0</v>
      </c>
      <c r="K306" s="95" t="str">
        <f t="shared" si="86"/>
        <v>0</v>
      </c>
      <c r="L306" s="95">
        <f t="shared" si="87"/>
        <v>0</v>
      </c>
      <c r="M306" s="104"/>
    </row>
    <row r="307" spans="1:13" ht="15">
      <c r="A307" s="85"/>
      <c r="B307" s="89"/>
      <c r="C307" s="95">
        <v>6</v>
      </c>
      <c r="D307" s="95">
        <v>7</v>
      </c>
      <c r="E307" s="86">
        <f t="shared" si="84"/>
        <v>2</v>
      </c>
      <c r="F307" s="86" t="str">
        <f t="shared" si="85"/>
        <v>2'h0</v>
      </c>
      <c r="G307" s="86" t="s">
        <v>1773</v>
      </c>
      <c r="H307" s="105" t="s">
        <v>1766</v>
      </c>
      <c r="I307" s="92" t="s">
        <v>1767</v>
      </c>
      <c r="J307" s="107">
        <v>0</v>
      </c>
      <c r="K307" s="95" t="str">
        <f t="shared" si="86"/>
        <v>0</v>
      </c>
      <c r="L307" s="95">
        <f t="shared" si="87"/>
        <v>0</v>
      </c>
      <c r="M307" s="104"/>
    </row>
    <row r="308" spans="1:13" ht="30">
      <c r="A308" s="85"/>
      <c r="B308" s="89"/>
      <c r="C308" s="95">
        <v>0</v>
      </c>
      <c r="D308" s="95">
        <v>5</v>
      </c>
      <c r="E308" s="86">
        <f t="shared" si="84"/>
        <v>6</v>
      </c>
      <c r="F308" s="86" t="str">
        <f t="shared" si="85"/>
        <v>6'h0</v>
      </c>
      <c r="G308" s="86" t="s">
        <v>320</v>
      </c>
      <c r="H308" s="105" t="s">
        <v>1086</v>
      </c>
      <c r="I308" s="92" t="s">
        <v>1790</v>
      </c>
      <c r="J308" s="107">
        <v>0</v>
      </c>
      <c r="K308" s="95" t="str">
        <f t="shared" si="86"/>
        <v>0</v>
      </c>
      <c r="L308" s="95">
        <f t="shared" si="87"/>
        <v>0</v>
      </c>
      <c r="M308" s="104"/>
    </row>
    <row r="309" spans="1:13" ht="15">
      <c r="A309" s="80"/>
      <c r="B309" s="81" t="s">
        <v>1791</v>
      </c>
      <c r="C309" s="80"/>
      <c r="D309" s="80"/>
      <c r="E309" s="80">
        <f>SUM(E310:E310)</f>
        <v>32</v>
      </c>
      <c r="F309" s="53" t="str">
        <f>CONCATENATE("32'h",K309)</f>
        <v>32'h00000000</v>
      </c>
      <c r="G309" s="53"/>
      <c r="H309" s="83" t="s">
        <v>1087</v>
      </c>
      <c r="I309" s="83"/>
      <c r="J309" s="80"/>
      <c r="K309" s="80" t="str">
        <f>LOWER(DEC2HEX(L309,8))</f>
        <v>00000000</v>
      </c>
      <c r="L309" s="80">
        <f>SUM(L310:L310)</f>
        <v>0</v>
      </c>
      <c r="M309" s="80"/>
    </row>
    <row r="310" spans="1:13" ht="15">
      <c r="A310" s="85"/>
      <c r="B310" s="89"/>
      <c r="C310" s="95">
        <v>0</v>
      </c>
      <c r="D310" s="95">
        <v>31</v>
      </c>
      <c r="E310" s="86">
        <f>D310+1-C310</f>
        <v>32</v>
      </c>
      <c r="F310" s="86" t="str">
        <f>CONCATENATE(E310,"'h",K310)</f>
        <v>32'h0</v>
      </c>
      <c r="G310" s="86" t="s">
        <v>317</v>
      </c>
      <c r="H310" s="105" t="s">
        <v>1088</v>
      </c>
      <c r="I310" s="92" t="s">
        <v>1089</v>
      </c>
      <c r="J310" s="107">
        <v>0</v>
      </c>
      <c r="K310" s="95" t="str">
        <f>LOWER(DEC2HEX((J310)))</f>
        <v>0</v>
      </c>
      <c r="L310" s="95">
        <f>J310*(2^C310)</f>
        <v>0</v>
      </c>
      <c r="M310" s="104"/>
    </row>
    <row r="311" spans="1:13" ht="15">
      <c r="A311" s="80"/>
      <c r="B311" s="81" t="s">
        <v>1792</v>
      </c>
      <c r="C311" s="80"/>
      <c r="D311" s="80"/>
      <c r="E311" s="80">
        <f>SUM(E312:E312)</f>
        <v>32</v>
      </c>
      <c r="F311" s="53" t="str">
        <f>CONCATENATE("32'h",K311)</f>
        <v>32'h00000000</v>
      </c>
      <c r="G311" s="53"/>
      <c r="H311" s="83" t="s">
        <v>1090</v>
      </c>
      <c r="I311" s="83"/>
      <c r="J311" s="80"/>
      <c r="K311" s="80" t="str">
        <f>LOWER(DEC2HEX(L311,8))</f>
        <v>00000000</v>
      </c>
      <c r="L311" s="80">
        <f>SUM(L312:L312)</f>
        <v>0</v>
      </c>
      <c r="M311" s="80"/>
    </row>
    <row r="312" spans="1:13" ht="15">
      <c r="A312" s="85"/>
      <c r="B312" s="89"/>
      <c r="C312" s="95">
        <v>0</v>
      </c>
      <c r="D312" s="95">
        <v>31</v>
      </c>
      <c r="E312" s="86">
        <f>D312+1-C312</f>
        <v>32</v>
      </c>
      <c r="F312" s="86" t="str">
        <f>CONCATENATE(E312,"'h",K312)</f>
        <v>32'h0</v>
      </c>
      <c r="G312" s="86" t="s">
        <v>317</v>
      </c>
      <c r="H312" s="105" t="s">
        <v>1091</v>
      </c>
      <c r="I312" s="92" t="s">
        <v>1089</v>
      </c>
      <c r="J312" s="107">
        <v>0</v>
      </c>
      <c r="K312" s="95" t="str">
        <f>LOWER(DEC2HEX((J312)))</f>
        <v>0</v>
      </c>
      <c r="L312" s="95">
        <f>J312*(2^C312)</f>
        <v>0</v>
      </c>
      <c r="M312" s="104"/>
    </row>
    <row r="313" spans="1:13" ht="15">
      <c r="A313" s="80"/>
      <c r="B313" s="81" t="s">
        <v>1793</v>
      </c>
      <c r="C313" s="80"/>
      <c r="D313" s="80"/>
      <c r="E313" s="80">
        <f>SUM(E314:E314)</f>
        <v>32</v>
      </c>
      <c r="F313" s="53" t="str">
        <f>CONCATENATE("32'h",K313)</f>
        <v>32'h00000000</v>
      </c>
      <c r="G313" s="53"/>
      <c r="H313" s="83" t="s">
        <v>1092</v>
      </c>
      <c r="I313" s="83"/>
      <c r="J313" s="80"/>
      <c r="K313" s="80" t="str">
        <f>LOWER(DEC2HEX(L313,8))</f>
        <v>00000000</v>
      </c>
      <c r="L313" s="80">
        <f>SUM(L314:L314)</f>
        <v>0</v>
      </c>
      <c r="M313" s="80"/>
    </row>
    <row r="314" spans="1:13" ht="15">
      <c r="A314" s="85"/>
      <c r="B314" s="89"/>
      <c r="C314" s="95">
        <v>0</v>
      </c>
      <c r="D314" s="95">
        <v>31</v>
      </c>
      <c r="E314" s="86">
        <f>D314+1-C314</f>
        <v>32</v>
      </c>
      <c r="F314" s="86" t="str">
        <f>CONCATENATE(E314,"'h",K314)</f>
        <v>32'h0</v>
      </c>
      <c r="G314" s="86" t="s">
        <v>317</v>
      </c>
      <c r="H314" s="105" t="s">
        <v>1093</v>
      </c>
      <c r="I314" s="92" t="s">
        <v>1089</v>
      </c>
      <c r="J314" s="107">
        <v>0</v>
      </c>
      <c r="K314" s="95" t="str">
        <f>LOWER(DEC2HEX((J314)))</f>
        <v>0</v>
      </c>
      <c r="L314" s="95">
        <f>J314*(2^C314)</f>
        <v>0</v>
      </c>
      <c r="M314" s="104"/>
    </row>
    <row r="315" spans="1:13" ht="15">
      <c r="A315" s="80"/>
      <c r="B315" s="81" t="s">
        <v>1794</v>
      </c>
      <c r="C315" s="80"/>
      <c r="D315" s="80"/>
      <c r="E315" s="80">
        <f>SUM(E316:E316)</f>
        <v>32</v>
      </c>
      <c r="F315" s="53" t="str">
        <f>CONCATENATE("32'h",K315)</f>
        <v>32'h00000000</v>
      </c>
      <c r="G315" s="53"/>
      <c r="H315" s="83" t="s">
        <v>1094</v>
      </c>
      <c r="I315" s="83"/>
      <c r="J315" s="80"/>
      <c r="K315" s="80" t="str">
        <f>LOWER(DEC2HEX(L315,8))</f>
        <v>00000000</v>
      </c>
      <c r="L315" s="80">
        <f>SUM(L316:L316)</f>
        <v>0</v>
      </c>
      <c r="M315" s="80"/>
    </row>
    <row r="316" spans="1:13" ht="15">
      <c r="A316" s="85"/>
      <c r="B316" s="89"/>
      <c r="C316" s="95">
        <v>0</v>
      </c>
      <c r="D316" s="95">
        <v>31</v>
      </c>
      <c r="E316" s="86">
        <f>D316+1-C316</f>
        <v>32</v>
      </c>
      <c r="F316" s="86" t="str">
        <f>CONCATENATE(E316,"'h",K316)</f>
        <v>32'h0</v>
      </c>
      <c r="G316" s="86" t="s">
        <v>317</v>
      </c>
      <c r="H316" s="105" t="s">
        <v>1095</v>
      </c>
      <c r="I316" s="92" t="s">
        <v>1089</v>
      </c>
      <c r="J316" s="107">
        <v>0</v>
      </c>
      <c r="K316" s="95" t="str">
        <f>LOWER(DEC2HEX((J316)))</f>
        <v>0</v>
      </c>
      <c r="L316" s="95">
        <f>J316*(2^C316)</f>
        <v>0</v>
      </c>
      <c r="M316" s="104"/>
    </row>
    <row r="317" spans="1:13" ht="15">
      <c r="A317" s="80"/>
      <c r="B317" s="81" t="s">
        <v>1795</v>
      </c>
      <c r="C317" s="80"/>
      <c r="D317" s="80"/>
      <c r="E317" s="80">
        <f>SUM(E318:E318)</f>
        <v>32</v>
      </c>
      <c r="F317" s="53" t="str">
        <f>CONCATENATE("32'h",K317)</f>
        <v>32'h00000000</v>
      </c>
      <c r="G317" s="53"/>
      <c r="H317" s="83" t="s">
        <v>1096</v>
      </c>
      <c r="I317" s="83"/>
      <c r="J317" s="80"/>
      <c r="K317" s="80" t="str">
        <f>LOWER(DEC2HEX(L317,8))</f>
        <v>00000000</v>
      </c>
      <c r="L317" s="80">
        <f>SUM(L318:L318)</f>
        <v>0</v>
      </c>
      <c r="M317" s="80"/>
    </row>
    <row r="318" spans="1:13" ht="15">
      <c r="A318" s="85"/>
      <c r="B318" s="89"/>
      <c r="C318" s="95">
        <v>0</v>
      </c>
      <c r="D318" s="95">
        <v>31</v>
      </c>
      <c r="E318" s="86">
        <f>D318+1-C318</f>
        <v>32</v>
      </c>
      <c r="F318" s="86" t="str">
        <f>CONCATENATE(E318,"'h",K318)</f>
        <v>32'h0</v>
      </c>
      <c r="G318" s="86" t="s">
        <v>317</v>
      </c>
      <c r="H318" s="105" t="s">
        <v>1097</v>
      </c>
      <c r="I318" s="92" t="s">
        <v>1089</v>
      </c>
      <c r="J318" s="107">
        <v>0</v>
      </c>
      <c r="K318" s="95" t="str">
        <f>LOWER(DEC2HEX((J318)))</f>
        <v>0</v>
      </c>
      <c r="L318" s="95">
        <f>J318*(2^C318)</f>
        <v>0</v>
      </c>
      <c r="M318" s="104"/>
    </row>
    <row r="319" spans="1:13" ht="15">
      <c r="A319" s="80"/>
      <c r="B319" s="81" t="s">
        <v>1796</v>
      </c>
      <c r="C319" s="80"/>
      <c r="D319" s="80"/>
      <c r="E319" s="80">
        <f>SUM(E320:E320)</f>
        <v>32</v>
      </c>
      <c r="F319" s="53" t="str">
        <f>CONCATENATE("32'h",K319)</f>
        <v>32'h00000000</v>
      </c>
      <c r="G319" s="53"/>
      <c r="H319" s="83" t="s">
        <v>1098</v>
      </c>
      <c r="I319" s="83"/>
      <c r="J319" s="80"/>
      <c r="K319" s="80" t="str">
        <f>LOWER(DEC2HEX(L319,8))</f>
        <v>00000000</v>
      </c>
      <c r="L319" s="80">
        <f>SUM(L320:L320)</f>
        <v>0</v>
      </c>
      <c r="M319" s="80"/>
    </row>
    <row r="320" spans="1:13" ht="15">
      <c r="A320" s="85"/>
      <c r="B320" s="89"/>
      <c r="C320" s="95">
        <v>0</v>
      </c>
      <c r="D320" s="95">
        <v>31</v>
      </c>
      <c r="E320" s="86">
        <f>D320+1-C320</f>
        <v>32</v>
      </c>
      <c r="F320" s="86" t="str">
        <f>CONCATENATE(E320,"'h",K320)</f>
        <v>32'h0</v>
      </c>
      <c r="G320" s="86" t="s">
        <v>317</v>
      </c>
      <c r="H320" s="105" t="s">
        <v>1099</v>
      </c>
      <c r="I320" s="92" t="s">
        <v>1089</v>
      </c>
      <c r="J320" s="107">
        <v>0</v>
      </c>
      <c r="K320" s="95" t="str">
        <f>LOWER(DEC2HEX((J320)))</f>
        <v>0</v>
      </c>
      <c r="L320" s="95">
        <f>J320*(2^C320)</f>
        <v>0</v>
      </c>
      <c r="M320" s="104"/>
    </row>
    <row r="321" spans="1:13" ht="15">
      <c r="A321" s="80"/>
      <c r="B321" s="81" t="s">
        <v>1797</v>
      </c>
      <c r="C321" s="80"/>
      <c r="D321" s="80"/>
      <c r="E321" s="80">
        <f>SUM(E322:E322)</f>
        <v>32</v>
      </c>
      <c r="F321" s="53" t="str">
        <f>CONCATENATE("32'h",K321)</f>
        <v>32'h00000000</v>
      </c>
      <c r="G321" s="53"/>
      <c r="H321" s="83" t="s">
        <v>1100</v>
      </c>
      <c r="I321" s="83"/>
      <c r="J321" s="80"/>
      <c r="K321" s="80" t="str">
        <f>LOWER(DEC2HEX(L321,8))</f>
        <v>00000000</v>
      </c>
      <c r="L321" s="80">
        <f>SUM(L322:L322)</f>
        <v>0</v>
      </c>
      <c r="M321" s="80"/>
    </row>
    <row r="322" spans="1:13" ht="15">
      <c r="A322" s="85"/>
      <c r="B322" s="89"/>
      <c r="C322" s="95">
        <v>0</v>
      </c>
      <c r="D322" s="95">
        <v>31</v>
      </c>
      <c r="E322" s="86">
        <f>D322+1-C322</f>
        <v>32</v>
      </c>
      <c r="F322" s="86" t="str">
        <f>CONCATENATE(E322,"'h",K322)</f>
        <v>32'h0</v>
      </c>
      <c r="G322" s="86" t="s">
        <v>317</v>
      </c>
      <c r="H322" s="105" t="s">
        <v>1785</v>
      </c>
      <c r="I322" s="92" t="s">
        <v>1786</v>
      </c>
      <c r="J322" s="107">
        <v>0</v>
      </c>
      <c r="K322" s="95" t="str">
        <f>LOWER(DEC2HEX((J322)))</f>
        <v>0</v>
      </c>
      <c r="L322" s="95">
        <f>J322*(2^C322)</f>
        <v>0</v>
      </c>
      <c r="M322" s="104"/>
    </row>
    <row r="323" spans="1:13" ht="15">
      <c r="A323" s="80"/>
      <c r="B323" s="81" t="s">
        <v>1798</v>
      </c>
      <c r="C323" s="80"/>
      <c r="D323" s="80"/>
      <c r="E323" s="80">
        <f>SUM(E324:E324)</f>
        <v>32</v>
      </c>
      <c r="F323" s="53" t="str">
        <f>CONCATENATE("32'h",K323)</f>
        <v>32'h00000000</v>
      </c>
      <c r="G323" s="53"/>
      <c r="H323" s="83" t="s">
        <v>1101</v>
      </c>
      <c r="I323" s="83"/>
      <c r="J323" s="80"/>
      <c r="K323" s="80" t="str">
        <f>LOWER(DEC2HEX(L323,8))</f>
        <v>00000000</v>
      </c>
      <c r="L323" s="80">
        <f>SUM(L324:L324)</f>
        <v>0</v>
      </c>
      <c r="M323" s="80"/>
    </row>
    <row r="324" spans="1:13" ht="15">
      <c r="A324" s="85"/>
      <c r="B324" s="89"/>
      <c r="C324" s="95">
        <v>0</v>
      </c>
      <c r="D324" s="95">
        <v>31</v>
      </c>
      <c r="E324" s="86">
        <f>D324+1-C324</f>
        <v>32</v>
      </c>
      <c r="F324" s="86" t="str">
        <f>CONCATENATE(E324,"'h",K324)</f>
        <v>32'h0</v>
      </c>
      <c r="G324" s="86" t="s">
        <v>317</v>
      </c>
      <c r="H324" s="105" t="s">
        <v>1799</v>
      </c>
      <c r="I324" s="92" t="s">
        <v>394</v>
      </c>
      <c r="J324" s="107">
        <v>0</v>
      </c>
      <c r="K324" s="95" t="str">
        <f>LOWER(DEC2HEX((J324)))</f>
        <v>0</v>
      </c>
      <c r="L324" s="95">
        <f>J324*(2^C324)</f>
        <v>0</v>
      </c>
      <c r="M324" s="104"/>
    </row>
    <row r="325" spans="1:13" ht="15">
      <c r="A325" s="80"/>
      <c r="B325" s="81" t="s">
        <v>1800</v>
      </c>
      <c r="C325" s="80"/>
      <c r="D325" s="80"/>
      <c r="E325" s="80">
        <f>SUM(E326:E331)</f>
        <v>32</v>
      </c>
      <c r="F325" s="53" t="str">
        <f>CONCATENATE("32'h",K325)</f>
        <v>32'h00000000</v>
      </c>
      <c r="G325" s="53"/>
      <c r="H325" s="83" t="s">
        <v>1102</v>
      </c>
      <c r="I325" s="83"/>
      <c r="J325" s="80"/>
      <c r="K325" s="80" t="str">
        <f>LOWER(DEC2HEX(L325,8))</f>
        <v>00000000</v>
      </c>
      <c r="L325" s="80">
        <f>SUM(L326:L329)</f>
        <v>0</v>
      </c>
      <c r="M325" s="80"/>
    </row>
    <row r="326" spans="1:13" ht="15">
      <c r="A326" s="85"/>
      <c r="B326" s="89"/>
      <c r="C326" s="95">
        <v>20</v>
      </c>
      <c r="D326" s="95">
        <v>31</v>
      </c>
      <c r="E326" s="86">
        <f t="shared" ref="E326:E331" si="88">D326+1-C326</f>
        <v>12</v>
      </c>
      <c r="F326" s="86" t="str">
        <f t="shared" ref="F326:F331" si="89">CONCATENATE(E326,"'h",K326)</f>
        <v>12'h0</v>
      </c>
      <c r="G326" s="86" t="s">
        <v>317</v>
      </c>
      <c r="H326" s="105" t="s">
        <v>1801</v>
      </c>
      <c r="I326" s="99" t="s">
        <v>1802</v>
      </c>
      <c r="J326" s="95">
        <v>0</v>
      </c>
      <c r="K326" s="95" t="str">
        <f t="shared" ref="K326:K331" si="90">LOWER(DEC2HEX((J326)))</f>
        <v>0</v>
      </c>
      <c r="L326" s="95">
        <f t="shared" ref="L326:L331" si="91">J326*(2^C326)</f>
        <v>0</v>
      </c>
      <c r="M326" s="104"/>
    </row>
    <row r="327" spans="1:13" ht="15">
      <c r="A327" s="85"/>
      <c r="B327" s="89"/>
      <c r="C327" s="95">
        <v>17</v>
      </c>
      <c r="D327" s="95">
        <v>19</v>
      </c>
      <c r="E327" s="86">
        <f t="shared" si="88"/>
        <v>3</v>
      </c>
      <c r="F327" s="86" t="str">
        <f t="shared" si="89"/>
        <v>3'h0</v>
      </c>
      <c r="G327" s="86" t="s">
        <v>317</v>
      </c>
      <c r="H327" s="105" t="s">
        <v>1104</v>
      </c>
      <c r="I327" s="99" t="s">
        <v>1103</v>
      </c>
      <c r="J327" s="95">
        <v>0</v>
      </c>
      <c r="K327" s="95" t="str">
        <f t="shared" si="90"/>
        <v>0</v>
      </c>
      <c r="L327" s="95">
        <f t="shared" si="91"/>
        <v>0</v>
      </c>
      <c r="M327" s="104"/>
    </row>
    <row r="328" spans="1:13" ht="15">
      <c r="A328" s="85"/>
      <c r="B328" s="89"/>
      <c r="C328" s="95">
        <v>14</v>
      </c>
      <c r="D328" s="95">
        <v>16</v>
      </c>
      <c r="E328" s="86">
        <f t="shared" si="88"/>
        <v>3</v>
      </c>
      <c r="F328" s="86" t="str">
        <f t="shared" si="89"/>
        <v>3'h0</v>
      </c>
      <c r="G328" s="86" t="s">
        <v>317</v>
      </c>
      <c r="H328" s="105" t="s">
        <v>1678</v>
      </c>
      <c r="I328" s="99" t="s">
        <v>394</v>
      </c>
      <c r="J328" s="95">
        <v>0</v>
      </c>
      <c r="K328" s="95" t="str">
        <f t="shared" si="90"/>
        <v>0</v>
      </c>
      <c r="L328" s="95">
        <f t="shared" si="91"/>
        <v>0</v>
      </c>
      <c r="M328" s="104"/>
    </row>
    <row r="329" spans="1:13" ht="15">
      <c r="A329" s="85"/>
      <c r="B329" s="89"/>
      <c r="C329" s="95">
        <v>11</v>
      </c>
      <c r="D329" s="95">
        <v>13</v>
      </c>
      <c r="E329" s="86">
        <f t="shared" si="88"/>
        <v>3</v>
      </c>
      <c r="F329" s="86" t="str">
        <f t="shared" si="89"/>
        <v>3'h0</v>
      </c>
      <c r="G329" s="86" t="s">
        <v>317</v>
      </c>
      <c r="H329" s="105" t="s">
        <v>1105</v>
      </c>
      <c r="I329" s="99" t="s">
        <v>1103</v>
      </c>
      <c r="J329" s="95">
        <v>0</v>
      </c>
      <c r="K329" s="95" t="str">
        <f t="shared" si="90"/>
        <v>0</v>
      </c>
      <c r="L329" s="95">
        <f t="shared" si="91"/>
        <v>0</v>
      </c>
      <c r="M329" s="104"/>
    </row>
    <row r="330" spans="1:13" ht="15">
      <c r="A330" s="85"/>
      <c r="B330" s="89"/>
      <c r="C330" s="95">
        <v>6</v>
      </c>
      <c r="D330" s="95">
        <v>10</v>
      </c>
      <c r="E330" s="86">
        <f t="shared" si="88"/>
        <v>5</v>
      </c>
      <c r="F330" s="86" t="str">
        <f t="shared" si="89"/>
        <v>5'h0</v>
      </c>
      <c r="G330" s="86" t="s">
        <v>317</v>
      </c>
      <c r="H330" s="105" t="s">
        <v>1678</v>
      </c>
      <c r="I330" s="99" t="s">
        <v>394</v>
      </c>
      <c r="J330" s="95">
        <v>0</v>
      </c>
      <c r="K330" s="95" t="str">
        <f t="shared" si="90"/>
        <v>0</v>
      </c>
      <c r="L330" s="95">
        <f t="shared" si="91"/>
        <v>0</v>
      </c>
      <c r="M330" s="104"/>
    </row>
    <row r="331" spans="1:13" ht="15">
      <c r="A331" s="85"/>
      <c r="B331" s="89"/>
      <c r="C331" s="95">
        <v>0</v>
      </c>
      <c r="D331" s="95">
        <v>5</v>
      </c>
      <c r="E331" s="86">
        <f t="shared" si="88"/>
        <v>6</v>
      </c>
      <c r="F331" s="86" t="str">
        <f t="shared" si="89"/>
        <v>6'h0</v>
      </c>
      <c r="G331" s="86" t="s">
        <v>317</v>
      </c>
      <c r="H331" s="105" t="s">
        <v>1106</v>
      </c>
      <c r="I331" s="99" t="s">
        <v>1689</v>
      </c>
      <c r="J331" s="95">
        <v>0</v>
      </c>
      <c r="K331" s="95" t="str">
        <f t="shared" si="90"/>
        <v>0</v>
      </c>
      <c r="L331" s="95">
        <f t="shared" si="91"/>
        <v>0</v>
      </c>
      <c r="M331" s="104"/>
    </row>
    <row r="332" spans="1:13" ht="15">
      <c r="A332" s="80"/>
      <c r="B332" s="81" t="s">
        <v>1803</v>
      </c>
      <c r="C332" s="80"/>
      <c r="D332" s="80"/>
      <c r="E332" s="80">
        <f>SUM(E333:E341)</f>
        <v>32</v>
      </c>
      <c r="F332" s="53" t="str">
        <f>CONCATENATE("32'h",K332)</f>
        <v>32'h0000003f</v>
      </c>
      <c r="G332" s="53"/>
      <c r="H332" s="83" t="s">
        <v>1107</v>
      </c>
      <c r="I332" s="83"/>
      <c r="J332" s="80"/>
      <c r="K332" s="80" t="str">
        <f>LOWER(DEC2HEX(L332,8))</f>
        <v>0000003f</v>
      </c>
      <c r="L332" s="80">
        <f>SUM(L333:L341)</f>
        <v>63</v>
      </c>
      <c r="M332" s="80"/>
    </row>
    <row r="333" spans="1:13" ht="15">
      <c r="A333" s="85"/>
      <c r="B333" s="89"/>
      <c r="C333" s="95">
        <v>29</v>
      </c>
      <c r="D333" s="95">
        <v>31</v>
      </c>
      <c r="E333" s="86">
        <f t="shared" ref="E333:E341" si="92">D333+1-C333</f>
        <v>3</v>
      </c>
      <c r="F333" s="86" t="str">
        <f t="shared" ref="F333:F341" si="93">CONCATENATE(E333,"'h",K333)</f>
        <v>3'h0</v>
      </c>
      <c r="G333" s="86" t="s">
        <v>317</v>
      </c>
      <c r="H333" s="105" t="s">
        <v>1108</v>
      </c>
      <c r="I333" s="99" t="s">
        <v>1103</v>
      </c>
      <c r="J333" s="95">
        <v>0</v>
      </c>
      <c r="K333" s="95" t="str">
        <f t="shared" ref="K333:K341" si="94">LOWER(DEC2HEX((J333)))</f>
        <v>0</v>
      </c>
      <c r="L333" s="95">
        <f t="shared" ref="L333:L341" si="95">J333*(2^C333)</f>
        <v>0</v>
      </c>
      <c r="M333" s="104"/>
    </row>
    <row r="334" spans="1:13" ht="15">
      <c r="A334" s="85"/>
      <c r="B334" s="89"/>
      <c r="C334" s="95">
        <v>26</v>
      </c>
      <c r="D334" s="95">
        <v>28</v>
      </c>
      <c r="E334" s="86">
        <f t="shared" si="92"/>
        <v>3</v>
      </c>
      <c r="F334" s="86" t="str">
        <f t="shared" si="93"/>
        <v>3'h0</v>
      </c>
      <c r="G334" s="86" t="s">
        <v>317</v>
      </c>
      <c r="H334" s="105" t="s">
        <v>1785</v>
      </c>
      <c r="I334" s="99" t="s">
        <v>1786</v>
      </c>
      <c r="J334" s="95">
        <v>0</v>
      </c>
      <c r="K334" s="95" t="str">
        <f t="shared" si="94"/>
        <v>0</v>
      </c>
      <c r="L334" s="95">
        <f t="shared" si="95"/>
        <v>0</v>
      </c>
      <c r="M334" s="104"/>
    </row>
    <row r="335" spans="1:13" ht="15">
      <c r="A335" s="85"/>
      <c r="B335" s="89"/>
      <c r="C335" s="95">
        <v>23</v>
      </c>
      <c r="D335" s="95">
        <v>25</v>
      </c>
      <c r="E335" s="86">
        <f t="shared" si="92"/>
        <v>3</v>
      </c>
      <c r="F335" s="86" t="str">
        <f t="shared" si="93"/>
        <v>3'h0</v>
      </c>
      <c r="G335" s="86" t="s">
        <v>317</v>
      </c>
      <c r="H335" s="105" t="s">
        <v>1109</v>
      </c>
      <c r="I335" s="99" t="s">
        <v>1103</v>
      </c>
      <c r="J335" s="95">
        <v>0</v>
      </c>
      <c r="K335" s="95" t="str">
        <f t="shared" si="94"/>
        <v>0</v>
      </c>
      <c r="L335" s="95">
        <f t="shared" si="95"/>
        <v>0</v>
      </c>
      <c r="M335" s="104"/>
    </row>
    <row r="336" spans="1:13" ht="15">
      <c r="A336" s="85"/>
      <c r="B336" s="89"/>
      <c r="C336" s="95">
        <v>20</v>
      </c>
      <c r="D336" s="95">
        <v>22</v>
      </c>
      <c r="E336" s="86">
        <f t="shared" si="92"/>
        <v>3</v>
      </c>
      <c r="F336" s="86" t="str">
        <f t="shared" si="93"/>
        <v>3'h0</v>
      </c>
      <c r="G336" s="86" t="s">
        <v>317</v>
      </c>
      <c r="H336" s="105" t="s">
        <v>1804</v>
      </c>
      <c r="I336" s="99" t="s">
        <v>1805</v>
      </c>
      <c r="J336" s="95">
        <v>0</v>
      </c>
      <c r="K336" s="95" t="str">
        <f t="shared" si="94"/>
        <v>0</v>
      </c>
      <c r="L336" s="95">
        <f t="shared" si="95"/>
        <v>0</v>
      </c>
      <c r="M336" s="104"/>
    </row>
    <row r="337" spans="1:13" ht="15">
      <c r="A337" s="85"/>
      <c r="B337" s="89"/>
      <c r="C337" s="95">
        <v>17</v>
      </c>
      <c r="D337" s="95">
        <v>19</v>
      </c>
      <c r="E337" s="86">
        <f t="shared" si="92"/>
        <v>3</v>
      </c>
      <c r="F337" s="86" t="str">
        <f t="shared" si="93"/>
        <v>3'h0</v>
      </c>
      <c r="G337" s="86" t="s">
        <v>317</v>
      </c>
      <c r="H337" s="105" t="s">
        <v>1110</v>
      </c>
      <c r="I337" s="99" t="s">
        <v>1103</v>
      </c>
      <c r="J337" s="95">
        <v>0</v>
      </c>
      <c r="K337" s="95" t="str">
        <f t="shared" si="94"/>
        <v>0</v>
      </c>
      <c r="L337" s="95">
        <f t="shared" si="95"/>
        <v>0</v>
      </c>
      <c r="M337" s="104"/>
    </row>
    <row r="338" spans="1:13" ht="15">
      <c r="A338" s="85"/>
      <c r="B338" s="89"/>
      <c r="C338" s="95">
        <v>14</v>
      </c>
      <c r="D338" s="95">
        <v>16</v>
      </c>
      <c r="E338" s="86">
        <f t="shared" si="92"/>
        <v>3</v>
      </c>
      <c r="F338" s="86" t="str">
        <f t="shared" si="93"/>
        <v>3'h0</v>
      </c>
      <c r="G338" s="86" t="s">
        <v>317</v>
      </c>
      <c r="H338" s="105" t="s">
        <v>1806</v>
      </c>
      <c r="I338" s="99" t="s">
        <v>1805</v>
      </c>
      <c r="J338" s="95">
        <v>0</v>
      </c>
      <c r="K338" s="95" t="str">
        <f t="shared" si="94"/>
        <v>0</v>
      </c>
      <c r="L338" s="95">
        <f t="shared" si="95"/>
        <v>0</v>
      </c>
      <c r="M338" s="104"/>
    </row>
    <row r="339" spans="1:13" ht="15">
      <c r="A339" s="85"/>
      <c r="B339" s="89"/>
      <c r="C339" s="95">
        <v>11</v>
      </c>
      <c r="D339" s="95">
        <v>13</v>
      </c>
      <c r="E339" s="86">
        <f t="shared" si="92"/>
        <v>3</v>
      </c>
      <c r="F339" s="86" t="str">
        <f t="shared" si="93"/>
        <v>3'h0</v>
      </c>
      <c r="G339" s="86" t="s">
        <v>317</v>
      </c>
      <c r="H339" s="105" t="s">
        <v>1111</v>
      </c>
      <c r="I339" s="99" t="s">
        <v>1103</v>
      </c>
      <c r="J339" s="95">
        <v>0</v>
      </c>
      <c r="K339" s="95" t="str">
        <f t="shared" si="94"/>
        <v>0</v>
      </c>
      <c r="L339" s="95">
        <f t="shared" si="95"/>
        <v>0</v>
      </c>
      <c r="M339" s="104"/>
    </row>
    <row r="340" spans="1:13" ht="15">
      <c r="A340" s="85"/>
      <c r="B340" s="89"/>
      <c r="C340" s="95">
        <v>6</v>
      </c>
      <c r="D340" s="95">
        <v>10</v>
      </c>
      <c r="E340" s="86">
        <f t="shared" si="92"/>
        <v>5</v>
      </c>
      <c r="F340" s="86" t="str">
        <f t="shared" si="93"/>
        <v>5'h0</v>
      </c>
      <c r="G340" s="86" t="s">
        <v>317</v>
      </c>
      <c r="H340" s="105" t="s">
        <v>1678</v>
      </c>
      <c r="I340" s="99" t="s">
        <v>394</v>
      </c>
      <c r="J340" s="95">
        <v>0</v>
      </c>
      <c r="K340" s="95" t="str">
        <f t="shared" si="94"/>
        <v>0</v>
      </c>
      <c r="L340" s="95">
        <f t="shared" si="95"/>
        <v>0</v>
      </c>
      <c r="M340" s="104"/>
    </row>
    <row r="341" spans="1:13" ht="15">
      <c r="A341" s="85"/>
      <c r="B341" s="89"/>
      <c r="C341" s="95">
        <v>0</v>
      </c>
      <c r="D341" s="95">
        <v>5</v>
      </c>
      <c r="E341" s="86">
        <f t="shared" si="92"/>
        <v>6</v>
      </c>
      <c r="F341" s="86" t="str">
        <f t="shared" si="93"/>
        <v>6'h3f</v>
      </c>
      <c r="G341" s="86" t="s">
        <v>317</v>
      </c>
      <c r="H341" s="105" t="s">
        <v>1112</v>
      </c>
      <c r="I341" s="99" t="s">
        <v>1690</v>
      </c>
      <c r="J341" s="95">
        <v>63</v>
      </c>
      <c r="K341" s="95" t="str">
        <f t="shared" si="94"/>
        <v>3f</v>
      </c>
      <c r="L341" s="95">
        <f t="shared" si="95"/>
        <v>63</v>
      </c>
      <c r="M341" s="104"/>
    </row>
    <row r="342" spans="1:13" ht="15">
      <c r="A342" s="80"/>
      <c r="B342" s="81" t="s">
        <v>1807</v>
      </c>
      <c r="C342" s="80"/>
      <c r="D342" s="80"/>
      <c r="E342" s="80">
        <f>SUM(E343:E345)</f>
        <v>32</v>
      </c>
      <c r="F342" s="53" t="str">
        <f>CONCATENATE("32'h",K342)</f>
        <v>32'h00000000</v>
      </c>
      <c r="G342" s="53"/>
      <c r="H342" s="83" t="s">
        <v>1113</v>
      </c>
      <c r="I342" s="83"/>
      <c r="J342" s="80"/>
      <c r="K342" s="80" t="str">
        <f>LOWER(DEC2HEX(L342,8))</f>
        <v>00000000</v>
      </c>
      <c r="L342" s="80">
        <f>SUM(L343:L345)</f>
        <v>0</v>
      </c>
      <c r="M342" s="80"/>
    </row>
    <row r="343" spans="1:13" ht="15">
      <c r="A343" s="85"/>
      <c r="B343" s="89"/>
      <c r="C343" s="95">
        <v>14</v>
      </c>
      <c r="D343" s="95">
        <v>31</v>
      </c>
      <c r="E343" s="86">
        <f>D343+1-C343</f>
        <v>18</v>
      </c>
      <c r="F343" s="86" t="str">
        <f>CONCATENATE(E343,"'h",K343)</f>
        <v>18'h0</v>
      </c>
      <c r="G343" s="86" t="s">
        <v>317</v>
      </c>
      <c r="H343" s="105" t="s">
        <v>1801</v>
      </c>
      <c r="I343" s="99" t="s">
        <v>1808</v>
      </c>
      <c r="J343" s="95">
        <v>0</v>
      </c>
      <c r="K343" s="95" t="str">
        <f>LOWER(DEC2HEX((J343)))</f>
        <v>0</v>
      </c>
      <c r="L343" s="95">
        <f>J343*(2^C343)</f>
        <v>0</v>
      </c>
      <c r="M343" s="104"/>
    </row>
    <row r="344" spans="1:13" ht="45">
      <c r="A344" s="85"/>
      <c r="B344" s="89"/>
      <c r="C344" s="95">
        <v>8</v>
      </c>
      <c r="D344" s="95">
        <v>13</v>
      </c>
      <c r="E344" s="86">
        <f>D344+1-C344</f>
        <v>6</v>
      </c>
      <c r="F344" s="86" t="str">
        <f>CONCATENATE(E344,"'h",K344)</f>
        <v>6'h0</v>
      </c>
      <c r="G344" s="86" t="s">
        <v>317</v>
      </c>
      <c r="H344" s="105" t="s">
        <v>1114</v>
      </c>
      <c r="I344" s="99" t="s">
        <v>1809</v>
      </c>
      <c r="J344" s="95">
        <v>0</v>
      </c>
      <c r="K344" s="95" t="str">
        <f>LOWER(DEC2HEX((J344)))</f>
        <v>0</v>
      </c>
      <c r="L344" s="95">
        <f>J344*(2^C344)</f>
        <v>0</v>
      </c>
      <c r="M344" s="104"/>
    </row>
    <row r="345" spans="1:13" ht="15">
      <c r="A345" s="85"/>
      <c r="B345" s="89"/>
      <c r="C345" s="95">
        <v>0</v>
      </c>
      <c r="D345" s="95">
        <v>7</v>
      </c>
      <c r="E345" s="86">
        <f>D345+1-C345</f>
        <v>8</v>
      </c>
      <c r="F345" s="86" t="str">
        <f>CONCATENATE(E345,"'h",K345)</f>
        <v>8'h0</v>
      </c>
      <c r="G345" s="86" t="s">
        <v>317</v>
      </c>
      <c r="H345" s="105" t="s">
        <v>1678</v>
      </c>
      <c r="I345" s="99" t="s">
        <v>394</v>
      </c>
      <c r="J345" s="95">
        <v>0</v>
      </c>
      <c r="K345" s="95" t="str">
        <f>LOWER(DEC2HEX((J345)))</f>
        <v>0</v>
      </c>
      <c r="L345" s="95">
        <f>J345*(2^C345)</f>
        <v>0</v>
      </c>
      <c r="M345" s="104"/>
    </row>
    <row r="346" spans="1:13" ht="15">
      <c r="A346" s="80"/>
      <c r="B346" s="81" t="s">
        <v>1810</v>
      </c>
      <c r="C346" s="80"/>
      <c r="D346" s="80"/>
      <c r="E346" s="80">
        <f>SUM(E347:E350)</f>
        <v>32</v>
      </c>
      <c r="F346" s="53" t="str">
        <f>CONCATENATE("32'h",K346)</f>
        <v>32'h00000000</v>
      </c>
      <c r="G346" s="53"/>
      <c r="H346" s="83" t="s">
        <v>1115</v>
      </c>
      <c r="I346" s="83"/>
      <c r="J346" s="80"/>
      <c r="K346" s="80" t="str">
        <f>LOWER(DEC2HEX(L346,8))</f>
        <v>00000000</v>
      </c>
      <c r="L346" s="80">
        <f>SUM(L348:L350)</f>
        <v>0</v>
      </c>
      <c r="M346" s="80"/>
    </row>
    <row r="347" spans="1:13" ht="15">
      <c r="A347" s="85"/>
      <c r="B347" s="89"/>
      <c r="C347" s="95">
        <v>14</v>
      </c>
      <c r="D347" s="95">
        <v>31</v>
      </c>
      <c r="E347" s="86">
        <f>D347+1-C347</f>
        <v>18</v>
      </c>
      <c r="F347" s="86" t="str">
        <f>CONCATENATE(E347,"'h",K347)</f>
        <v>18'h0</v>
      </c>
      <c r="G347" s="86" t="s">
        <v>468</v>
      </c>
      <c r="H347" s="105" t="s">
        <v>1678</v>
      </c>
      <c r="I347" s="92" t="s">
        <v>394</v>
      </c>
      <c r="J347" s="95">
        <v>0</v>
      </c>
      <c r="K347" s="95" t="str">
        <f>LOWER(DEC2HEX((J347)))</f>
        <v>0</v>
      </c>
      <c r="L347" s="95">
        <f>J347*(2^C347)</f>
        <v>0</v>
      </c>
      <c r="M347" s="104"/>
    </row>
    <row r="348" spans="1:13" ht="15">
      <c r="A348" s="85"/>
      <c r="B348" s="89"/>
      <c r="C348" s="95">
        <v>8</v>
      </c>
      <c r="D348" s="95">
        <v>13</v>
      </c>
      <c r="E348" s="86">
        <f>D348+1-C348</f>
        <v>6</v>
      </c>
      <c r="F348" s="86" t="str">
        <f>CONCATENATE(E348,"'h",K348)</f>
        <v>6'h0</v>
      </c>
      <c r="G348" s="86" t="s">
        <v>1811</v>
      </c>
      <c r="H348" s="105" t="s">
        <v>377</v>
      </c>
      <c r="I348" s="92" t="s">
        <v>1691</v>
      </c>
      <c r="J348" s="95">
        <v>0</v>
      </c>
      <c r="K348" s="95" t="str">
        <f>LOWER(DEC2HEX((J348)))</f>
        <v>0</v>
      </c>
      <c r="L348" s="95">
        <f>J348*(2^C348)</f>
        <v>0</v>
      </c>
      <c r="M348" s="104"/>
    </row>
    <row r="349" spans="1:13" ht="15">
      <c r="A349" s="85"/>
      <c r="B349" s="89"/>
      <c r="C349" s="95">
        <v>6</v>
      </c>
      <c r="D349" s="95">
        <v>7</v>
      </c>
      <c r="E349" s="86">
        <f>D349+1-C349</f>
        <v>2</v>
      </c>
      <c r="F349" s="86" t="str">
        <f>CONCATENATE(E349,"'h",K349)</f>
        <v>2'h0</v>
      </c>
      <c r="G349" s="86" t="s">
        <v>1812</v>
      </c>
      <c r="H349" s="105" t="s">
        <v>1813</v>
      </c>
      <c r="I349" s="92" t="s">
        <v>394</v>
      </c>
      <c r="J349" s="95">
        <v>0</v>
      </c>
      <c r="K349" s="95" t="str">
        <f>LOWER(DEC2HEX((J349)))</f>
        <v>0</v>
      </c>
      <c r="L349" s="95">
        <f>J349*(2^C349)</f>
        <v>0</v>
      </c>
      <c r="M349" s="104"/>
    </row>
    <row r="350" spans="1:13" ht="15">
      <c r="A350" s="85"/>
      <c r="B350" s="89"/>
      <c r="C350" s="95">
        <v>0</v>
      </c>
      <c r="D350" s="95">
        <v>5</v>
      </c>
      <c r="E350" s="86">
        <f>D350+1-C350</f>
        <v>6</v>
      </c>
      <c r="F350" s="86" t="str">
        <f>CONCATENATE(E350,"'h",K350)</f>
        <v>6'h0</v>
      </c>
      <c r="G350" s="86" t="s">
        <v>1814</v>
      </c>
      <c r="H350" s="105" t="s">
        <v>375</v>
      </c>
      <c r="I350" s="92" t="s">
        <v>1815</v>
      </c>
      <c r="J350" s="95">
        <v>0</v>
      </c>
      <c r="K350" s="95" t="str">
        <f>LOWER(DEC2HEX((J350)))</f>
        <v>0</v>
      </c>
      <c r="L350" s="95">
        <f>J350*(2^C350)</f>
        <v>0</v>
      </c>
      <c r="M350" s="104"/>
    </row>
    <row r="351" spans="1:13" ht="15">
      <c r="A351" s="80"/>
      <c r="B351" s="81" t="s">
        <v>1816</v>
      </c>
      <c r="C351" s="80"/>
      <c r="D351" s="80"/>
      <c r="E351" s="80">
        <f>SUM(E352:E353)</f>
        <v>32</v>
      </c>
      <c r="F351" s="53" t="str">
        <f>CONCATENATE("32'h",K351)</f>
        <v>32'h00000000</v>
      </c>
      <c r="G351" s="53"/>
      <c r="H351" s="83" t="s">
        <v>1116</v>
      </c>
      <c r="I351" s="83"/>
      <c r="J351" s="80"/>
      <c r="K351" s="80" t="str">
        <f>LOWER(DEC2HEX(L351,8))</f>
        <v>00000000</v>
      </c>
      <c r="L351" s="80">
        <f>SUM(L352:L353)</f>
        <v>0</v>
      </c>
      <c r="M351" s="80"/>
    </row>
    <row r="352" spans="1:13" ht="15">
      <c r="A352" s="85"/>
      <c r="B352" s="89"/>
      <c r="C352" s="95">
        <v>12</v>
      </c>
      <c r="D352" s="95">
        <v>31</v>
      </c>
      <c r="E352" s="86">
        <f>D352+1-C352</f>
        <v>20</v>
      </c>
      <c r="F352" s="86" t="str">
        <f>CONCATENATE(E352,"'h",K352)</f>
        <v>20'h0</v>
      </c>
      <c r="G352" s="86" t="s">
        <v>317</v>
      </c>
      <c r="H352" s="103" t="s">
        <v>323</v>
      </c>
      <c r="I352" s="99" t="s">
        <v>346</v>
      </c>
      <c r="J352" s="107">
        <v>0</v>
      </c>
      <c r="K352" s="95" t="str">
        <f>LOWER(DEC2HEX((J352)))</f>
        <v>0</v>
      </c>
      <c r="L352" s="95">
        <f>J352*(2^C352)</f>
        <v>0</v>
      </c>
      <c r="M352" s="104"/>
    </row>
    <row r="353" spans="1:13" ht="240">
      <c r="A353" s="85"/>
      <c r="B353" s="89"/>
      <c r="C353" s="95">
        <v>0</v>
      </c>
      <c r="D353" s="95">
        <v>11</v>
      </c>
      <c r="E353" s="86">
        <f>D353+1-C353</f>
        <v>12</v>
      </c>
      <c r="F353" s="86" t="str">
        <f>CONCATENATE(E353,"'h",K353)</f>
        <v>12'h0</v>
      </c>
      <c r="G353" s="86" t="s">
        <v>1817</v>
      </c>
      <c r="H353" s="105" t="s">
        <v>1693</v>
      </c>
      <c r="I353" s="92" t="s">
        <v>1818</v>
      </c>
      <c r="J353" s="95">
        <v>0</v>
      </c>
      <c r="K353" s="95" t="str">
        <f>LOWER(DEC2HEX((J353)))</f>
        <v>0</v>
      </c>
      <c r="L353" s="95">
        <f>J353*(2^C353)</f>
        <v>0</v>
      </c>
      <c r="M353" s="104"/>
    </row>
    <row r="354" spans="1:13" ht="15">
      <c r="A354" s="80"/>
      <c r="B354" s="81" t="s">
        <v>1819</v>
      </c>
      <c r="C354" s="80"/>
      <c r="D354" s="80"/>
      <c r="E354" s="80">
        <f>SUM(E355:E356)</f>
        <v>32</v>
      </c>
      <c r="F354" s="53" t="str">
        <f>CONCATENATE("32'h",K354)</f>
        <v>32'h00000000</v>
      </c>
      <c r="G354" s="53"/>
      <c r="H354" s="83" t="s">
        <v>1117</v>
      </c>
      <c r="I354" s="83"/>
      <c r="J354" s="80"/>
      <c r="K354" s="80" t="str">
        <f>LOWER(DEC2HEX(L354,8))</f>
        <v>00000000</v>
      </c>
      <c r="L354" s="80">
        <f>SUM(L355:L356)</f>
        <v>0</v>
      </c>
      <c r="M354" s="80"/>
    </row>
    <row r="355" spans="1:13" ht="15">
      <c r="A355" s="85"/>
      <c r="B355" s="89"/>
      <c r="C355" s="95">
        <v>12</v>
      </c>
      <c r="D355" s="95">
        <v>31</v>
      </c>
      <c r="E355" s="86">
        <f>D355+1-C355</f>
        <v>20</v>
      </c>
      <c r="F355" s="86" t="str">
        <f>CONCATENATE(E355,"'h",K355)</f>
        <v>20'h0</v>
      </c>
      <c r="G355" s="86" t="s">
        <v>317</v>
      </c>
      <c r="H355" s="103" t="s">
        <v>323</v>
      </c>
      <c r="I355" s="99" t="s">
        <v>346</v>
      </c>
      <c r="J355" s="107">
        <v>0</v>
      </c>
      <c r="K355" s="95" t="str">
        <f>LOWER(DEC2HEX((J355)))</f>
        <v>0</v>
      </c>
      <c r="L355" s="95">
        <f>J355*(2^C355)</f>
        <v>0</v>
      </c>
      <c r="M355" s="104"/>
    </row>
    <row r="356" spans="1:13" ht="225">
      <c r="A356" s="85"/>
      <c r="B356" s="89"/>
      <c r="C356" s="95">
        <v>0</v>
      </c>
      <c r="D356" s="95">
        <v>11</v>
      </c>
      <c r="E356" s="86">
        <f>D356+1-C356</f>
        <v>12</v>
      </c>
      <c r="F356" s="86" t="str">
        <f>CONCATENATE(E356,"'h",K356)</f>
        <v>12'h0</v>
      </c>
      <c r="G356" s="86" t="s">
        <v>355</v>
      </c>
      <c r="H356" s="105" t="s">
        <v>1118</v>
      </c>
      <c r="I356" s="92" t="s">
        <v>1820</v>
      </c>
      <c r="J356" s="107">
        <v>0</v>
      </c>
      <c r="K356" s="95" t="str">
        <f>LOWER(DEC2HEX((J356)))</f>
        <v>0</v>
      </c>
      <c r="L356" s="95">
        <f>J356*(2^C356)</f>
        <v>0</v>
      </c>
      <c r="M356" s="104"/>
    </row>
    <row r="357" spans="1:13" ht="15">
      <c r="A357" s="80"/>
      <c r="B357" s="81" t="s">
        <v>1821</v>
      </c>
      <c r="C357" s="80"/>
      <c r="D357" s="80"/>
      <c r="E357" s="80">
        <f>SUM(E358:E361)</f>
        <v>32</v>
      </c>
      <c r="F357" s="53" t="str">
        <f>CONCATENATE("32'h",K357)</f>
        <v>32'h00000000</v>
      </c>
      <c r="G357" s="53"/>
      <c r="H357" s="83" t="s">
        <v>1119</v>
      </c>
      <c r="I357" s="83"/>
      <c r="J357" s="80"/>
      <c r="K357" s="80" t="str">
        <f>LOWER(DEC2HEX(L357,8))</f>
        <v>00000000</v>
      </c>
      <c r="L357" s="80">
        <f>SUM(L358:L361)</f>
        <v>0</v>
      </c>
      <c r="M357" s="80"/>
    </row>
    <row r="358" spans="1:13" ht="15">
      <c r="A358" s="85"/>
      <c r="B358" s="89"/>
      <c r="C358" s="95">
        <v>22</v>
      </c>
      <c r="D358" s="95">
        <v>31</v>
      </c>
      <c r="E358" s="86">
        <f>D358+1-C358</f>
        <v>10</v>
      </c>
      <c r="F358" s="86" t="str">
        <f>CONCATENATE(E358,"'h",K358)</f>
        <v>10'h0</v>
      </c>
      <c r="G358" s="86" t="s">
        <v>317</v>
      </c>
      <c r="H358" s="103" t="s">
        <v>1678</v>
      </c>
      <c r="I358" s="99" t="s">
        <v>394</v>
      </c>
      <c r="J358" s="107">
        <v>0</v>
      </c>
      <c r="K358" s="95" t="str">
        <f>LOWER(DEC2HEX((J358)))</f>
        <v>0</v>
      </c>
      <c r="L358" s="95">
        <f>J358*(2^C358)</f>
        <v>0</v>
      </c>
      <c r="M358" s="104"/>
    </row>
    <row r="359" spans="1:13" ht="15">
      <c r="A359" s="85"/>
      <c r="B359" s="89"/>
      <c r="C359" s="95">
        <v>16</v>
      </c>
      <c r="D359" s="95">
        <v>21</v>
      </c>
      <c r="E359" s="86">
        <f>D359+1-C359</f>
        <v>6</v>
      </c>
      <c r="F359" s="86" t="str">
        <f>CONCATENATE(E359,"'h",K359)</f>
        <v>6'h0</v>
      </c>
      <c r="G359" s="86" t="s">
        <v>317</v>
      </c>
      <c r="H359" s="103" t="s">
        <v>1120</v>
      </c>
      <c r="I359" s="99" t="s">
        <v>1692</v>
      </c>
      <c r="J359" s="107">
        <v>0</v>
      </c>
      <c r="K359" s="95" t="str">
        <f>LOWER(DEC2HEX((J359)))</f>
        <v>0</v>
      </c>
      <c r="L359" s="95">
        <f>J359*(2^C359)</f>
        <v>0</v>
      </c>
      <c r="M359" s="104"/>
    </row>
    <row r="360" spans="1:13" ht="15">
      <c r="A360" s="85"/>
      <c r="B360" s="89"/>
      <c r="C360" s="95">
        <v>6</v>
      </c>
      <c r="D360" s="95">
        <v>15</v>
      </c>
      <c r="E360" s="86">
        <f>D360+1-C360</f>
        <v>10</v>
      </c>
      <c r="F360" s="86" t="str">
        <f>CONCATENATE(E360,"'h",K360)</f>
        <v>10'h0</v>
      </c>
      <c r="G360" s="86" t="s">
        <v>317</v>
      </c>
      <c r="H360" s="105" t="s">
        <v>1678</v>
      </c>
      <c r="I360" s="92" t="s">
        <v>394</v>
      </c>
      <c r="J360" s="107">
        <v>0</v>
      </c>
      <c r="K360" s="95" t="str">
        <f>LOWER(DEC2HEX((J360)))</f>
        <v>0</v>
      </c>
      <c r="L360" s="95">
        <f>J360*(2^C360)</f>
        <v>0</v>
      </c>
      <c r="M360" s="104"/>
    </row>
    <row r="361" spans="1:13" ht="15">
      <c r="A361" s="85"/>
      <c r="B361" s="89"/>
      <c r="C361" s="95">
        <v>0</v>
      </c>
      <c r="D361" s="95">
        <v>5</v>
      </c>
      <c r="E361" s="86">
        <f>D361+1-C361</f>
        <v>6</v>
      </c>
      <c r="F361" s="86" t="str">
        <f>CONCATENATE(E361,"'h",K361)</f>
        <v>6'h0</v>
      </c>
      <c r="G361" s="86" t="s">
        <v>317</v>
      </c>
      <c r="H361" s="105" t="s">
        <v>1121</v>
      </c>
      <c r="I361" s="92" t="s">
        <v>1822</v>
      </c>
      <c r="J361" s="107">
        <v>0</v>
      </c>
      <c r="K361" s="95" t="str">
        <f>LOWER(DEC2HEX((J361)))</f>
        <v>0</v>
      </c>
      <c r="L361" s="95">
        <f>J361*(2^C361)</f>
        <v>0</v>
      </c>
      <c r="M361" s="104"/>
    </row>
    <row r="362" spans="1:13" ht="15">
      <c r="A362" s="80"/>
      <c r="B362" s="81" t="s">
        <v>1823</v>
      </c>
      <c r="C362" s="80"/>
      <c r="D362" s="80"/>
      <c r="E362" s="80">
        <f>SUM(E363:E370)</f>
        <v>32</v>
      </c>
      <c r="F362" s="53" t="str">
        <f>CONCATENATE("32'h",K362)</f>
        <v>32'h00000000</v>
      </c>
      <c r="G362" s="53"/>
      <c r="H362" s="83" t="s">
        <v>1122</v>
      </c>
      <c r="I362" s="83"/>
      <c r="J362" s="80"/>
      <c r="K362" s="80" t="str">
        <f>LOWER(DEC2HEX(L362,8))</f>
        <v>00000000</v>
      </c>
      <c r="L362" s="80">
        <f>SUM(L363:L370)</f>
        <v>0</v>
      </c>
      <c r="M362" s="80"/>
    </row>
    <row r="363" spans="1:13" ht="15">
      <c r="A363" s="85"/>
      <c r="B363" s="89"/>
      <c r="C363" s="95">
        <v>30</v>
      </c>
      <c r="D363" s="95">
        <v>31</v>
      </c>
      <c r="E363" s="86">
        <f t="shared" ref="E363:E370" si="96">D363+1-C363</f>
        <v>2</v>
      </c>
      <c r="F363" s="86" t="str">
        <f t="shared" ref="F363:F370" si="97">CONCATENATE(E363,"'h",K363)</f>
        <v>2'h0</v>
      </c>
      <c r="G363" s="86" t="s">
        <v>317</v>
      </c>
      <c r="H363" s="105" t="s">
        <v>1824</v>
      </c>
      <c r="I363" s="92" t="s">
        <v>1825</v>
      </c>
      <c r="J363" s="107">
        <v>0</v>
      </c>
      <c r="K363" s="95" t="str">
        <f t="shared" ref="K363:K370" si="98">LOWER(DEC2HEX((J363)))</f>
        <v>0</v>
      </c>
      <c r="L363" s="95">
        <f t="shared" ref="L363:L370" si="99">J363*(2^C363)</f>
        <v>0</v>
      </c>
      <c r="M363" s="104"/>
    </row>
    <row r="364" spans="1:13" ht="15">
      <c r="A364" s="85"/>
      <c r="B364" s="89"/>
      <c r="C364" s="95">
        <v>24</v>
      </c>
      <c r="D364" s="95">
        <v>29</v>
      </c>
      <c r="E364" s="86">
        <f t="shared" si="96"/>
        <v>6</v>
      </c>
      <c r="F364" s="86" t="str">
        <f t="shared" si="97"/>
        <v>6'h0</v>
      </c>
      <c r="G364" s="86" t="s">
        <v>317</v>
      </c>
      <c r="H364" s="105" t="s">
        <v>1123</v>
      </c>
      <c r="I364" s="92" t="s">
        <v>1826</v>
      </c>
      <c r="J364" s="107">
        <v>0</v>
      </c>
      <c r="K364" s="95" t="str">
        <f t="shared" si="98"/>
        <v>0</v>
      </c>
      <c r="L364" s="95">
        <f t="shared" si="99"/>
        <v>0</v>
      </c>
      <c r="M364" s="104"/>
    </row>
    <row r="365" spans="1:13" ht="15">
      <c r="A365" s="85"/>
      <c r="B365" s="89"/>
      <c r="C365" s="95">
        <v>22</v>
      </c>
      <c r="D365" s="95">
        <v>23</v>
      </c>
      <c r="E365" s="86">
        <f t="shared" si="96"/>
        <v>2</v>
      </c>
      <c r="F365" s="86" t="str">
        <f t="shared" si="97"/>
        <v>2'h0</v>
      </c>
      <c r="G365" s="86" t="s">
        <v>317</v>
      </c>
      <c r="H365" s="105" t="s">
        <v>1827</v>
      </c>
      <c r="I365" s="92" t="s">
        <v>1828</v>
      </c>
      <c r="J365" s="107">
        <v>0</v>
      </c>
      <c r="K365" s="95" t="str">
        <f t="shared" si="98"/>
        <v>0</v>
      </c>
      <c r="L365" s="95">
        <f t="shared" si="99"/>
        <v>0</v>
      </c>
      <c r="M365" s="104"/>
    </row>
    <row r="366" spans="1:13" ht="15">
      <c r="A366" s="85"/>
      <c r="B366" s="89"/>
      <c r="C366" s="95">
        <v>16</v>
      </c>
      <c r="D366" s="95">
        <v>21</v>
      </c>
      <c r="E366" s="86">
        <f t="shared" si="96"/>
        <v>6</v>
      </c>
      <c r="F366" s="86" t="str">
        <f t="shared" si="97"/>
        <v>6'h0</v>
      </c>
      <c r="G366" s="86" t="s">
        <v>317</v>
      </c>
      <c r="H366" s="105" t="s">
        <v>1124</v>
      </c>
      <c r="I366" s="92" t="s">
        <v>1829</v>
      </c>
      <c r="J366" s="107">
        <v>0</v>
      </c>
      <c r="K366" s="95" t="str">
        <f t="shared" si="98"/>
        <v>0</v>
      </c>
      <c r="L366" s="95">
        <f t="shared" si="99"/>
        <v>0</v>
      </c>
      <c r="M366" s="104"/>
    </row>
    <row r="367" spans="1:13" ht="15">
      <c r="A367" s="85"/>
      <c r="B367" s="89"/>
      <c r="C367" s="95">
        <v>14</v>
      </c>
      <c r="D367" s="95">
        <v>15</v>
      </c>
      <c r="E367" s="86">
        <f t="shared" si="96"/>
        <v>2</v>
      </c>
      <c r="F367" s="86" t="str">
        <f t="shared" si="97"/>
        <v>2'h0</v>
      </c>
      <c r="G367" s="86" t="s">
        <v>317</v>
      </c>
      <c r="H367" s="105" t="s">
        <v>1827</v>
      </c>
      <c r="I367" s="92" t="s">
        <v>1825</v>
      </c>
      <c r="J367" s="107">
        <v>0</v>
      </c>
      <c r="K367" s="95" t="str">
        <f t="shared" si="98"/>
        <v>0</v>
      </c>
      <c r="L367" s="95">
        <f t="shared" si="99"/>
        <v>0</v>
      </c>
      <c r="M367" s="104"/>
    </row>
    <row r="368" spans="1:13" ht="15">
      <c r="A368" s="85"/>
      <c r="B368" s="89"/>
      <c r="C368" s="95">
        <v>8</v>
      </c>
      <c r="D368" s="95">
        <v>13</v>
      </c>
      <c r="E368" s="86">
        <f t="shared" si="96"/>
        <v>6</v>
      </c>
      <c r="F368" s="86" t="str">
        <f t="shared" si="97"/>
        <v>6'h0</v>
      </c>
      <c r="G368" s="86" t="s">
        <v>317</v>
      </c>
      <c r="H368" s="105" t="s">
        <v>1125</v>
      </c>
      <c r="I368" s="92" t="s">
        <v>1830</v>
      </c>
      <c r="J368" s="107">
        <v>0</v>
      </c>
      <c r="K368" s="95" t="str">
        <f t="shared" si="98"/>
        <v>0</v>
      </c>
      <c r="L368" s="95">
        <f t="shared" si="99"/>
        <v>0</v>
      </c>
      <c r="M368" s="104"/>
    </row>
    <row r="369" spans="1:13" ht="15">
      <c r="A369" s="85"/>
      <c r="B369" s="89"/>
      <c r="C369" s="95">
        <v>6</v>
      </c>
      <c r="D369" s="95">
        <v>7</v>
      </c>
      <c r="E369" s="86">
        <f t="shared" si="96"/>
        <v>2</v>
      </c>
      <c r="F369" s="86" t="str">
        <f t="shared" si="97"/>
        <v>2'h0</v>
      </c>
      <c r="G369" s="86" t="s">
        <v>317</v>
      </c>
      <c r="H369" s="105" t="s">
        <v>1831</v>
      </c>
      <c r="I369" s="92" t="s">
        <v>1828</v>
      </c>
      <c r="J369" s="107">
        <v>0</v>
      </c>
      <c r="K369" s="95" t="str">
        <f t="shared" si="98"/>
        <v>0</v>
      </c>
      <c r="L369" s="95">
        <f t="shared" si="99"/>
        <v>0</v>
      </c>
      <c r="M369" s="104"/>
    </row>
    <row r="370" spans="1:13" ht="15">
      <c r="A370" s="85"/>
      <c r="B370" s="89"/>
      <c r="C370" s="95">
        <v>0</v>
      </c>
      <c r="D370" s="95">
        <v>5</v>
      </c>
      <c r="E370" s="86">
        <f t="shared" si="96"/>
        <v>6</v>
      </c>
      <c r="F370" s="86" t="str">
        <f t="shared" si="97"/>
        <v>6'h0</v>
      </c>
      <c r="G370" s="86" t="s">
        <v>317</v>
      </c>
      <c r="H370" s="105" t="s">
        <v>1126</v>
      </c>
      <c r="I370" s="92" t="s">
        <v>1832</v>
      </c>
      <c r="J370" s="107">
        <v>0</v>
      </c>
      <c r="K370" s="95" t="str">
        <f t="shared" si="98"/>
        <v>0</v>
      </c>
      <c r="L370" s="95">
        <f t="shared" si="99"/>
        <v>0</v>
      </c>
      <c r="M370" s="104"/>
    </row>
    <row r="371" spans="1:13" ht="15">
      <c r="A371" s="80"/>
      <c r="B371" s="81" t="s">
        <v>1833</v>
      </c>
      <c r="C371" s="80"/>
      <c r="D371" s="80"/>
      <c r="E371" s="80">
        <f>SUM(E372:E373)</f>
        <v>32</v>
      </c>
      <c r="F371" s="53" t="str">
        <f>CONCATENATE("32'h",K371)</f>
        <v>32'h00000000</v>
      </c>
      <c r="G371" s="53"/>
      <c r="H371" s="83" t="s">
        <v>1127</v>
      </c>
      <c r="I371" s="83"/>
      <c r="J371" s="80"/>
      <c r="K371" s="80" t="str">
        <f>LOWER(DEC2HEX(L371,8))</f>
        <v>00000000</v>
      </c>
      <c r="L371" s="80">
        <f>SUM(L373:L373)</f>
        <v>0</v>
      </c>
      <c r="M371" s="80"/>
    </row>
    <row r="372" spans="1:13" ht="15">
      <c r="A372" s="85"/>
      <c r="B372" s="89"/>
      <c r="C372" s="95">
        <v>6</v>
      </c>
      <c r="D372" s="95">
        <v>31</v>
      </c>
      <c r="E372" s="86">
        <f>D372+1-C372</f>
        <v>26</v>
      </c>
      <c r="F372" s="86" t="str">
        <f>CONCATENATE(E372,"'h",K372)</f>
        <v>26'h0</v>
      </c>
      <c r="G372" s="86" t="s">
        <v>317</v>
      </c>
      <c r="H372" s="103" t="s">
        <v>323</v>
      </c>
      <c r="I372" s="99" t="s">
        <v>346</v>
      </c>
      <c r="J372" s="107">
        <v>0</v>
      </c>
      <c r="K372" s="95" t="str">
        <f>LOWER(DEC2HEX((J372)))</f>
        <v>0</v>
      </c>
      <c r="L372" s="95">
        <f>J372*(2^C372)</f>
        <v>0</v>
      </c>
      <c r="M372" s="104"/>
    </row>
    <row r="373" spans="1:13" ht="15">
      <c r="A373" s="85"/>
      <c r="B373" s="89"/>
      <c r="C373" s="95">
        <v>0</v>
      </c>
      <c r="D373" s="95">
        <v>5</v>
      </c>
      <c r="E373" s="86">
        <f>D373+1-C373</f>
        <v>6</v>
      </c>
      <c r="F373" s="86" t="str">
        <f>CONCATENATE(E373,"'h",K373)</f>
        <v>6'h0</v>
      </c>
      <c r="G373" s="86" t="s">
        <v>471</v>
      </c>
      <c r="H373" s="105" t="s">
        <v>1128</v>
      </c>
      <c r="I373" s="99" t="s">
        <v>1834</v>
      </c>
      <c r="J373" s="107">
        <v>0</v>
      </c>
      <c r="K373" s="95" t="str">
        <f>LOWER(DEC2HEX((J373)))</f>
        <v>0</v>
      </c>
      <c r="L373" s="95">
        <f>J373*(2^C373)</f>
        <v>0</v>
      </c>
      <c r="M373" s="104"/>
    </row>
    <row r="374" spans="1:13" ht="15">
      <c r="A374" s="80"/>
      <c r="B374" s="81" t="s">
        <v>1835</v>
      </c>
      <c r="C374" s="80"/>
      <c r="D374" s="80"/>
      <c r="E374" s="80">
        <f>SUM(E375:E376)</f>
        <v>32</v>
      </c>
      <c r="F374" s="53" t="str">
        <f>CONCATENATE("32'h",K374)</f>
        <v>32'h00000000</v>
      </c>
      <c r="G374" s="53"/>
      <c r="H374" s="83" t="s">
        <v>1129</v>
      </c>
      <c r="I374" s="83"/>
      <c r="J374" s="80"/>
      <c r="K374" s="80" t="str">
        <f>LOWER(DEC2HEX(L374,8))</f>
        <v>00000000</v>
      </c>
      <c r="L374" s="80">
        <f>SUM(L376:L376)</f>
        <v>0</v>
      </c>
      <c r="M374" s="80"/>
    </row>
    <row r="375" spans="1:13" ht="15">
      <c r="A375" s="85"/>
      <c r="B375" s="89"/>
      <c r="C375" s="95">
        <v>6</v>
      </c>
      <c r="D375" s="95">
        <v>31</v>
      </c>
      <c r="E375" s="86">
        <f>D375+1-C375</f>
        <v>26</v>
      </c>
      <c r="F375" s="86" t="str">
        <f>CONCATENATE(E375,"'h",K375)</f>
        <v>26'h0</v>
      </c>
      <c r="G375" s="86" t="s">
        <v>317</v>
      </c>
      <c r="H375" s="103" t="s">
        <v>323</v>
      </c>
      <c r="I375" s="99" t="s">
        <v>346</v>
      </c>
      <c r="J375" s="107">
        <v>0</v>
      </c>
      <c r="K375" s="95" t="str">
        <f>LOWER(DEC2HEX((J375)))</f>
        <v>0</v>
      </c>
      <c r="L375" s="95">
        <f>J375*(2^C375)</f>
        <v>0</v>
      </c>
      <c r="M375" s="104"/>
    </row>
    <row r="376" spans="1:13" ht="105">
      <c r="A376" s="85"/>
      <c r="B376" s="89"/>
      <c r="C376" s="95">
        <v>0</v>
      </c>
      <c r="D376" s="95">
        <v>5</v>
      </c>
      <c r="E376" s="86">
        <f>D376+1-C376</f>
        <v>6</v>
      </c>
      <c r="F376" s="86" t="str">
        <f>CONCATENATE(E376,"'h",K376)</f>
        <v>6'h0</v>
      </c>
      <c r="G376" s="86" t="s">
        <v>320</v>
      </c>
      <c r="H376" s="105" t="s">
        <v>1130</v>
      </c>
      <c r="I376" s="99" t="s">
        <v>1836</v>
      </c>
      <c r="J376" s="107">
        <v>0</v>
      </c>
      <c r="K376" s="95" t="str">
        <f>LOWER(DEC2HEX((J376)))</f>
        <v>0</v>
      </c>
      <c r="L376" s="95">
        <f>J376*(2^C376)</f>
        <v>0</v>
      </c>
      <c r="M376" s="104"/>
    </row>
  </sheetData>
  <mergeCells count="4">
    <mergeCell ref="I163:I171"/>
    <mergeCell ref="I173:I188"/>
    <mergeCell ref="I190:I198"/>
    <mergeCell ref="I200:I215"/>
  </mergeCells>
  <phoneticPr fontId="14" type="noConversion"/>
  <pageMargins left="0.7" right="0.7" top="0.75" bottom="0.75" header="0.3" footer="0.3"/>
  <pageSetup paperSize="9" orientation="portrait" verticalDpi="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60"/>
  <sheetViews>
    <sheetView topLeftCell="A100" workbookViewId="0">
      <selection activeCell="J55" sqref="J55"/>
    </sheetView>
  </sheetViews>
  <sheetFormatPr defaultRowHeight="13.5"/>
  <cols>
    <col min="1" max="1" width="8.875" style="139" bestFit="1" customWidth="1"/>
    <col min="2" max="5" width="9" style="139"/>
    <col min="6" max="6" width="16.875" style="139" customWidth="1"/>
    <col min="7" max="7" width="8.125" style="139" bestFit="1" customWidth="1"/>
    <col min="8" max="8" width="24.625" style="139" bestFit="1" customWidth="1"/>
    <col min="9" max="9" width="71.125" style="146" customWidth="1"/>
    <col min="10" max="10" width="10.5" style="139" bestFit="1" customWidth="1"/>
    <col min="11" max="11" width="10.875" style="139" bestFit="1" customWidth="1"/>
    <col min="12" max="12" width="11.625" style="139" bestFit="1" customWidth="1"/>
    <col min="13" max="13" width="11.375" style="139" bestFit="1" customWidth="1"/>
    <col min="14" max="14" width="10.625" style="139" customWidth="1"/>
    <col min="15" max="256" width="9" style="139"/>
    <col min="257" max="257" width="8.875" style="139" bestFit="1" customWidth="1"/>
    <col min="258" max="261" width="9" style="139"/>
    <col min="262" max="262" width="16.875" style="139" customWidth="1"/>
    <col min="263" max="263" width="8.125" style="139" bestFit="1" customWidth="1"/>
    <col min="264" max="264" width="24.625" style="139" bestFit="1" customWidth="1"/>
    <col min="265" max="265" width="71.125" style="139" customWidth="1"/>
    <col min="266" max="266" width="10.5" style="139" bestFit="1" customWidth="1"/>
    <col min="267" max="267" width="10.875" style="139" bestFit="1" customWidth="1"/>
    <col min="268" max="268" width="11.625" style="139" bestFit="1" customWidth="1"/>
    <col min="269" max="269" width="11.375" style="139" bestFit="1" customWidth="1"/>
    <col min="270" max="270" width="10.625" style="139" customWidth="1"/>
    <col min="271" max="512" width="9" style="139"/>
    <col min="513" max="513" width="8.875" style="139" bestFit="1" customWidth="1"/>
    <col min="514" max="517" width="9" style="139"/>
    <col min="518" max="518" width="16.875" style="139" customWidth="1"/>
    <col min="519" max="519" width="8.125" style="139" bestFit="1" customWidth="1"/>
    <col min="520" max="520" width="24.625" style="139" bestFit="1" customWidth="1"/>
    <col min="521" max="521" width="71.125" style="139" customWidth="1"/>
    <col min="522" max="522" width="10.5" style="139" bestFit="1" customWidth="1"/>
    <col min="523" max="523" width="10.875" style="139" bestFit="1" customWidth="1"/>
    <col min="524" max="524" width="11.625" style="139" bestFit="1" customWidth="1"/>
    <col min="525" max="525" width="11.375" style="139" bestFit="1" customWidth="1"/>
    <col min="526" max="526" width="10.625" style="139" customWidth="1"/>
    <col min="527" max="768" width="9" style="139"/>
    <col min="769" max="769" width="8.875" style="139" bestFit="1" customWidth="1"/>
    <col min="770" max="773" width="9" style="139"/>
    <col min="774" max="774" width="16.875" style="139" customWidth="1"/>
    <col min="775" max="775" width="8.125" style="139" bestFit="1" customWidth="1"/>
    <col min="776" max="776" width="24.625" style="139" bestFit="1" customWidth="1"/>
    <col min="777" max="777" width="71.125" style="139" customWidth="1"/>
    <col min="778" max="778" width="10.5" style="139" bestFit="1" customWidth="1"/>
    <col min="779" max="779" width="10.875" style="139" bestFit="1" customWidth="1"/>
    <col min="780" max="780" width="11.625" style="139" bestFit="1" customWidth="1"/>
    <col min="781" max="781" width="11.375" style="139" bestFit="1" customWidth="1"/>
    <col min="782" max="782" width="10.625" style="139" customWidth="1"/>
    <col min="783" max="1024" width="9" style="139"/>
    <col min="1025" max="1025" width="8.875" style="139" bestFit="1" customWidth="1"/>
    <col min="1026" max="1029" width="9" style="139"/>
    <col min="1030" max="1030" width="16.875" style="139" customWidth="1"/>
    <col min="1031" max="1031" width="8.125" style="139" bestFit="1" customWidth="1"/>
    <col min="1032" max="1032" width="24.625" style="139" bestFit="1" customWidth="1"/>
    <col min="1033" max="1033" width="71.125" style="139" customWidth="1"/>
    <col min="1034" max="1034" width="10.5" style="139" bestFit="1" customWidth="1"/>
    <col min="1035" max="1035" width="10.875" style="139" bestFit="1" customWidth="1"/>
    <col min="1036" max="1036" width="11.625" style="139" bestFit="1" customWidth="1"/>
    <col min="1037" max="1037" width="11.375" style="139" bestFit="1" customWidth="1"/>
    <col min="1038" max="1038" width="10.625" style="139" customWidth="1"/>
    <col min="1039" max="1280" width="9" style="139"/>
    <col min="1281" max="1281" width="8.875" style="139" bestFit="1" customWidth="1"/>
    <col min="1282" max="1285" width="9" style="139"/>
    <col min="1286" max="1286" width="16.875" style="139" customWidth="1"/>
    <col min="1287" max="1287" width="8.125" style="139" bestFit="1" customWidth="1"/>
    <col min="1288" max="1288" width="24.625" style="139" bestFit="1" customWidth="1"/>
    <col min="1289" max="1289" width="71.125" style="139" customWidth="1"/>
    <col min="1290" max="1290" width="10.5" style="139" bestFit="1" customWidth="1"/>
    <col min="1291" max="1291" width="10.875" style="139" bestFit="1" customWidth="1"/>
    <col min="1292" max="1292" width="11.625" style="139" bestFit="1" customWidth="1"/>
    <col min="1293" max="1293" width="11.375" style="139" bestFit="1" customWidth="1"/>
    <col min="1294" max="1294" width="10.625" style="139" customWidth="1"/>
    <col min="1295" max="1536" width="9" style="139"/>
    <col min="1537" max="1537" width="8.875" style="139" bestFit="1" customWidth="1"/>
    <col min="1538" max="1541" width="9" style="139"/>
    <col min="1542" max="1542" width="16.875" style="139" customWidth="1"/>
    <col min="1543" max="1543" width="8.125" style="139" bestFit="1" customWidth="1"/>
    <col min="1544" max="1544" width="24.625" style="139" bestFit="1" customWidth="1"/>
    <col min="1545" max="1545" width="71.125" style="139" customWidth="1"/>
    <col min="1546" max="1546" width="10.5" style="139" bestFit="1" customWidth="1"/>
    <col min="1547" max="1547" width="10.875" style="139" bestFit="1" customWidth="1"/>
    <col min="1548" max="1548" width="11.625" style="139" bestFit="1" customWidth="1"/>
    <col min="1549" max="1549" width="11.375" style="139" bestFit="1" customWidth="1"/>
    <col min="1550" max="1550" width="10.625" style="139" customWidth="1"/>
    <col min="1551" max="1792" width="9" style="139"/>
    <col min="1793" max="1793" width="8.875" style="139" bestFit="1" customWidth="1"/>
    <col min="1794" max="1797" width="9" style="139"/>
    <col min="1798" max="1798" width="16.875" style="139" customWidth="1"/>
    <col min="1799" max="1799" width="8.125" style="139" bestFit="1" customWidth="1"/>
    <col min="1800" max="1800" width="24.625" style="139" bestFit="1" customWidth="1"/>
    <col min="1801" max="1801" width="71.125" style="139" customWidth="1"/>
    <col min="1802" max="1802" width="10.5" style="139" bestFit="1" customWidth="1"/>
    <col min="1803" max="1803" width="10.875" style="139" bestFit="1" customWidth="1"/>
    <col min="1804" max="1804" width="11.625" style="139" bestFit="1" customWidth="1"/>
    <col min="1805" max="1805" width="11.375" style="139" bestFit="1" customWidth="1"/>
    <col min="1806" max="1806" width="10.625" style="139" customWidth="1"/>
    <col min="1807" max="2048" width="9" style="139"/>
    <col min="2049" max="2049" width="8.875" style="139" bestFit="1" customWidth="1"/>
    <col min="2050" max="2053" width="9" style="139"/>
    <col min="2054" max="2054" width="16.875" style="139" customWidth="1"/>
    <col min="2055" max="2055" width="8.125" style="139" bestFit="1" customWidth="1"/>
    <col min="2056" max="2056" width="24.625" style="139" bestFit="1" customWidth="1"/>
    <col min="2057" max="2057" width="71.125" style="139" customWidth="1"/>
    <col min="2058" max="2058" width="10.5" style="139" bestFit="1" customWidth="1"/>
    <col min="2059" max="2059" width="10.875" style="139" bestFit="1" customWidth="1"/>
    <col min="2060" max="2060" width="11.625" style="139" bestFit="1" customWidth="1"/>
    <col min="2061" max="2061" width="11.375" style="139" bestFit="1" customWidth="1"/>
    <col min="2062" max="2062" width="10.625" style="139" customWidth="1"/>
    <col min="2063" max="2304" width="9" style="139"/>
    <col min="2305" max="2305" width="8.875" style="139" bestFit="1" customWidth="1"/>
    <col min="2306" max="2309" width="9" style="139"/>
    <col min="2310" max="2310" width="16.875" style="139" customWidth="1"/>
    <col min="2311" max="2311" width="8.125" style="139" bestFit="1" customWidth="1"/>
    <col min="2312" max="2312" width="24.625" style="139" bestFit="1" customWidth="1"/>
    <col min="2313" max="2313" width="71.125" style="139" customWidth="1"/>
    <col min="2314" max="2314" width="10.5" style="139" bestFit="1" customWidth="1"/>
    <col min="2315" max="2315" width="10.875" style="139" bestFit="1" customWidth="1"/>
    <col min="2316" max="2316" width="11.625" style="139" bestFit="1" customWidth="1"/>
    <col min="2317" max="2317" width="11.375" style="139" bestFit="1" customWidth="1"/>
    <col min="2318" max="2318" width="10.625" style="139" customWidth="1"/>
    <col min="2319" max="2560" width="9" style="139"/>
    <col min="2561" max="2561" width="8.875" style="139" bestFit="1" customWidth="1"/>
    <col min="2562" max="2565" width="9" style="139"/>
    <col min="2566" max="2566" width="16.875" style="139" customWidth="1"/>
    <col min="2567" max="2567" width="8.125" style="139" bestFit="1" customWidth="1"/>
    <col min="2568" max="2568" width="24.625" style="139" bestFit="1" customWidth="1"/>
    <col min="2569" max="2569" width="71.125" style="139" customWidth="1"/>
    <col min="2570" max="2570" width="10.5" style="139" bestFit="1" customWidth="1"/>
    <col min="2571" max="2571" width="10.875" style="139" bestFit="1" customWidth="1"/>
    <col min="2572" max="2572" width="11.625" style="139" bestFit="1" customWidth="1"/>
    <col min="2573" max="2573" width="11.375" style="139" bestFit="1" customWidth="1"/>
    <col min="2574" max="2574" width="10.625" style="139" customWidth="1"/>
    <col min="2575" max="2816" width="9" style="139"/>
    <col min="2817" max="2817" width="8.875" style="139" bestFit="1" customWidth="1"/>
    <col min="2818" max="2821" width="9" style="139"/>
    <col min="2822" max="2822" width="16.875" style="139" customWidth="1"/>
    <col min="2823" max="2823" width="8.125" style="139" bestFit="1" customWidth="1"/>
    <col min="2824" max="2824" width="24.625" style="139" bestFit="1" customWidth="1"/>
    <col min="2825" max="2825" width="71.125" style="139" customWidth="1"/>
    <col min="2826" max="2826" width="10.5" style="139" bestFit="1" customWidth="1"/>
    <col min="2827" max="2827" width="10.875" style="139" bestFit="1" customWidth="1"/>
    <col min="2828" max="2828" width="11.625" style="139" bestFit="1" customWidth="1"/>
    <col min="2829" max="2829" width="11.375" style="139" bestFit="1" customWidth="1"/>
    <col min="2830" max="2830" width="10.625" style="139" customWidth="1"/>
    <col min="2831" max="3072" width="9" style="139"/>
    <col min="3073" max="3073" width="8.875" style="139" bestFit="1" customWidth="1"/>
    <col min="3074" max="3077" width="9" style="139"/>
    <col min="3078" max="3078" width="16.875" style="139" customWidth="1"/>
    <col min="3079" max="3079" width="8.125" style="139" bestFit="1" customWidth="1"/>
    <col min="3080" max="3080" width="24.625" style="139" bestFit="1" customWidth="1"/>
    <col min="3081" max="3081" width="71.125" style="139" customWidth="1"/>
    <col min="3082" max="3082" width="10.5" style="139" bestFit="1" customWidth="1"/>
    <col min="3083" max="3083" width="10.875" style="139" bestFit="1" customWidth="1"/>
    <col min="3084" max="3084" width="11.625" style="139" bestFit="1" customWidth="1"/>
    <col min="3085" max="3085" width="11.375" style="139" bestFit="1" customWidth="1"/>
    <col min="3086" max="3086" width="10.625" style="139" customWidth="1"/>
    <col min="3087" max="3328" width="9" style="139"/>
    <col min="3329" max="3329" width="8.875" style="139" bestFit="1" customWidth="1"/>
    <col min="3330" max="3333" width="9" style="139"/>
    <col min="3334" max="3334" width="16.875" style="139" customWidth="1"/>
    <col min="3335" max="3335" width="8.125" style="139" bestFit="1" customWidth="1"/>
    <col min="3336" max="3336" width="24.625" style="139" bestFit="1" customWidth="1"/>
    <col min="3337" max="3337" width="71.125" style="139" customWidth="1"/>
    <col min="3338" max="3338" width="10.5" style="139" bestFit="1" customWidth="1"/>
    <col min="3339" max="3339" width="10.875" style="139" bestFit="1" customWidth="1"/>
    <col min="3340" max="3340" width="11.625" style="139" bestFit="1" customWidth="1"/>
    <col min="3341" max="3341" width="11.375" style="139" bestFit="1" customWidth="1"/>
    <col min="3342" max="3342" width="10.625" style="139" customWidth="1"/>
    <col min="3343" max="3584" width="9" style="139"/>
    <col min="3585" max="3585" width="8.875" style="139" bestFit="1" customWidth="1"/>
    <col min="3586" max="3589" width="9" style="139"/>
    <col min="3590" max="3590" width="16.875" style="139" customWidth="1"/>
    <col min="3591" max="3591" width="8.125" style="139" bestFit="1" customWidth="1"/>
    <col min="3592" max="3592" width="24.625" style="139" bestFit="1" customWidth="1"/>
    <col min="3593" max="3593" width="71.125" style="139" customWidth="1"/>
    <col min="3594" max="3594" width="10.5" style="139" bestFit="1" customWidth="1"/>
    <col min="3595" max="3595" width="10.875" style="139" bestFit="1" customWidth="1"/>
    <col min="3596" max="3596" width="11.625" style="139" bestFit="1" customWidth="1"/>
    <col min="3597" max="3597" width="11.375" style="139" bestFit="1" customWidth="1"/>
    <col min="3598" max="3598" width="10.625" style="139" customWidth="1"/>
    <col min="3599" max="3840" width="9" style="139"/>
    <col min="3841" max="3841" width="8.875" style="139" bestFit="1" customWidth="1"/>
    <col min="3842" max="3845" width="9" style="139"/>
    <col min="3846" max="3846" width="16.875" style="139" customWidth="1"/>
    <col min="3847" max="3847" width="8.125" style="139" bestFit="1" customWidth="1"/>
    <col min="3848" max="3848" width="24.625" style="139" bestFit="1" customWidth="1"/>
    <col min="3849" max="3849" width="71.125" style="139" customWidth="1"/>
    <col min="3850" max="3850" width="10.5" style="139" bestFit="1" customWidth="1"/>
    <col min="3851" max="3851" width="10.875" style="139" bestFit="1" customWidth="1"/>
    <col min="3852" max="3852" width="11.625" style="139" bestFit="1" customWidth="1"/>
    <col min="3853" max="3853" width="11.375" style="139" bestFit="1" customWidth="1"/>
    <col min="3854" max="3854" width="10.625" style="139" customWidth="1"/>
    <col min="3855" max="4096" width="9" style="139"/>
    <col min="4097" max="4097" width="8.875" style="139" bestFit="1" customWidth="1"/>
    <col min="4098" max="4101" width="9" style="139"/>
    <col min="4102" max="4102" width="16.875" style="139" customWidth="1"/>
    <col min="4103" max="4103" width="8.125" style="139" bestFit="1" customWidth="1"/>
    <col min="4104" max="4104" width="24.625" style="139" bestFit="1" customWidth="1"/>
    <col min="4105" max="4105" width="71.125" style="139" customWidth="1"/>
    <col min="4106" max="4106" width="10.5" style="139" bestFit="1" customWidth="1"/>
    <col min="4107" max="4107" width="10.875" style="139" bestFit="1" customWidth="1"/>
    <col min="4108" max="4108" width="11.625" style="139" bestFit="1" customWidth="1"/>
    <col min="4109" max="4109" width="11.375" style="139" bestFit="1" customWidth="1"/>
    <col min="4110" max="4110" width="10.625" style="139" customWidth="1"/>
    <col min="4111" max="4352" width="9" style="139"/>
    <col min="4353" max="4353" width="8.875" style="139" bestFit="1" customWidth="1"/>
    <col min="4354" max="4357" width="9" style="139"/>
    <col min="4358" max="4358" width="16.875" style="139" customWidth="1"/>
    <col min="4359" max="4359" width="8.125" style="139" bestFit="1" customWidth="1"/>
    <col min="4360" max="4360" width="24.625" style="139" bestFit="1" customWidth="1"/>
    <col min="4361" max="4361" width="71.125" style="139" customWidth="1"/>
    <col min="4362" max="4362" width="10.5" style="139" bestFit="1" customWidth="1"/>
    <col min="4363" max="4363" width="10.875" style="139" bestFit="1" customWidth="1"/>
    <col min="4364" max="4364" width="11.625" style="139" bestFit="1" customWidth="1"/>
    <col min="4365" max="4365" width="11.375" style="139" bestFit="1" customWidth="1"/>
    <col min="4366" max="4366" width="10.625" style="139" customWidth="1"/>
    <col min="4367" max="4608" width="9" style="139"/>
    <col min="4609" max="4609" width="8.875" style="139" bestFit="1" customWidth="1"/>
    <col min="4610" max="4613" width="9" style="139"/>
    <col min="4614" max="4614" width="16.875" style="139" customWidth="1"/>
    <col min="4615" max="4615" width="8.125" style="139" bestFit="1" customWidth="1"/>
    <col min="4616" max="4616" width="24.625" style="139" bestFit="1" customWidth="1"/>
    <col min="4617" max="4617" width="71.125" style="139" customWidth="1"/>
    <col min="4618" max="4618" width="10.5" style="139" bestFit="1" customWidth="1"/>
    <col min="4619" max="4619" width="10.875" style="139" bestFit="1" customWidth="1"/>
    <col min="4620" max="4620" width="11.625" style="139" bestFit="1" customWidth="1"/>
    <col min="4621" max="4621" width="11.375" style="139" bestFit="1" customWidth="1"/>
    <col min="4622" max="4622" width="10.625" style="139" customWidth="1"/>
    <col min="4623" max="4864" width="9" style="139"/>
    <col min="4865" max="4865" width="8.875" style="139" bestFit="1" customWidth="1"/>
    <col min="4866" max="4869" width="9" style="139"/>
    <col min="4870" max="4870" width="16.875" style="139" customWidth="1"/>
    <col min="4871" max="4871" width="8.125" style="139" bestFit="1" customWidth="1"/>
    <col min="4872" max="4872" width="24.625" style="139" bestFit="1" customWidth="1"/>
    <col min="4873" max="4873" width="71.125" style="139" customWidth="1"/>
    <col min="4874" max="4874" width="10.5" style="139" bestFit="1" customWidth="1"/>
    <col min="4875" max="4875" width="10.875" style="139" bestFit="1" customWidth="1"/>
    <col min="4876" max="4876" width="11.625" style="139" bestFit="1" customWidth="1"/>
    <col min="4877" max="4877" width="11.375" style="139" bestFit="1" customWidth="1"/>
    <col min="4878" max="4878" width="10.625" style="139" customWidth="1"/>
    <col min="4879" max="5120" width="9" style="139"/>
    <col min="5121" max="5121" width="8.875" style="139" bestFit="1" customWidth="1"/>
    <col min="5122" max="5125" width="9" style="139"/>
    <col min="5126" max="5126" width="16.875" style="139" customWidth="1"/>
    <col min="5127" max="5127" width="8.125" style="139" bestFit="1" customWidth="1"/>
    <col min="5128" max="5128" width="24.625" style="139" bestFit="1" customWidth="1"/>
    <col min="5129" max="5129" width="71.125" style="139" customWidth="1"/>
    <col min="5130" max="5130" width="10.5" style="139" bestFit="1" customWidth="1"/>
    <col min="5131" max="5131" width="10.875" style="139" bestFit="1" customWidth="1"/>
    <col min="5132" max="5132" width="11.625" style="139" bestFit="1" customWidth="1"/>
    <col min="5133" max="5133" width="11.375" style="139" bestFit="1" customWidth="1"/>
    <col min="5134" max="5134" width="10.625" style="139" customWidth="1"/>
    <col min="5135" max="5376" width="9" style="139"/>
    <col min="5377" max="5377" width="8.875" style="139" bestFit="1" customWidth="1"/>
    <col min="5378" max="5381" width="9" style="139"/>
    <col min="5382" max="5382" width="16.875" style="139" customWidth="1"/>
    <col min="5383" max="5383" width="8.125" style="139" bestFit="1" customWidth="1"/>
    <col min="5384" max="5384" width="24.625" style="139" bestFit="1" customWidth="1"/>
    <col min="5385" max="5385" width="71.125" style="139" customWidth="1"/>
    <col min="5386" max="5386" width="10.5" style="139" bestFit="1" customWidth="1"/>
    <col min="5387" max="5387" width="10.875" style="139" bestFit="1" customWidth="1"/>
    <col min="5388" max="5388" width="11.625" style="139" bestFit="1" customWidth="1"/>
    <col min="5389" max="5389" width="11.375" style="139" bestFit="1" customWidth="1"/>
    <col min="5390" max="5390" width="10.625" style="139" customWidth="1"/>
    <col min="5391" max="5632" width="9" style="139"/>
    <col min="5633" max="5633" width="8.875" style="139" bestFit="1" customWidth="1"/>
    <col min="5634" max="5637" width="9" style="139"/>
    <col min="5638" max="5638" width="16.875" style="139" customWidth="1"/>
    <col min="5639" max="5639" width="8.125" style="139" bestFit="1" customWidth="1"/>
    <col min="5640" max="5640" width="24.625" style="139" bestFit="1" customWidth="1"/>
    <col min="5641" max="5641" width="71.125" style="139" customWidth="1"/>
    <col min="5642" max="5642" width="10.5" style="139" bestFit="1" customWidth="1"/>
    <col min="5643" max="5643" width="10.875" style="139" bestFit="1" customWidth="1"/>
    <col min="5644" max="5644" width="11.625" style="139" bestFit="1" customWidth="1"/>
    <col min="5645" max="5645" width="11.375" style="139" bestFit="1" customWidth="1"/>
    <col min="5646" max="5646" width="10.625" style="139" customWidth="1"/>
    <col min="5647" max="5888" width="9" style="139"/>
    <col min="5889" max="5889" width="8.875" style="139" bestFit="1" customWidth="1"/>
    <col min="5890" max="5893" width="9" style="139"/>
    <col min="5894" max="5894" width="16.875" style="139" customWidth="1"/>
    <col min="5895" max="5895" width="8.125" style="139" bestFit="1" customWidth="1"/>
    <col min="5896" max="5896" width="24.625" style="139" bestFit="1" customWidth="1"/>
    <col min="5897" max="5897" width="71.125" style="139" customWidth="1"/>
    <col min="5898" max="5898" width="10.5" style="139" bestFit="1" customWidth="1"/>
    <col min="5899" max="5899" width="10.875" style="139" bestFit="1" customWidth="1"/>
    <col min="5900" max="5900" width="11.625" style="139" bestFit="1" customWidth="1"/>
    <col min="5901" max="5901" width="11.375" style="139" bestFit="1" customWidth="1"/>
    <col min="5902" max="5902" width="10.625" style="139" customWidth="1"/>
    <col min="5903" max="6144" width="9" style="139"/>
    <col min="6145" max="6145" width="8.875" style="139" bestFit="1" customWidth="1"/>
    <col min="6146" max="6149" width="9" style="139"/>
    <col min="6150" max="6150" width="16.875" style="139" customWidth="1"/>
    <col min="6151" max="6151" width="8.125" style="139" bestFit="1" customWidth="1"/>
    <col min="6152" max="6152" width="24.625" style="139" bestFit="1" customWidth="1"/>
    <col min="6153" max="6153" width="71.125" style="139" customWidth="1"/>
    <col min="6154" max="6154" width="10.5" style="139" bestFit="1" customWidth="1"/>
    <col min="6155" max="6155" width="10.875" style="139" bestFit="1" customWidth="1"/>
    <col min="6156" max="6156" width="11.625" style="139" bestFit="1" customWidth="1"/>
    <col min="6157" max="6157" width="11.375" style="139" bestFit="1" customWidth="1"/>
    <col min="6158" max="6158" width="10.625" style="139" customWidth="1"/>
    <col min="6159" max="6400" width="9" style="139"/>
    <col min="6401" max="6401" width="8.875" style="139" bestFit="1" customWidth="1"/>
    <col min="6402" max="6405" width="9" style="139"/>
    <col min="6406" max="6406" width="16.875" style="139" customWidth="1"/>
    <col min="6407" max="6407" width="8.125" style="139" bestFit="1" customWidth="1"/>
    <col min="6408" max="6408" width="24.625" style="139" bestFit="1" customWidth="1"/>
    <col min="6409" max="6409" width="71.125" style="139" customWidth="1"/>
    <col min="6410" max="6410" width="10.5" style="139" bestFit="1" customWidth="1"/>
    <col min="6411" max="6411" width="10.875" style="139" bestFit="1" customWidth="1"/>
    <col min="6412" max="6412" width="11.625" style="139" bestFit="1" customWidth="1"/>
    <col min="6413" max="6413" width="11.375" style="139" bestFit="1" customWidth="1"/>
    <col min="6414" max="6414" width="10.625" style="139" customWidth="1"/>
    <col min="6415" max="6656" width="9" style="139"/>
    <col min="6657" max="6657" width="8.875" style="139" bestFit="1" customWidth="1"/>
    <col min="6658" max="6661" width="9" style="139"/>
    <col min="6662" max="6662" width="16.875" style="139" customWidth="1"/>
    <col min="6663" max="6663" width="8.125" style="139" bestFit="1" customWidth="1"/>
    <col min="6664" max="6664" width="24.625" style="139" bestFit="1" customWidth="1"/>
    <col min="6665" max="6665" width="71.125" style="139" customWidth="1"/>
    <col min="6666" max="6666" width="10.5" style="139" bestFit="1" customWidth="1"/>
    <col min="6667" max="6667" width="10.875" style="139" bestFit="1" customWidth="1"/>
    <col min="6668" max="6668" width="11.625" style="139" bestFit="1" customWidth="1"/>
    <col min="6669" max="6669" width="11.375" style="139" bestFit="1" customWidth="1"/>
    <col min="6670" max="6670" width="10.625" style="139" customWidth="1"/>
    <col min="6671" max="6912" width="9" style="139"/>
    <col min="6913" max="6913" width="8.875" style="139" bestFit="1" customWidth="1"/>
    <col min="6914" max="6917" width="9" style="139"/>
    <col min="6918" max="6918" width="16.875" style="139" customWidth="1"/>
    <col min="6919" max="6919" width="8.125" style="139" bestFit="1" customWidth="1"/>
    <col min="6920" max="6920" width="24.625" style="139" bestFit="1" customWidth="1"/>
    <col min="6921" max="6921" width="71.125" style="139" customWidth="1"/>
    <col min="6922" max="6922" width="10.5" style="139" bestFit="1" customWidth="1"/>
    <col min="6923" max="6923" width="10.875" style="139" bestFit="1" customWidth="1"/>
    <col min="6924" max="6924" width="11.625" style="139" bestFit="1" customWidth="1"/>
    <col min="6925" max="6925" width="11.375" style="139" bestFit="1" customWidth="1"/>
    <col min="6926" max="6926" width="10.625" style="139" customWidth="1"/>
    <col min="6927" max="7168" width="9" style="139"/>
    <col min="7169" max="7169" width="8.875" style="139" bestFit="1" customWidth="1"/>
    <col min="7170" max="7173" width="9" style="139"/>
    <col min="7174" max="7174" width="16.875" style="139" customWidth="1"/>
    <col min="7175" max="7175" width="8.125" style="139" bestFit="1" customWidth="1"/>
    <col min="7176" max="7176" width="24.625" style="139" bestFit="1" customWidth="1"/>
    <col min="7177" max="7177" width="71.125" style="139" customWidth="1"/>
    <col min="7178" max="7178" width="10.5" style="139" bestFit="1" customWidth="1"/>
    <col min="7179" max="7179" width="10.875" style="139" bestFit="1" customWidth="1"/>
    <col min="7180" max="7180" width="11.625" style="139" bestFit="1" customWidth="1"/>
    <col min="7181" max="7181" width="11.375" style="139" bestFit="1" customWidth="1"/>
    <col min="7182" max="7182" width="10.625" style="139" customWidth="1"/>
    <col min="7183" max="7424" width="9" style="139"/>
    <col min="7425" max="7425" width="8.875" style="139" bestFit="1" customWidth="1"/>
    <col min="7426" max="7429" width="9" style="139"/>
    <col min="7430" max="7430" width="16.875" style="139" customWidth="1"/>
    <col min="7431" max="7431" width="8.125" style="139" bestFit="1" customWidth="1"/>
    <col min="7432" max="7432" width="24.625" style="139" bestFit="1" customWidth="1"/>
    <col min="7433" max="7433" width="71.125" style="139" customWidth="1"/>
    <col min="7434" max="7434" width="10.5" style="139" bestFit="1" customWidth="1"/>
    <col min="7435" max="7435" width="10.875" style="139" bestFit="1" customWidth="1"/>
    <col min="7436" max="7436" width="11.625" style="139" bestFit="1" customWidth="1"/>
    <col min="7437" max="7437" width="11.375" style="139" bestFit="1" customWidth="1"/>
    <col min="7438" max="7438" width="10.625" style="139" customWidth="1"/>
    <col min="7439" max="7680" width="9" style="139"/>
    <col min="7681" max="7681" width="8.875" style="139" bestFit="1" customWidth="1"/>
    <col min="7682" max="7685" width="9" style="139"/>
    <col min="7686" max="7686" width="16.875" style="139" customWidth="1"/>
    <col min="7687" max="7687" width="8.125" style="139" bestFit="1" customWidth="1"/>
    <col min="7688" max="7688" width="24.625" style="139" bestFit="1" customWidth="1"/>
    <col min="7689" max="7689" width="71.125" style="139" customWidth="1"/>
    <col min="7690" max="7690" width="10.5" style="139" bestFit="1" customWidth="1"/>
    <col min="7691" max="7691" width="10.875" style="139" bestFit="1" customWidth="1"/>
    <col min="7692" max="7692" width="11.625" style="139" bestFit="1" customWidth="1"/>
    <col min="7693" max="7693" width="11.375" style="139" bestFit="1" customWidth="1"/>
    <col min="7694" max="7694" width="10.625" style="139" customWidth="1"/>
    <col min="7695" max="7936" width="9" style="139"/>
    <col min="7937" max="7937" width="8.875" style="139" bestFit="1" customWidth="1"/>
    <col min="7938" max="7941" width="9" style="139"/>
    <col min="7942" max="7942" width="16.875" style="139" customWidth="1"/>
    <col min="7943" max="7943" width="8.125" style="139" bestFit="1" customWidth="1"/>
    <col min="7944" max="7944" width="24.625" style="139" bestFit="1" customWidth="1"/>
    <col min="7945" max="7945" width="71.125" style="139" customWidth="1"/>
    <col min="7946" max="7946" width="10.5" style="139" bestFit="1" customWidth="1"/>
    <col min="7947" max="7947" width="10.875" style="139" bestFit="1" customWidth="1"/>
    <col min="7948" max="7948" width="11.625" style="139" bestFit="1" customWidth="1"/>
    <col min="7949" max="7949" width="11.375" style="139" bestFit="1" customWidth="1"/>
    <col min="7950" max="7950" width="10.625" style="139" customWidth="1"/>
    <col min="7951" max="8192" width="9" style="139"/>
    <col min="8193" max="8193" width="8.875" style="139" bestFit="1" customWidth="1"/>
    <col min="8194" max="8197" width="9" style="139"/>
    <col min="8198" max="8198" width="16.875" style="139" customWidth="1"/>
    <col min="8199" max="8199" width="8.125" style="139" bestFit="1" customWidth="1"/>
    <col min="8200" max="8200" width="24.625" style="139" bestFit="1" customWidth="1"/>
    <col min="8201" max="8201" width="71.125" style="139" customWidth="1"/>
    <col min="8202" max="8202" width="10.5" style="139" bestFit="1" customWidth="1"/>
    <col min="8203" max="8203" width="10.875" style="139" bestFit="1" customWidth="1"/>
    <col min="8204" max="8204" width="11.625" style="139" bestFit="1" customWidth="1"/>
    <col min="8205" max="8205" width="11.375" style="139" bestFit="1" customWidth="1"/>
    <col min="8206" max="8206" width="10.625" style="139" customWidth="1"/>
    <col min="8207" max="8448" width="9" style="139"/>
    <col min="8449" max="8449" width="8.875" style="139" bestFit="1" customWidth="1"/>
    <col min="8450" max="8453" width="9" style="139"/>
    <col min="8454" max="8454" width="16.875" style="139" customWidth="1"/>
    <col min="8455" max="8455" width="8.125" style="139" bestFit="1" customWidth="1"/>
    <col min="8456" max="8456" width="24.625" style="139" bestFit="1" customWidth="1"/>
    <col min="8457" max="8457" width="71.125" style="139" customWidth="1"/>
    <col min="8458" max="8458" width="10.5" style="139" bestFit="1" customWidth="1"/>
    <col min="8459" max="8459" width="10.875" style="139" bestFit="1" customWidth="1"/>
    <col min="8460" max="8460" width="11.625" style="139" bestFit="1" customWidth="1"/>
    <col min="8461" max="8461" width="11.375" style="139" bestFit="1" customWidth="1"/>
    <col min="8462" max="8462" width="10.625" style="139" customWidth="1"/>
    <col min="8463" max="8704" width="9" style="139"/>
    <col min="8705" max="8705" width="8.875" style="139" bestFit="1" customWidth="1"/>
    <col min="8706" max="8709" width="9" style="139"/>
    <col min="8710" max="8710" width="16.875" style="139" customWidth="1"/>
    <col min="8711" max="8711" width="8.125" style="139" bestFit="1" customWidth="1"/>
    <col min="8712" max="8712" width="24.625" style="139" bestFit="1" customWidth="1"/>
    <col min="8713" max="8713" width="71.125" style="139" customWidth="1"/>
    <col min="8714" max="8714" width="10.5" style="139" bestFit="1" customWidth="1"/>
    <col min="8715" max="8715" width="10.875" style="139" bestFit="1" customWidth="1"/>
    <col min="8716" max="8716" width="11.625" style="139" bestFit="1" customWidth="1"/>
    <col min="8717" max="8717" width="11.375" style="139" bestFit="1" customWidth="1"/>
    <col min="8718" max="8718" width="10.625" style="139" customWidth="1"/>
    <col min="8719" max="8960" width="9" style="139"/>
    <col min="8961" max="8961" width="8.875" style="139" bestFit="1" customWidth="1"/>
    <col min="8962" max="8965" width="9" style="139"/>
    <col min="8966" max="8966" width="16.875" style="139" customWidth="1"/>
    <col min="8967" max="8967" width="8.125" style="139" bestFit="1" customWidth="1"/>
    <col min="8968" max="8968" width="24.625" style="139" bestFit="1" customWidth="1"/>
    <col min="8969" max="8969" width="71.125" style="139" customWidth="1"/>
    <col min="8970" max="8970" width="10.5" style="139" bestFit="1" customWidth="1"/>
    <col min="8971" max="8971" width="10.875" style="139" bestFit="1" customWidth="1"/>
    <col min="8972" max="8972" width="11.625" style="139" bestFit="1" customWidth="1"/>
    <col min="8973" max="8973" width="11.375" style="139" bestFit="1" customWidth="1"/>
    <col min="8974" max="8974" width="10.625" style="139" customWidth="1"/>
    <col min="8975" max="9216" width="9" style="139"/>
    <col min="9217" max="9217" width="8.875" style="139" bestFit="1" customWidth="1"/>
    <col min="9218" max="9221" width="9" style="139"/>
    <col min="9222" max="9222" width="16.875" style="139" customWidth="1"/>
    <col min="9223" max="9223" width="8.125" style="139" bestFit="1" customWidth="1"/>
    <col min="9224" max="9224" width="24.625" style="139" bestFit="1" customWidth="1"/>
    <col min="9225" max="9225" width="71.125" style="139" customWidth="1"/>
    <col min="9226" max="9226" width="10.5" style="139" bestFit="1" customWidth="1"/>
    <col min="9227" max="9227" width="10.875" style="139" bestFit="1" customWidth="1"/>
    <col min="9228" max="9228" width="11.625" style="139" bestFit="1" customWidth="1"/>
    <col min="9229" max="9229" width="11.375" style="139" bestFit="1" customWidth="1"/>
    <col min="9230" max="9230" width="10.625" style="139" customWidth="1"/>
    <col min="9231" max="9472" width="9" style="139"/>
    <col min="9473" max="9473" width="8.875" style="139" bestFit="1" customWidth="1"/>
    <col min="9474" max="9477" width="9" style="139"/>
    <col min="9478" max="9478" width="16.875" style="139" customWidth="1"/>
    <col min="9479" max="9479" width="8.125" style="139" bestFit="1" customWidth="1"/>
    <col min="9480" max="9480" width="24.625" style="139" bestFit="1" customWidth="1"/>
    <col min="9481" max="9481" width="71.125" style="139" customWidth="1"/>
    <col min="9482" max="9482" width="10.5" style="139" bestFit="1" customWidth="1"/>
    <col min="9483" max="9483" width="10.875" style="139" bestFit="1" customWidth="1"/>
    <col min="9484" max="9484" width="11.625" style="139" bestFit="1" customWidth="1"/>
    <col min="9485" max="9485" width="11.375" style="139" bestFit="1" customWidth="1"/>
    <col min="9486" max="9486" width="10.625" style="139" customWidth="1"/>
    <col min="9487" max="9728" width="9" style="139"/>
    <col min="9729" max="9729" width="8.875" style="139" bestFit="1" customWidth="1"/>
    <col min="9730" max="9733" width="9" style="139"/>
    <col min="9734" max="9734" width="16.875" style="139" customWidth="1"/>
    <col min="9735" max="9735" width="8.125" style="139" bestFit="1" customWidth="1"/>
    <col min="9736" max="9736" width="24.625" style="139" bestFit="1" customWidth="1"/>
    <col min="9737" max="9737" width="71.125" style="139" customWidth="1"/>
    <col min="9738" max="9738" width="10.5" style="139" bestFit="1" customWidth="1"/>
    <col min="9739" max="9739" width="10.875" style="139" bestFit="1" customWidth="1"/>
    <col min="9740" max="9740" width="11.625" style="139" bestFit="1" customWidth="1"/>
    <col min="9741" max="9741" width="11.375" style="139" bestFit="1" customWidth="1"/>
    <col min="9742" max="9742" width="10.625" style="139" customWidth="1"/>
    <col min="9743" max="9984" width="9" style="139"/>
    <col min="9985" max="9985" width="8.875" style="139" bestFit="1" customWidth="1"/>
    <col min="9986" max="9989" width="9" style="139"/>
    <col min="9990" max="9990" width="16.875" style="139" customWidth="1"/>
    <col min="9991" max="9991" width="8.125" style="139" bestFit="1" customWidth="1"/>
    <col min="9992" max="9992" width="24.625" style="139" bestFit="1" customWidth="1"/>
    <col min="9993" max="9993" width="71.125" style="139" customWidth="1"/>
    <col min="9994" max="9994" width="10.5" style="139" bestFit="1" customWidth="1"/>
    <col min="9995" max="9995" width="10.875" style="139" bestFit="1" customWidth="1"/>
    <col min="9996" max="9996" width="11.625" style="139" bestFit="1" customWidth="1"/>
    <col min="9997" max="9997" width="11.375" style="139" bestFit="1" customWidth="1"/>
    <col min="9998" max="9998" width="10.625" style="139" customWidth="1"/>
    <col min="9999" max="10240" width="9" style="139"/>
    <col min="10241" max="10241" width="8.875" style="139" bestFit="1" customWidth="1"/>
    <col min="10242" max="10245" width="9" style="139"/>
    <col min="10246" max="10246" width="16.875" style="139" customWidth="1"/>
    <col min="10247" max="10247" width="8.125" style="139" bestFit="1" customWidth="1"/>
    <col min="10248" max="10248" width="24.625" style="139" bestFit="1" customWidth="1"/>
    <col min="10249" max="10249" width="71.125" style="139" customWidth="1"/>
    <col min="10250" max="10250" width="10.5" style="139" bestFit="1" customWidth="1"/>
    <col min="10251" max="10251" width="10.875" style="139" bestFit="1" customWidth="1"/>
    <col min="10252" max="10252" width="11.625" style="139" bestFit="1" customWidth="1"/>
    <col min="10253" max="10253" width="11.375" style="139" bestFit="1" customWidth="1"/>
    <col min="10254" max="10254" width="10.625" style="139" customWidth="1"/>
    <col min="10255" max="10496" width="9" style="139"/>
    <col min="10497" max="10497" width="8.875" style="139" bestFit="1" customWidth="1"/>
    <col min="10498" max="10501" width="9" style="139"/>
    <col min="10502" max="10502" width="16.875" style="139" customWidth="1"/>
    <col min="10503" max="10503" width="8.125" style="139" bestFit="1" customWidth="1"/>
    <col min="10504" max="10504" width="24.625" style="139" bestFit="1" customWidth="1"/>
    <col min="10505" max="10505" width="71.125" style="139" customWidth="1"/>
    <col min="10506" max="10506" width="10.5" style="139" bestFit="1" customWidth="1"/>
    <col min="10507" max="10507" width="10.875" style="139" bestFit="1" customWidth="1"/>
    <col min="10508" max="10508" width="11.625" style="139" bestFit="1" customWidth="1"/>
    <col min="10509" max="10509" width="11.375" style="139" bestFit="1" customWidth="1"/>
    <col min="10510" max="10510" width="10.625" style="139" customWidth="1"/>
    <col min="10511" max="10752" width="9" style="139"/>
    <col min="10753" max="10753" width="8.875" style="139" bestFit="1" customWidth="1"/>
    <col min="10754" max="10757" width="9" style="139"/>
    <col min="10758" max="10758" width="16.875" style="139" customWidth="1"/>
    <col min="10759" max="10759" width="8.125" style="139" bestFit="1" customWidth="1"/>
    <col min="10760" max="10760" width="24.625" style="139" bestFit="1" customWidth="1"/>
    <col min="10761" max="10761" width="71.125" style="139" customWidth="1"/>
    <col min="10762" max="10762" width="10.5" style="139" bestFit="1" customWidth="1"/>
    <col min="10763" max="10763" width="10.875" style="139" bestFit="1" customWidth="1"/>
    <col min="10764" max="10764" width="11.625" style="139" bestFit="1" customWidth="1"/>
    <col min="10765" max="10765" width="11.375" style="139" bestFit="1" customWidth="1"/>
    <col min="10766" max="10766" width="10.625" style="139" customWidth="1"/>
    <col min="10767" max="11008" width="9" style="139"/>
    <col min="11009" max="11009" width="8.875" style="139" bestFit="1" customWidth="1"/>
    <col min="11010" max="11013" width="9" style="139"/>
    <col min="11014" max="11014" width="16.875" style="139" customWidth="1"/>
    <col min="11015" max="11015" width="8.125" style="139" bestFit="1" customWidth="1"/>
    <col min="11016" max="11016" width="24.625" style="139" bestFit="1" customWidth="1"/>
    <col min="11017" max="11017" width="71.125" style="139" customWidth="1"/>
    <col min="11018" max="11018" width="10.5" style="139" bestFit="1" customWidth="1"/>
    <col min="11019" max="11019" width="10.875" style="139" bestFit="1" customWidth="1"/>
    <col min="11020" max="11020" width="11.625" style="139" bestFit="1" customWidth="1"/>
    <col min="11021" max="11021" width="11.375" style="139" bestFit="1" customWidth="1"/>
    <col min="11022" max="11022" width="10.625" style="139" customWidth="1"/>
    <col min="11023" max="11264" width="9" style="139"/>
    <col min="11265" max="11265" width="8.875" style="139" bestFit="1" customWidth="1"/>
    <col min="11266" max="11269" width="9" style="139"/>
    <col min="11270" max="11270" width="16.875" style="139" customWidth="1"/>
    <col min="11271" max="11271" width="8.125" style="139" bestFit="1" customWidth="1"/>
    <col min="11272" max="11272" width="24.625" style="139" bestFit="1" customWidth="1"/>
    <col min="11273" max="11273" width="71.125" style="139" customWidth="1"/>
    <col min="11274" max="11274" width="10.5" style="139" bestFit="1" customWidth="1"/>
    <col min="11275" max="11275" width="10.875" style="139" bestFit="1" customWidth="1"/>
    <col min="11276" max="11276" width="11.625" style="139" bestFit="1" customWidth="1"/>
    <col min="11277" max="11277" width="11.375" style="139" bestFit="1" customWidth="1"/>
    <col min="11278" max="11278" width="10.625" style="139" customWidth="1"/>
    <col min="11279" max="11520" width="9" style="139"/>
    <col min="11521" max="11521" width="8.875" style="139" bestFit="1" customWidth="1"/>
    <col min="11522" max="11525" width="9" style="139"/>
    <col min="11526" max="11526" width="16.875" style="139" customWidth="1"/>
    <col min="11527" max="11527" width="8.125" style="139" bestFit="1" customWidth="1"/>
    <col min="11528" max="11528" width="24.625" style="139" bestFit="1" customWidth="1"/>
    <col min="11529" max="11529" width="71.125" style="139" customWidth="1"/>
    <col min="11530" max="11530" width="10.5" style="139" bestFit="1" customWidth="1"/>
    <col min="11531" max="11531" width="10.875" style="139" bestFit="1" customWidth="1"/>
    <col min="11532" max="11532" width="11.625" style="139" bestFit="1" customWidth="1"/>
    <col min="11533" max="11533" width="11.375" style="139" bestFit="1" customWidth="1"/>
    <col min="11534" max="11534" width="10.625" style="139" customWidth="1"/>
    <col min="11535" max="11776" width="9" style="139"/>
    <col min="11777" max="11777" width="8.875" style="139" bestFit="1" customWidth="1"/>
    <col min="11778" max="11781" width="9" style="139"/>
    <col min="11782" max="11782" width="16.875" style="139" customWidth="1"/>
    <col min="11783" max="11783" width="8.125" style="139" bestFit="1" customWidth="1"/>
    <col min="11784" max="11784" width="24.625" style="139" bestFit="1" customWidth="1"/>
    <col min="11785" max="11785" width="71.125" style="139" customWidth="1"/>
    <col min="11786" max="11786" width="10.5" style="139" bestFit="1" customWidth="1"/>
    <col min="11787" max="11787" width="10.875" style="139" bestFit="1" customWidth="1"/>
    <col min="11788" max="11788" width="11.625" style="139" bestFit="1" customWidth="1"/>
    <col min="11789" max="11789" width="11.375" style="139" bestFit="1" customWidth="1"/>
    <col min="11790" max="11790" width="10.625" style="139" customWidth="1"/>
    <col min="11791" max="12032" width="9" style="139"/>
    <col min="12033" max="12033" width="8.875" style="139" bestFit="1" customWidth="1"/>
    <col min="12034" max="12037" width="9" style="139"/>
    <col min="12038" max="12038" width="16.875" style="139" customWidth="1"/>
    <col min="12039" max="12039" width="8.125" style="139" bestFit="1" customWidth="1"/>
    <col min="12040" max="12040" width="24.625" style="139" bestFit="1" customWidth="1"/>
    <col min="12041" max="12041" width="71.125" style="139" customWidth="1"/>
    <col min="12042" max="12042" width="10.5" style="139" bestFit="1" customWidth="1"/>
    <col min="12043" max="12043" width="10.875" style="139" bestFit="1" customWidth="1"/>
    <col min="12044" max="12044" width="11.625" style="139" bestFit="1" customWidth="1"/>
    <col min="12045" max="12045" width="11.375" style="139" bestFit="1" customWidth="1"/>
    <col min="12046" max="12046" width="10.625" style="139" customWidth="1"/>
    <col min="12047" max="12288" width="9" style="139"/>
    <col min="12289" max="12289" width="8.875" style="139" bestFit="1" customWidth="1"/>
    <col min="12290" max="12293" width="9" style="139"/>
    <col min="12294" max="12294" width="16.875" style="139" customWidth="1"/>
    <col min="12295" max="12295" width="8.125" style="139" bestFit="1" customWidth="1"/>
    <col min="12296" max="12296" width="24.625" style="139" bestFit="1" customWidth="1"/>
    <col min="12297" max="12297" width="71.125" style="139" customWidth="1"/>
    <col min="12298" max="12298" width="10.5" style="139" bestFit="1" customWidth="1"/>
    <col min="12299" max="12299" width="10.875" style="139" bestFit="1" customWidth="1"/>
    <col min="12300" max="12300" width="11.625" style="139" bestFit="1" customWidth="1"/>
    <col min="12301" max="12301" width="11.375" style="139" bestFit="1" customWidth="1"/>
    <col min="12302" max="12302" width="10.625" style="139" customWidth="1"/>
    <col min="12303" max="12544" width="9" style="139"/>
    <col min="12545" max="12545" width="8.875" style="139" bestFit="1" customWidth="1"/>
    <col min="12546" max="12549" width="9" style="139"/>
    <col min="12550" max="12550" width="16.875" style="139" customWidth="1"/>
    <col min="12551" max="12551" width="8.125" style="139" bestFit="1" customWidth="1"/>
    <col min="12552" max="12552" width="24.625" style="139" bestFit="1" customWidth="1"/>
    <col min="12553" max="12553" width="71.125" style="139" customWidth="1"/>
    <col min="12554" max="12554" width="10.5" style="139" bestFit="1" customWidth="1"/>
    <col min="12555" max="12555" width="10.875" style="139" bestFit="1" customWidth="1"/>
    <col min="12556" max="12556" width="11.625" style="139" bestFit="1" customWidth="1"/>
    <col min="12557" max="12557" width="11.375" style="139" bestFit="1" customWidth="1"/>
    <col min="12558" max="12558" width="10.625" style="139" customWidth="1"/>
    <col min="12559" max="12800" width="9" style="139"/>
    <col min="12801" max="12801" width="8.875" style="139" bestFit="1" customWidth="1"/>
    <col min="12802" max="12805" width="9" style="139"/>
    <col min="12806" max="12806" width="16.875" style="139" customWidth="1"/>
    <col min="12807" max="12807" width="8.125" style="139" bestFit="1" customWidth="1"/>
    <col min="12808" max="12808" width="24.625" style="139" bestFit="1" customWidth="1"/>
    <col min="12809" max="12809" width="71.125" style="139" customWidth="1"/>
    <col min="12810" max="12810" width="10.5" style="139" bestFit="1" customWidth="1"/>
    <col min="12811" max="12811" width="10.875" style="139" bestFit="1" customWidth="1"/>
    <col min="12812" max="12812" width="11.625" style="139" bestFit="1" customWidth="1"/>
    <col min="12813" max="12813" width="11.375" style="139" bestFit="1" customWidth="1"/>
    <col min="12814" max="12814" width="10.625" style="139" customWidth="1"/>
    <col min="12815" max="13056" width="9" style="139"/>
    <col min="13057" max="13057" width="8.875" style="139" bestFit="1" customWidth="1"/>
    <col min="13058" max="13061" width="9" style="139"/>
    <col min="13062" max="13062" width="16.875" style="139" customWidth="1"/>
    <col min="13063" max="13063" width="8.125" style="139" bestFit="1" customWidth="1"/>
    <col min="13064" max="13064" width="24.625" style="139" bestFit="1" customWidth="1"/>
    <col min="13065" max="13065" width="71.125" style="139" customWidth="1"/>
    <col min="13066" max="13066" width="10.5" style="139" bestFit="1" customWidth="1"/>
    <col min="13067" max="13067" width="10.875" style="139" bestFit="1" customWidth="1"/>
    <col min="13068" max="13068" width="11.625" style="139" bestFit="1" customWidth="1"/>
    <col min="13069" max="13069" width="11.375" style="139" bestFit="1" customWidth="1"/>
    <col min="13070" max="13070" width="10.625" style="139" customWidth="1"/>
    <col min="13071" max="13312" width="9" style="139"/>
    <col min="13313" max="13313" width="8.875" style="139" bestFit="1" customWidth="1"/>
    <col min="13314" max="13317" width="9" style="139"/>
    <col min="13318" max="13318" width="16.875" style="139" customWidth="1"/>
    <col min="13319" max="13319" width="8.125" style="139" bestFit="1" customWidth="1"/>
    <col min="13320" max="13320" width="24.625" style="139" bestFit="1" customWidth="1"/>
    <col min="13321" max="13321" width="71.125" style="139" customWidth="1"/>
    <col min="13322" max="13322" width="10.5" style="139" bestFit="1" customWidth="1"/>
    <col min="13323" max="13323" width="10.875" style="139" bestFit="1" customWidth="1"/>
    <col min="13324" max="13324" width="11.625" style="139" bestFit="1" customWidth="1"/>
    <col min="13325" max="13325" width="11.375" style="139" bestFit="1" customWidth="1"/>
    <col min="13326" max="13326" width="10.625" style="139" customWidth="1"/>
    <col min="13327" max="13568" width="9" style="139"/>
    <col min="13569" max="13569" width="8.875" style="139" bestFit="1" customWidth="1"/>
    <col min="13570" max="13573" width="9" style="139"/>
    <col min="13574" max="13574" width="16.875" style="139" customWidth="1"/>
    <col min="13575" max="13575" width="8.125" style="139" bestFit="1" customWidth="1"/>
    <col min="13576" max="13576" width="24.625" style="139" bestFit="1" customWidth="1"/>
    <col min="13577" max="13577" width="71.125" style="139" customWidth="1"/>
    <col min="13578" max="13578" width="10.5" style="139" bestFit="1" customWidth="1"/>
    <col min="13579" max="13579" width="10.875" style="139" bestFit="1" customWidth="1"/>
    <col min="13580" max="13580" width="11.625" style="139" bestFit="1" customWidth="1"/>
    <col min="13581" max="13581" width="11.375" style="139" bestFit="1" customWidth="1"/>
    <col min="13582" max="13582" width="10.625" style="139" customWidth="1"/>
    <col min="13583" max="13824" width="9" style="139"/>
    <col min="13825" max="13825" width="8.875" style="139" bestFit="1" customWidth="1"/>
    <col min="13826" max="13829" width="9" style="139"/>
    <col min="13830" max="13830" width="16.875" style="139" customWidth="1"/>
    <col min="13831" max="13831" width="8.125" style="139" bestFit="1" customWidth="1"/>
    <col min="13832" max="13832" width="24.625" style="139" bestFit="1" customWidth="1"/>
    <col min="13833" max="13833" width="71.125" style="139" customWidth="1"/>
    <col min="13834" max="13834" width="10.5" style="139" bestFit="1" customWidth="1"/>
    <col min="13835" max="13835" width="10.875" style="139" bestFit="1" customWidth="1"/>
    <col min="13836" max="13836" width="11.625" style="139" bestFit="1" customWidth="1"/>
    <col min="13837" max="13837" width="11.375" style="139" bestFit="1" customWidth="1"/>
    <col min="13838" max="13838" width="10.625" style="139" customWidth="1"/>
    <col min="13839" max="14080" width="9" style="139"/>
    <col min="14081" max="14081" width="8.875" style="139" bestFit="1" customWidth="1"/>
    <col min="14082" max="14085" width="9" style="139"/>
    <col min="14086" max="14086" width="16.875" style="139" customWidth="1"/>
    <col min="14087" max="14087" width="8.125" style="139" bestFit="1" customWidth="1"/>
    <col min="14088" max="14088" width="24.625" style="139" bestFit="1" customWidth="1"/>
    <col min="14089" max="14089" width="71.125" style="139" customWidth="1"/>
    <col min="14090" max="14090" width="10.5" style="139" bestFit="1" customWidth="1"/>
    <col min="14091" max="14091" width="10.875" style="139" bestFit="1" customWidth="1"/>
    <col min="14092" max="14092" width="11.625" style="139" bestFit="1" customWidth="1"/>
    <col min="14093" max="14093" width="11.375" style="139" bestFit="1" customWidth="1"/>
    <col min="14094" max="14094" width="10.625" style="139" customWidth="1"/>
    <col min="14095" max="14336" width="9" style="139"/>
    <col min="14337" max="14337" width="8.875" style="139" bestFit="1" customWidth="1"/>
    <col min="14338" max="14341" width="9" style="139"/>
    <col min="14342" max="14342" width="16.875" style="139" customWidth="1"/>
    <col min="14343" max="14343" width="8.125" style="139" bestFit="1" customWidth="1"/>
    <col min="14344" max="14344" width="24.625" style="139" bestFit="1" customWidth="1"/>
    <col min="14345" max="14345" width="71.125" style="139" customWidth="1"/>
    <col min="14346" max="14346" width="10.5" style="139" bestFit="1" customWidth="1"/>
    <col min="14347" max="14347" width="10.875" style="139" bestFit="1" customWidth="1"/>
    <col min="14348" max="14348" width="11.625" style="139" bestFit="1" customWidth="1"/>
    <col min="14349" max="14349" width="11.375" style="139" bestFit="1" customWidth="1"/>
    <col min="14350" max="14350" width="10.625" style="139" customWidth="1"/>
    <col min="14351" max="14592" width="9" style="139"/>
    <col min="14593" max="14593" width="8.875" style="139" bestFit="1" customWidth="1"/>
    <col min="14594" max="14597" width="9" style="139"/>
    <col min="14598" max="14598" width="16.875" style="139" customWidth="1"/>
    <col min="14599" max="14599" width="8.125" style="139" bestFit="1" customWidth="1"/>
    <col min="14600" max="14600" width="24.625" style="139" bestFit="1" customWidth="1"/>
    <col min="14601" max="14601" width="71.125" style="139" customWidth="1"/>
    <col min="14602" max="14602" width="10.5" style="139" bestFit="1" customWidth="1"/>
    <col min="14603" max="14603" width="10.875" style="139" bestFit="1" customWidth="1"/>
    <col min="14604" max="14604" width="11.625" style="139" bestFit="1" customWidth="1"/>
    <col min="14605" max="14605" width="11.375" style="139" bestFit="1" customWidth="1"/>
    <col min="14606" max="14606" width="10.625" style="139" customWidth="1"/>
    <col min="14607" max="14848" width="9" style="139"/>
    <col min="14849" max="14849" width="8.875" style="139" bestFit="1" customWidth="1"/>
    <col min="14850" max="14853" width="9" style="139"/>
    <col min="14854" max="14854" width="16.875" style="139" customWidth="1"/>
    <col min="14855" max="14855" width="8.125" style="139" bestFit="1" customWidth="1"/>
    <col min="14856" max="14856" width="24.625" style="139" bestFit="1" customWidth="1"/>
    <col min="14857" max="14857" width="71.125" style="139" customWidth="1"/>
    <col min="14858" max="14858" width="10.5" style="139" bestFit="1" customWidth="1"/>
    <col min="14859" max="14859" width="10.875" style="139" bestFit="1" customWidth="1"/>
    <col min="14860" max="14860" width="11.625" style="139" bestFit="1" customWidth="1"/>
    <col min="14861" max="14861" width="11.375" style="139" bestFit="1" customWidth="1"/>
    <col min="14862" max="14862" width="10.625" style="139" customWidth="1"/>
    <col min="14863" max="15104" width="9" style="139"/>
    <col min="15105" max="15105" width="8.875" style="139" bestFit="1" customWidth="1"/>
    <col min="15106" max="15109" width="9" style="139"/>
    <col min="15110" max="15110" width="16.875" style="139" customWidth="1"/>
    <col min="15111" max="15111" width="8.125" style="139" bestFit="1" customWidth="1"/>
    <col min="15112" max="15112" width="24.625" style="139" bestFit="1" customWidth="1"/>
    <col min="15113" max="15113" width="71.125" style="139" customWidth="1"/>
    <col min="15114" max="15114" width="10.5" style="139" bestFit="1" customWidth="1"/>
    <col min="15115" max="15115" width="10.875" style="139" bestFit="1" customWidth="1"/>
    <col min="15116" max="15116" width="11.625" style="139" bestFit="1" customWidth="1"/>
    <col min="15117" max="15117" width="11.375" style="139" bestFit="1" customWidth="1"/>
    <col min="15118" max="15118" width="10.625" style="139" customWidth="1"/>
    <col min="15119" max="15360" width="9" style="139"/>
    <col min="15361" max="15361" width="8.875" style="139" bestFit="1" customWidth="1"/>
    <col min="15362" max="15365" width="9" style="139"/>
    <col min="15366" max="15366" width="16.875" style="139" customWidth="1"/>
    <col min="15367" max="15367" width="8.125" style="139" bestFit="1" customWidth="1"/>
    <col min="15368" max="15368" width="24.625" style="139" bestFit="1" customWidth="1"/>
    <col min="15369" max="15369" width="71.125" style="139" customWidth="1"/>
    <col min="15370" max="15370" width="10.5" style="139" bestFit="1" customWidth="1"/>
    <col min="15371" max="15371" width="10.875" style="139" bestFit="1" customWidth="1"/>
    <col min="15372" max="15372" width="11.625" style="139" bestFit="1" customWidth="1"/>
    <col min="15373" max="15373" width="11.375" style="139" bestFit="1" customWidth="1"/>
    <col min="15374" max="15374" width="10.625" style="139" customWidth="1"/>
    <col min="15375" max="15616" width="9" style="139"/>
    <col min="15617" max="15617" width="8.875" style="139" bestFit="1" customWidth="1"/>
    <col min="15618" max="15621" width="9" style="139"/>
    <col min="15622" max="15622" width="16.875" style="139" customWidth="1"/>
    <col min="15623" max="15623" width="8.125" style="139" bestFit="1" customWidth="1"/>
    <col min="15624" max="15624" width="24.625" style="139" bestFit="1" customWidth="1"/>
    <col min="15625" max="15625" width="71.125" style="139" customWidth="1"/>
    <col min="15626" max="15626" width="10.5" style="139" bestFit="1" customWidth="1"/>
    <col min="15627" max="15627" width="10.875" style="139" bestFit="1" customWidth="1"/>
    <col min="15628" max="15628" width="11.625" style="139" bestFit="1" customWidth="1"/>
    <col min="15629" max="15629" width="11.375" style="139" bestFit="1" customWidth="1"/>
    <col min="15630" max="15630" width="10.625" style="139" customWidth="1"/>
    <col min="15631" max="15872" width="9" style="139"/>
    <col min="15873" max="15873" width="8.875" style="139" bestFit="1" customWidth="1"/>
    <col min="15874" max="15877" width="9" style="139"/>
    <col min="15878" max="15878" width="16.875" style="139" customWidth="1"/>
    <col min="15879" max="15879" width="8.125" style="139" bestFit="1" customWidth="1"/>
    <col min="15880" max="15880" width="24.625" style="139" bestFit="1" customWidth="1"/>
    <col min="15881" max="15881" width="71.125" style="139" customWidth="1"/>
    <col min="15882" max="15882" width="10.5" style="139" bestFit="1" customWidth="1"/>
    <col min="15883" max="15883" width="10.875" style="139" bestFit="1" customWidth="1"/>
    <col min="15884" max="15884" width="11.625" style="139" bestFit="1" customWidth="1"/>
    <col min="15885" max="15885" width="11.375" style="139" bestFit="1" customWidth="1"/>
    <col min="15886" max="15886" width="10.625" style="139" customWidth="1"/>
    <col min="15887" max="16128" width="9" style="139"/>
    <col min="16129" max="16129" width="8.875" style="139" bestFit="1" customWidth="1"/>
    <col min="16130" max="16133" width="9" style="139"/>
    <col min="16134" max="16134" width="16.875" style="139" customWidth="1"/>
    <col min="16135" max="16135" width="8.125" style="139" bestFit="1" customWidth="1"/>
    <col min="16136" max="16136" width="24.625" style="139" bestFit="1" customWidth="1"/>
    <col min="16137" max="16137" width="71.125" style="139" customWidth="1"/>
    <col min="16138" max="16138" width="10.5" style="139" bestFit="1" customWidth="1"/>
    <col min="16139" max="16139" width="10.875" style="139" bestFit="1" customWidth="1"/>
    <col min="16140" max="16140" width="11.625" style="139" bestFit="1" customWidth="1"/>
    <col min="16141" max="16141" width="11.375" style="139" bestFit="1" customWidth="1"/>
    <col min="16142" max="16142" width="10.625" style="139" customWidth="1"/>
    <col min="16143" max="16384" width="9" style="139"/>
  </cols>
  <sheetData>
    <row r="1" spans="1:14" ht="30">
      <c r="A1" s="137" t="s">
        <v>20</v>
      </c>
      <c r="B1" s="138" t="s">
        <v>301</v>
      </c>
      <c r="C1" s="137" t="s">
        <v>302</v>
      </c>
      <c r="D1" s="137" t="s">
        <v>303</v>
      </c>
      <c r="E1" s="137" t="s">
        <v>304</v>
      </c>
      <c r="F1" s="137" t="s">
        <v>305</v>
      </c>
      <c r="G1" s="137" t="s">
        <v>306</v>
      </c>
      <c r="H1" s="137" t="s">
        <v>307</v>
      </c>
      <c r="I1" s="137" t="s">
        <v>308</v>
      </c>
      <c r="J1" s="137" t="s">
        <v>309</v>
      </c>
      <c r="K1" s="137" t="s">
        <v>310</v>
      </c>
      <c r="L1" s="137" t="s">
        <v>311</v>
      </c>
      <c r="M1" s="137" t="s">
        <v>312</v>
      </c>
      <c r="N1" s="137" t="s">
        <v>313</v>
      </c>
    </row>
    <row r="2" spans="1:14" ht="15">
      <c r="A2" s="140"/>
      <c r="B2" s="141" t="s">
        <v>314</v>
      </c>
      <c r="C2" s="140"/>
      <c r="D2" s="140"/>
      <c r="E2" s="140">
        <f>SUM(E3:E11)</f>
        <v>32</v>
      </c>
      <c r="F2" s="142" t="str">
        <f>CONCATENATE("32'h",K2)</f>
        <v>32'h010a0822</v>
      </c>
      <c r="G2" s="142"/>
      <c r="H2" s="175" t="s">
        <v>3107</v>
      </c>
      <c r="I2" s="175"/>
      <c r="J2" s="140"/>
      <c r="K2" s="140" t="str">
        <f>LOWER(DEC2HEX(L2,8))</f>
        <v>010a0822</v>
      </c>
      <c r="L2" s="140">
        <f>SUM(L3:L11)</f>
        <v>17434658</v>
      </c>
      <c r="M2" s="140"/>
      <c r="N2" s="140"/>
    </row>
    <row r="3" spans="1:14" ht="45">
      <c r="A3" s="143"/>
      <c r="B3" s="176"/>
      <c r="C3" s="143">
        <v>24</v>
      </c>
      <c r="D3" s="143">
        <v>31</v>
      </c>
      <c r="E3" s="143">
        <f t="shared" ref="E3:E11" si="0">D3+1-C3</f>
        <v>8</v>
      </c>
      <c r="F3" s="143" t="str">
        <f t="shared" ref="F3:F11" si="1">CONCATENATE(E3,"'h",K3)</f>
        <v>8'h1</v>
      </c>
      <c r="G3" s="144" t="s">
        <v>320</v>
      </c>
      <c r="H3" s="143" t="s">
        <v>3290</v>
      </c>
      <c r="I3" s="177" t="s">
        <v>3291</v>
      </c>
      <c r="J3" s="144">
        <v>1</v>
      </c>
      <c r="K3" s="143" t="str">
        <f t="shared" ref="K3:K11" si="2">LOWER(DEC2HEX((J3)))</f>
        <v>1</v>
      </c>
      <c r="L3" s="143">
        <f t="shared" ref="L3:L11" si="3">J3*(2^C3)</f>
        <v>16777216</v>
      </c>
      <c r="M3" s="178"/>
      <c r="N3" s="178"/>
    </row>
    <row r="4" spans="1:14" ht="60">
      <c r="A4" s="143"/>
      <c r="B4" s="176"/>
      <c r="C4" s="143">
        <v>16</v>
      </c>
      <c r="D4" s="143">
        <v>23</v>
      </c>
      <c r="E4" s="143">
        <f t="shared" si="0"/>
        <v>8</v>
      </c>
      <c r="F4" s="143" t="str">
        <f t="shared" si="1"/>
        <v>8'ha</v>
      </c>
      <c r="G4" s="144" t="s">
        <v>320</v>
      </c>
      <c r="H4" s="143" t="s">
        <v>2181</v>
      </c>
      <c r="I4" s="177" t="s">
        <v>3292</v>
      </c>
      <c r="J4" s="143">
        <v>10</v>
      </c>
      <c r="K4" s="143" t="str">
        <f t="shared" si="2"/>
        <v>a</v>
      </c>
      <c r="L4" s="143">
        <f t="shared" si="3"/>
        <v>655360</v>
      </c>
      <c r="M4" s="178"/>
      <c r="N4" s="178"/>
    </row>
    <row r="5" spans="1:14" ht="15">
      <c r="A5" s="143"/>
      <c r="B5" s="176"/>
      <c r="C5" s="143">
        <v>15</v>
      </c>
      <c r="D5" s="143">
        <v>15</v>
      </c>
      <c r="E5" s="143">
        <f t="shared" si="0"/>
        <v>1</v>
      </c>
      <c r="F5" s="143" t="str">
        <f t="shared" si="1"/>
        <v>1'h0</v>
      </c>
      <c r="G5" s="144" t="s">
        <v>317</v>
      </c>
      <c r="H5" s="143" t="s">
        <v>2182</v>
      </c>
      <c r="I5" s="177" t="s">
        <v>2183</v>
      </c>
      <c r="J5" s="144">
        <v>0</v>
      </c>
      <c r="K5" s="143" t="str">
        <f t="shared" si="2"/>
        <v>0</v>
      </c>
      <c r="L5" s="143">
        <f t="shared" si="3"/>
        <v>0</v>
      </c>
      <c r="M5" s="178"/>
      <c r="N5" s="178"/>
    </row>
    <row r="6" spans="1:14" ht="15">
      <c r="A6" s="143"/>
      <c r="B6" s="176"/>
      <c r="C6" s="143">
        <v>8</v>
      </c>
      <c r="D6" s="143">
        <v>14</v>
      </c>
      <c r="E6" s="143">
        <f t="shared" si="0"/>
        <v>7</v>
      </c>
      <c r="F6" s="143" t="str">
        <f t="shared" si="1"/>
        <v>7'h8</v>
      </c>
      <c r="G6" s="144" t="s">
        <v>321</v>
      </c>
      <c r="H6" s="143" t="s">
        <v>2184</v>
      </c>
      <c r="I6" s="177" t="s">
        <v>2185</v>
      </c>
      <c r="J6" s="144">
        <v>8</v>
      </c>
      <c r="K6" s="143" t="str">
        <f t="shared" si="2"/>
        <v>8</v>
      </c>
      <c r="L6" s="143">
        <f t="shared" si="3"/>
        <v>2048</v>
      </c>
      <c r="M6" s="178"/>
      <c r="N6" s="178"/>
    </row>
    <row r="7" spans="1:14" ht="15">
      <c r="A7" s="143"/>
      <c r="B7" s="176"/>
      <c r="C7" s="143">
        <v>6</v>
      </c>
      <c r="D7" s="143">
        <v>7</v>
      </c>
      <c r="E7" s="143">
        <f t="shared" si="0"/>
        <v>2</v>
      </c>
      <c r="F7" s="143" t="str">
        <f t="shared" si="1"/>
        <v>2'h0</v>
      </c>
      <c r="G7" s="144" t="s">
        <v>317</v>
      </c>
      <c r="H7" s="143" t="s">
        <v>108</v>
      </c>
      <c r="I7" s="177" t="s">
        <v>2186</v>
      </c>
      <c r="J7" s="144">
        <v>0</v>
      </c>
      <c r="K7" s="143" t="str">
        <f t="shared" si="2"/>
        <v>0</v>
      </c>
      <c r="L7" s="143">
        <f t="shared" si="3"/>
        <v>0</v>
      </c>
      <c r="M7" s="178"/>
      <c r="N7" s="178"/>
    </row>
    <row r="8" spans="1:14" ht="30">
      <c r="A8" s="143"/>
      <c r="B8" s="176"/>
      <c r="C8" s="143">
        <v>3</v>
      </c>
      <c r="D8" s="143">
        <v>5</v>
      </c>
      <c r="E8" s="143">
        <f t="shared" si="0"/>
        <v>3</v>
      </c>
      <c r="F8" s="143" t="str">
        <f t="shared" si="1"/>
        <v>3'h4</v>
      </c>
      <c r="G8" s="144" t="s">
        <v>2187</v>
      </c>
      <c r="H8" s="143" t="s">
        <v>2188</v>
      </c>
      <c r="I8" s="177" t="s">
        <v>2189</v>
      </c>
      <c r="J8" s="144">
        <v>4</v>
      </c>
      <c r="K8" s="143" t="str">
        <f t="shared" si="2"/>
        <v>4</v>
      </c>
      <c r="L8" s="143">
        <f t="shared" si="3"/>
        <v>32</v>
      </c>
      <c r="M8" s="178"/>
      <c r="N8" s="178"/>
    </row>
    <row r="9" spans="1:14" ht="45">
      <c r="A9" s="143"/>
      <c r="B9" s="176"/>
      <c r="C9" s="143">
        <v>2</v>
      </c>
      <c r="D9" s="143">
        <v>2</v>
      </c>
      <c r="E9" s="143">
        <f t="shared" si="0"/>
        <v>1</v>
      </c>
      <c r="F9" s="143" t="str">
        <f>CONCATENATE(E9,"'h",K9)</f>
        <v>1'h0</v>
      </c>
      <c r="G9" s="143" t="s">
        <v>2190</v>
      </c>
      <c r="H9" s="143" t="s">
        <v>2191</v>
      </c>
      <c r="I9" s="177" t="s">
        <v>2192</v>
      </c>
      <c r="J9" s="143">
        <v>0</v>
      </c>
      <c r="K9" s="143" t="str">
        <f t="shared" si="2"/>
        <v>0</v>
      </c>
      <c r="L9" s="143">
        <f t="shared" si="3"/>
        <v>0</v>
      </c>
      <c r="M9" s="178"/>
      <c r="N9" s="178"/>
    </row>
    <row r="10" spans="1:14" ht="45">
      <c r="A10" s="143"/>
      <c r="B10" s="176"/>
      <c r="C10" s="143">
        <v>1</v>
      </c>
      <c r="D10" s="143">
        <v>1</v>
      </c>
      <c r="E10" s="143">
        <f t="shared" si="0"/>
        <v>1</v>
      </c>
      <c r="F10" s="143" t="str">
        <f t="shared" si="1"/>
        <v>1'h1</v>
      </c>
      <c r="G10" s="143" t="s">
        <v>2187</v>
      </c>
      <c r="H10" s="143" t="s">
        <v>2193</v>
      </c>
      <c r="I10" s="177" t="s">
        <v>2194</v>
      </c>
      <c r="J10" s="143">
        <v>1</v>
      </c>
      <c r="K10" s="143" t="str">
        <f t="shared" si="2"/>
        <v>1</v>
      </c>
      <c r="L10" s="143">
        <f t="shared" si="3"/>
        <v>2</v>
      </c>
      <c r="M10" s="178"/>
      <c r="N10" s="178"/>
    </row>
    <row r="11" spans="1:14" ht="45">
      <c r="A11" s="143"/>
      <c r="B11" s="176"/>
      <c r="C11" s="143">
        <v>0</v>
      </c>
      <c r="D11" s="143">
        <v>0</v>
      </c>
      <c r="E11" s="143">
        <f t="shared" si="0"/>
        <v>1</v>
      </c>
      <c r="F11" s="143" t="str">
        <f t="shared" si="1"/>
        <v>1'h0</v>
      </c>
      <c r="G11" s="143" t="s">
        <v>2195</v>
      </c>
      <c r="H11" s="143" t="s">
        <v>2196</v>
      </c>
      <c r="I11" s="177" t="s">
        <v>2197</v>
      </c>
      <c r="J11" s="143">
        <v>0</v>
      </c>
      <c r="K11" s="143" t="str">
        <f t="shared" si="2"/>
        <v>0</v>
      </c>
      <c r="L11" s="143">
        <f t="shared" si="3"/>
        <v>0</v>
      </c>
      <c r="M11" s="178"/>
      <c r="N11" s="178"/>
    </row>
    <row r="12" spans="1:14" ht="15">
      <c r="A12" s="140"/>
      <c r="B12" s="141" t="s">
        <v>508</v>
      </c>
      <c r="C12" s="140"/>
      <c r="D12" s="140"/>
      <c r="E12" s="140">
        <f>SUM(E13:E23)</f>
        <v>32</v>
      </c>
      <c r="F12" s="142" t="str">
        <f>CONCATENATE("32'h",K12)</f>
        <v>32'h0000000c</v>
      </c>
      <c r="G12" s="142"/>
      <c r="H12" s="175" t="s">
        <v>3106</v>
      </c>
      <c r="I12" s="175"/>
      <c r="J12" s="140"/>
      <c r="K12" s="140" t="str">
        <f>LOWER(DEC2HEX(L12,8))</f>
        <v>0000000c</v>
      </c>
      <c r="L12" s="140">
        <f>SUM(L13:L23)</f>
        <v>12</v>
      </c>
      <c r="M12" s="178"/>
      <c r="N12" s="178"/>
    </row>
    <row r="13" spans="1:14" ht="15">
      <c r="A13" s="144"/>
      <c r="B13" s="144"/>
      <c r="C13" s="144">
        <v>16</v>
      </c>
      <c r="D13" s="144">
        <v>31</v>
      </c>
      <c r="E13" s="144">
        <f t="shared" ref="E13:E23" si="4">D13+1-C13</f>
        <v>16</v>
      </c>
      <c r="F13" s="144" t="str">
        <f t="shared" ref="F13:F23" si="5">CONCATENATE(E13,"'h",K13)</f>
        <v>16'h0</v>
      </c>
      <c r="G13" s="143" t="s">
        <v>320</v>
      </c>
      <c r="H13" s="143" t="s">
        <v>2198</v>
      </c>
      <c r="I13" s="177" t="s">
        <v>2199</v>
      </c>
      <c r="J13" s="143">
        <v>0</v>
      </c>
      <c r="K13" s="144" t="str">
        <f t="shared" ref="K13:K23" si="6">LOWER(DEC2HEX((J13)))</f>
        <v>0</v>
      </c>
      <c r="L13" s="144">
        <f t="shared" ref="L13:L23" si="7">J13*(2^C13)</f>
        <v>0</v>
      </c>
      <c r="M13" s="178"/>
      <c r="N13" s="178"/>
    </row>
    <row r="14" spans="1:14" ht="15">
      <c r="A14" s="144"/>
      <c r="B14" s="144"/>
      <c r="C14" s="144">
        <v>10</v>
      </c>
      <c r="D14" s="144">
        <v>15</v>
      </c>
      <c r="E14" s="144">
        <f t="shared" si="4"/>
        <v>6</v>
      </c>
      <c r="F14" s="144" t="str">
        <f t="shared" si="5"/>
        <v>6'h0</v>
      </c>
      <c r="G14" s="144" t="s">
        <v>317</v>
      </c>
      <c r="H14" s="143" t="s">
        <v>2200</v>
      </c>
      <c r="I14" s="177" t="s">
        <v>2186</v>
      </c>
      <c r="J14" s="144">
        <v>0</v>
      </c>
      <c r="K14" s="144" t="str">
        <f t="shared" si="6"/>
        <v>0</v>
      </c>
      <c r="L14" s="144">
        <f t="shared" si="7"/>
        <v>0</v>
      </c>
      <c r="M14" s="178"/>
      <c r="N14" s="178"/>
    </row>
    <row r="15" spans="1:14" ht="15">
      <c r="A15" s="144"/>
      <c r="B15" s="144"/>
      <c r="C15" s="144">
        <v>9</v>
      </c>
      <c r="D15" s="144">
        <v>9</v>
      </c>
      <c r="E15" s="144">
        <f t="shared" si="4"/>
        <v>1</v>
      </c>
      <c r="F15" s="144" t="str">
        <f t="shared" si="5"/>
        <v>1'h0</v>
      </c>
      <c r="G15" s="144" t="s">
        <v>2201</v>
      </c>
      <c r="H15" s="143" t="s">
        <v>2202</v>
      </c>
      <c r="I15" s="177" t="s">
        <v>1484</v>
      </c>
      <c r="J15" s="144">
        <v>0</v>
      </c>
      <c r="K15" s="144" t="str">
        <f t="shared" si="6"/>
        <v>0</v>
      </c>
      <c r="L15" s="144">
        <f t="shared" si="7"/>
        <v>0</v>
      </c>
      <c r="M15" s="178"/>
      <c r="N15" s="178"/>
    </row>
    <row r="16" spans="1:14" ht="15">
      <c r="A16" s="144"/>
      <c r="B16" s="144"/>
      <c r="C16" s="144">
        <v>7</v>
      </c>
      <c r="D16" s="144">
        <v>8</v>
      </c>
      <c r="E16" s="144">
        <f t="shared" si="4"/>
        <v>2</v>
      </c>
      <c r="F16" s="144" t="str">
        <f t="shared" si="5"/>
        <v>2'h0</v>
      </c>
      <c r="G16" s="143" t="s">
        <v>320</v>
      </c>
      <c r="H16" s="143" t="s">
        <v>2203</v>
      </c>
      <c r="I16" s="177" t="s">
        <v>2204</v>
      </c>
      <c r="J16" s="143">
        <v>0</v>
      </c>
      <c r="K16" s="144" t="str">
        <f t="shared" si="6"/>
        <v>0</v>
      </c>
      <c r="L16" s="144">
        <f t="shared" si="7"/>
        <v>0</v>
      </c>
      <c r="M16" s="178"/>
      <c r="N16" s="178"/>
    </row>
    <row r="17" spans="1:14" ht="15">
      <c r="A17" s="144"/>
      <c r="B17" s="144"/>
      <c r="C17" s="144">
        <v>6</v>
      </c>
      <c r="D17" s="144">
        <v>6</v>
      </c>
      <c r="E17" s="144">
        <f t="shared" si="4"/>
        <v>1</v>
      </c>
      <c r="F17" s="144" t="str">
        <f t="shared" si="5"/>
        <v>1'h0</v>
      </c>
      <c r="G17" s="143" t="s">
        <v>321</v>
      </c>
      <c r="H17" s="143" t="s">
        <v>2205</v>
      </c>
      <c r="I17" s="177" t="s">
        <v>2206</v>
      </c>
      <c r="J17" s="144">
        <v>0</v>
      </c>
      <c r="K17" s="144" t="str">
        <f t="shared" si="6"/>
        <v>0</v>
      </c>
      <c r="L17" s="144">
        <f t="shared" si="7"/>
        <v>0</v>
      </c>
      <c r="M17" s="178"/>
      <c r="N17" s="178"/>
    </row>
    <row r="18" spans="1:14" ht="45">
      <c r="A18" s="144"/>
      <c r="B18" s="144"/>
      <c r="C18" s="144">
        <v>5</v>
      </c>
      <c r="D18" s="144">
        <v>5</v>
      </c>
      <c r="E18" s="144">
        <f t="shared" si="4"/>
        <v>1</v>
      </c>
      <c r="F18" s="144" t="str">
        <f t="shared" si="5"/>
        <v>1'h0</v>
      </c>
      <c r="G18" s="144" t="s">
        <v>321</v>
      </c>
      <c r="H18" s="143" t="s">
        <v>2207</v>
      </c>
      <c r="I18" s="177" t="s">
        <v>2208</v>
      </c>
      <c r="J18" s="144">
        <v>0</v>
      </c>
      <c r="K18" s="144" t="str">
        <f t="shared" si="6"/>
        <v>0</v>
      </c>
      <c r="L18" s="144">
        <f t="shared" si="7"/>
        <v>0</v>
      </c>
      <c r="M18" s="178"/>
      <c r="N18" s="178"/>
    </row>
    <row r="19" spans="1:14" ht="60">
      <c r="A19" s="144"/>
      <c r="B19" s="144"/>
      <c r="C19" s="144">
        <v>4</v>
      </c>
      <c r="D19" s="144">
        <v>4</v>
      </c>
      <c r="E19" s="144">
        <f t="shared" si="4"/>
        <v>1</v>
      </c>
      <c r="F19" s="144" t="str">
        <f t="shared" si="5"/>
        <v>1'h0</v>
      </c>
      <c r="G19" s="144" t="s">
        <v>2187</v>
      </c>
      <c r="H19" s="143" t="s">
        <v>2209</v>
      </c>
      <c r="I19" s="177" t="s">
        <v>2210</v>
      </c>
      <c r="J19" s="144">
        <v>0</v>
      </c>
      <c r="K19" s="144" t="str">
        <f t="shared" si="6"/>
        <v>0</v>
      </c>
      <c r="L19" s="144">
        <f t="shared" si="7"/>
        <v>0</v>
      </c>
      <c r="M19" s="178"/>
      <c r="N19" s="178"/>
    </row>
    <row r="20" spans="1:14" ht="15">
      <c r="A20" s="144"/>
      <c r="B20" s="144"/>
      <c r="C20" s="144">
        <v>3</v>
      </c>
      <c r="D20" s="144">
        <v>3</v>
      </c>
      <c r="E20" s="144">
        <f t="shared" si="4"/>
        <v>1</v>
      </c>
      <c r="F20" s="144" t="str">
        <f t="shared" si="5"/>
        <v>1'h1</v>
      </c>
      <c r="G20" s="143" t="s">
        <v>320</v>
      </c>
      <c r="H20" s="143" t="s">
        <v>2211</v>
      </c>
      <c r="I20" s="177" t="s">
        <v>3273</v>
      </c>
      <c r="J20" s="143">
        <v>1</v>
      </c>
      <c r="K20" s="144" t="str">
        <f t="shared" si="6"/>
        <v>1</v>
      </c>
      <c r="L20" s="144">
        <f t="shared" si="7"/>
        <v>8</v>
      </c>
      <c r="M20" s="178"/>
      <c r="N20" s="178"/>
    </row>
    <row r="21" spans="1:14" ht="45">
      <c r="A21" s="144"/>
      <c r="B21" s="144"/>
      <c r="C21" s="144">
        <v>2</v>
      </c>
      <c r="D21" s="144">
        <v>2</v>
      </c>
      <c r="E21" s="144">
        <f t="shared" si="4"/>
        <v>1</v>
      </c>
      <c r="F21" s="144" t="str">
        <f t="shared" si="5"/>
        <v>1'h1</v>
      </c>
      <c r="G21" s="143" t="s">
        <v>320</v>
      </c>
      <c r="H21" s="143" t="s">
        <v>2212</v>
      </c>
      <c r="I21" s="177" t="s">
        <v>2213</v>
      </c>
      <c r="J21" s="143">
        <v>1</v>
      </c>
      <c r="K21" s="144" t="str">
        <f t="shared" si="6"/>
        <v>1</v>
      </c>
      <c r="L21" s="144">
        <f t="shared" si="7"/>
        <v>4</v>
      </c>
      <c r="M21" s="178"/>
      <c r="N21" s="178"/>
    </row>
    <row r="22" spans="1:14" ht="15">
      <c r="A22" s="144"/>
      <c r="B22" s="144"/>
      <c r="C22" s="144">
        <v>1</v>
      </c>
      <c r="D22" s="144">
        <v>1</v>
      </c>
      <c r="E22" s="144">
        <f t="shared" si="4"/>
        <v>1</v>
      </c>
      <c r="F22" s="144" t="str">
        <f t="shared" si="5"/>
        <v>1'h0</v>
      </c>
      <c r="G22" s="144" t="s">
        <v>2153</v>
      </c>
      <c r="H22" s="143" t="s">
        <v>3108</v>
      </c>
      <c r="I22" s="177" t="s">
        <v>3109</v>
      </c>
      <c r="J22" s="144">
        <v>0</v>
      </c>
      <c r="K22" s="144" t="str">
        <f t="shared" si="6"/>
        <v>0</v>
      </c>
      <c r="L22" s="144">
        <f t="shared" si="7"/>
        <v>0</v>
      </c>
      <c r="M22" s="178"/>
      <c r="N22" s="178"/>
    </row>
    <row r="23" spans="1:14" ht="15">
      <c r="A23" s="144"/>
      <c r="B23" s="144"/>
      <c r="C23" s="144">
        <v>0</v>
      </c>
      <c r="D23" s="144">
        <v>0</v>
      </c>
      <c r="E23" s="144">
        <f t="shared" si="4"/>
        <v>1</v>
      </c>
      <c r="F23" s="144" t="str">
        <f t="shared" si="5"/>
        <v>1'h0</v>
      </c>
      <c r="G23" s="144" t="s">
        <v>2214</v>
      </c>
      <c r="H23" s="143" t="s">
        <v>2829</v>
      </c>
      <c r="I23" s="177" t="s">
        <v>3293</v>
      </c>
      <c r="J23" s="144">
        <v>0</v>
      </c>
      <c r="K23" s="144" t="str">
        <f t="shared" si="6"/>
        <v>0</v>
      </c>
      <c r="L23" s="144">
        <f t="shared" si="7"/>
        <v>0</v>
      </c>
      <c r="M23" s="178"/>
      <c r="N23" s="178"/>
    </row>
    <row r="24" spans="1:14" ht="15">
      <c r="A24" s="140"/>
      <c r="B24" s="141" t="s">
        <v>2215</v>
      </c>
      <c r="C24" s="140"/>
      <c r="D24" s="140"/>
      <c r="E24" s="140">
        <f>SUM(E25:E31)</f>
        <v>32</v>
      </c>
      <c r="F24" s="142" t="str">
        <f>CONCATENATE("32'h",K24)</f>
        <v>32'h14141400</v>
      </c>
      <c r="G24" s="142"/>
      <c r="H24" s="175" t="s">
        <v>2216</v>
      </c>
      <c r="I24" s="175"/>
      <c r="J24" s="140"/>
      <c r="K24" s="140" t="str">
        <f>LOWER(DEC2HEX(L24,8))</f>
        <v>14141400</v>
      </c>
      <c r="L24" s="140">
        <f>SUM(L25:L31)</f>
        <v>336860160</v>
      </c>
      <c r="M24" s="178"/>
      <c r="N24" s="178"/>
    </row>
    <row r="25" spans="1:14" ht="15">
      <c r="A25" s="178"/>
      <c r="B25" s="143"/>
      <c r="C25" s="143">
        <v>24</v>
      </c>
      <c r="D25" s="143">
        <v>31</v>
      </c>
      <c r="E25" s="143">
        <f t="shared" ref="E25:E31" si="8">D25+1-C25</f>
        <v>8</v>
      </c>
      <c r="F25" s="143" t="str">
        <f>CONCATENATE(E25,"'h",K25)</f>
        <v>8'h14</v>
      </c>
      <c r="G25" s="143" t="s">
        <v>321</v>
      </c>
      <c r="H25" s="143" t="s">
        <v>2217</v>
      </c>
      <c r="I25" s="177" t="s">
        <v>2218</v>
      </c>
      <c r="J25" s="143">
        <v>20</v>
      </c>
      <c r="K25" s="143" t="str">
        <f t="shared" ref="K25:K31" si="9">LOWER(DEC2HEX((J25)))</f>
        <v>14</v>
      </c>
      <c r="L25" s="143">
        <f t="shared" ref="L25:L31" si="10">J25*(2^C25)</f>
        <v>335544320</v>
      </c>
      <c r="M25" s="178"/>
      <c r="N25" s="178"/>
    </row>
    <row r="26" spans="1:14" ht="15">
      <c r="A26" s="178"/>
      <c r="B26" s="143"/>
      <c r="C26" s="143">
        <v>16</v>
      </c>
      <c r="D26" s="143">
        <v>23</v>
      </c>
      <c r="E26" s="143">
        <f t="shared" si="8"/>
        <v>8</v>
      </c>
      <c r="F26" s="143" t="str">
        <f>CONCATENATE(E26,"'h",K26)</f>
        <v>8'h14</v>
      </c>
      <c r="G26" s="143" t="s">
        <v>2187</v>
      </c>
      <c r="H26" s="143" t="s">
        <v>2219</v>
      </c>
      <c r="I26" s="177" t="s">
        <v>2220</v>
      </c>
      <c r="J26" s="143">
        <v>20</v>
      </c>
      <c r="K26" s="143" t="str">
        <f t="shared" si="9"/>
        <v>14</v>
      </c>
      <c r="L26" s="143">
        <f t="shared" si="10"/>
        <v>1310720</v>
      </c>
      <c r="M26" s="178"/>
      <c r="N26" s="178"/>
    </row>
    <row r="27" spans="1:14" ht="15">
      <c r="A27" s="178"/>
      <c r="B27" s="143"/>
      <c r="C27" s="143">
        <v>8</v>
      </c>
      <c r="D27" s="143">
        <v>15</v>
      </c>
      <c r="E27" s="143">
        <f t="shared" si="8"/>
        <v>8</v>
      </c>
      <c r="F27" s="143" t="str">
        <f>CONCATENATE(E27,"'h",K27)</f>
        <v>8'h14</v>
      </c>
      <c r="G27" s="143" t="s">
        <v>321</v>
      </c>
      <c r="H27" s="143" t="s">
        <v>2221</v>
      </c>
      <c r="I27" s="177" t="s">
        <v>2222</v>
      </c>
      <c r="J27" s="143">
        <v>20</v>
      </c>
      <c r="K27" s="143" t="str">
        <f t="shared" si="9"/>
        <v>14</v>
      </c>
      <c r="L27" s="143">
        <f t="shared" si="10"/>
        <v>5120</v>
      </c>
      <c r="M27" s="178"/>
      <c r="N27" s="178"/>
    </row>
    <row r="28" spans="1:14" ht="15">
      <c r="A28" s="178"/>
      <c r="B28" s="143"/>
      <c r="C28" s="143">
        <v>3</v>
      </c>
      <c r="D28" s="143">
        <v>7</v>
      </c>
      <c r="E28" s="143">
        <f t="shared" si="8"/>
        <v>5</v>
      </c>
      <c r="F28" s="143" t="str">
        <f>CONCATENATE(E28,"'h",K28)</f>
        <v>5'h0</v>
      </c>
      <c r="G28" s="143" t="s">
        <v>2223</v>
      </c>
      <c r="H28" s="143" t="s">
        <v>108</v>
      </c>
      <c r="I28" s="177" t="s">
        <v>2224</v>
      </c>
      <c r="J28" s="143">
        <v>0</v>
      </c>
      <c r="K28" s="143" t="str">
        <f t="shared" si="9"/>
        <v>0</v>
      </c>
      <c r="L28" s="143">
        <f t="shared" si="10"/>
        <v>0</v>
      </c>
      <c r="M28" s="178"/>
      <c r="N28" s="178"/>
    </row>
    <row r="29" spans="1:14" ht="15">
      <c r="A29" s="178"/>
      <c r="B29" s="143"/>
      <c r="C29" s="179">
        <v>2</v>
      </c>
      <c r="D29" s="179">
        <v>2</v>
      </c>
      <c r="E29" s="143">
        <f t="shared" si="8"/>
        <v>1</v>
      </c>
      <c r="F29" s="143" t="s">
        <v>2225</v>
      </c>
      <c r="G29" s="143" t="s">
        <v>321</v>
      </c>
      <c r="H29" s="143" t="s">
        <v>2226</v>
      </c>
      <c r="I29" s="177" t="s">
        <v>2227</v>
      </c>
      <c r="J29" s="179">
        <v>0</v>
      </c>
      <c r="K29" s="179" t="str">
        <f t="shared" si="9"/>
        <v>0</v>
      </c>
      <c r="L29" s="179">
        <f t="shared" si="10"/>
        <v>0</v>
      </c>
      <c r="M29" s="178"/>
      <c r="N29" s="178"/>
    </row>
    <row r="30" spans="1:14" ht="45">
      <c r="A30" s="178"/>
      <c r="B30" s="143"/>
      <c r="C30" s="179">
        <v>1</v>
      </c>
      <c r="D30" s="179">
        <v>1</v>
      </c>
      <c r="E30" s="143">
        <f t="shared" si="8"/>
        <v>1</v>
      </c>
      <c r="F30" s="143" t="str">
        <f>CONCATENATE(E30,"'h",K30)</f>
        <v>1'h0</v>
      </c>
      <c r="G30" s="143" t="s">
        <v>321</v>
      </c>
      <c r="H30" s="143" t="s">
        <v>2228</v>
      </c>
      <c r="I30" s="177" t="s">
        <v>2229</v>
      </c>
      <c r="J30" s="179">
        <v>0</v>
      </c>
      <c r="K30" s="179" t="str">
        <f t="shared" si="9"/>
        <v>0</v>
      </c>
      <c r="L30" s="179">
        <f t="shared" si="10"/>
        <v>0</v>
      </c>
      <c r="M30" s="178"/>
      <c r="N30" s="178"/>
    </row>
    <row r="31" spans="1:14" ht="45">
      <c r="A31" s="178"/>
      <c r="B31" s="143"/>
      <c r="C31" s="179">
        <v>0</v>
      </c>
      <c r="D31" s="179">
        <v>0</v>
      </c>
      <c r="E31" s="143">
        <f t="shared" si="8"/>
        <v>1</v>
      </c>
      <c r="F31" s="143" t="str">
        <f>CONCATENATE(E31,"'h",K31)</f>
        <v>1'h0</v>
      </c>
      <c r="G31" s="143" t="s">
        <v>320</v>
      </c>
      <c r="H31" s="143" t="s">
        <v>2230</v>
      </c>
      <c r="I31" s="177" t="s">
        <v>2231</v>
      </c>
      <c r="J31" s="179">
        <v>0</v>
      </c>
      <c r="K31" s="179" t="str">
        <f t="shared" si="9"/>
        <v>0</v>
      </c>
      <c r="L31" s="179">
        <f t="shared" si="10"/>
        <v>0</v>
      </c>
      <c r="M31" s="178"/>
      <c r="N31" s="178"/>
    </row>
    <row r="32" spans="1:14" ht="15">
      <c r="A32" s="140"/>
      <c r="B32" s="141" t="s">
        <v>2232</v>
      </c>
      <c r="C32" s="140"/>
      <c r="D32" s="140"/>
      <c r="E32" s="140">
        <f>SUM(E33:E52)</f>
        <v>32</v>
      </c>
      <c r="F32" s="142" t="str">
        <f>CONCATENATE("32'h",K32)</f>
        <v>32'h00180021</v>
      </c>
      <c r="G32" s="142"/>
      <c r="H32" s="175" t="s">
        <v>1485</v>
      </c>
      <c r="I32" s="175"/>
      <c r="J32" s="140"/>
      <c r="K32" s="140" t="str">
        <f>LOWER(DEC2HEX(L32,8))</f>
        <v>00180021</v>
      </c>
      <c r="L32" s="140">
        <f>SUM(L33:L52)</f>
        <v>1572897</v>
      </c>
      <c r="M32" s="178"/>
      <c r="N32" s="178"/>
    </row>
    <row r="33" spans="1:14" ht="15">
      <c r="A33" s="143"/>
      <c r="B33" s="143"/>
      <c r="C33" s="144">
        <v>26</v>
      </c>
      <c r="D33" s="144">
        <v>31</v>
      </c>
      <c r="E33" s="144">
        <f t="shared" ref="E33:E52" si="11">D33+1-C33</f>
        <v>6</v>
      </c>
      <c r="F33" s="144" t="str">
        <f t="shared" ref="F33:F52" si="12">CONCATENATE(E33,"'h",K33)</f>
        <v>6'h0</v>
      </c>
      <c r="G33" s="144" t="s">
        <v>317</v>
      </c>
      <c r="H33" s="143" t="s">
        <v>108</v>
      </c>
      <c r="I33" s="177" t="s">
        <v>2224</v>
      </c>
      <c r="J33" s="144">
        <v>0</v>
      </c>
      <c r="K33" s="144" t="str">
        <f t="shared" ref="K33:K52" si="13">LOWER(DEC2HEX((J33)))</f>
        <v>0</v>
      </c>
      <c r="L33" s="144">
        <f t="shared" ref="L33:L52" si="14">J33*(2^C33)</f>
        <v>0</v>
      </c>
      <c r="M33" s="178"/>
      <c r="N33" s="178"/>
    </row>
    <row r="34" spans="1:14" ht="45">
      <c r="A34" s="143"/>
      <c r="B34" s="143"/>
      <c r="C34" s="144">
        <v>25</v>
      </c>
      <c r="D34" s="144">
        <v>25</v>
      </c>
      <c r="E34" s="144">
        <f t="shared" si="11"/>
        <v>1</v>
      </c>
      <c r="F34" s="144" t="str">
        <f t="shared" si="12"/>
        <v>1'h0</v>
      </c>
      <c r="G34" s="143" t="s">
        <v>320</v>
      </c>
      <c r="H34" s="143" t="s">
        <v>2838</v>
      </c>
      <c r="I34" s="180" t="s">
        <v>2233</v>
      </c>
      <c r="J34" s="143">
        <v>0</v>
      </c>
      <c r="K34" s="144" t="str">
        <f t="shared" si="13"/>
        <v>0</v>
      </c>
      <c r="L34" s="144">
        <f t="shared" si="14"/>
        <v>0</v>
      </c>
      <c r="M34" s="178"/>
      <c r="N34" s="178"/>
    </row>
    <row r="35" spans="1:14" ht="60">
      <c r="A35" s="143"/>
      <c r="B35" s="143"/>
      <c r="C35" s="144">
        <v>24</v>
      </c>
      <c r="D35" s="144">
        <v>24</v>
      </c>
      <c r="E35" s="144">
        <f t="shared" si="11"/>
        <v>1</v>
      </c>
      <c r="F35" s="144" t="str">
        <f t="shared" si="12"/>
        <v>1'h0</v>
      </c>
      <c r="G35" s="143" t="s">
        <v>320</v>
      </c>
      <c r="H35" s="143" t="s">
        <v>2234</v>
      </c>
      <c r="I35" s="177" t="s">
        <v>2235</v>
      </c>
      <c r="J35" s="143">
        <v>0</v>
      </c>
      <c r="K35" s="144" t="str">
        <f t="shared" si="13"/>
        <v>0</v>
      </c>
      <c r="L35" s="144">
        <f t="shared" si="14"/>
        <v>0</v>
      </c>
      <c r="M35" s="178"/>
      <c r="N35" s="178"/>
    </row>
    <row r="36" spans="1:14" ht="75">
      <c r="A36" s="143"/>
      <c r="B36" s="143"/>
      <c r="C36" s="144">
        <v>22</v>
      </c>
      <c r="D36" s="144">
        <v>23</v>
      </c>
      <c r="E36" s="144">
        <f t="shared" si="11"/>
        <v>2</v>
      </c>
      <c r="F36" s="144" t="str">
        <f t="shared" si="12"/>
        <v>2'h0</v>
      </c>
      <c r="G36" s="143" t="s">
        <v>320</v>
      </c>
      <c r="H36" s="143" t="s">
        <v>2236</v>
      </c>
      <c r="I36" s="177" t="s">
        <v>2237</v>
      </c>
      <c r="J36" s="143">
        <v>0</v>
      </c>
      <c r="K36" s="144" t="str">
        <f t="shared" si="13"/>
        <v>0</v>
      </c>
      <c r="L36" s="144">
        <f t="shared" si="14"/>
        <v>0</v>
      </c>
      <c r="M36" s="178"/>
      <c r="N36" s="178"/>
    </row>
    <row r="37" spans="1:14" ht="15">
      <c r="A37" s="143"/>
      <c r="B37" s="143"/>
      <c r="C37" s="144">
        <v>19</v>
      </c>
      <c r="D37" s="144">
        <v>21</v>
      </c>
      <c r="E37" s="144">
        <f t="shared" si="11"/>
        <v>3</v>
      </c>
      <c r="F37" s="144" t="str">
        <f>CONCATENATE(E37,"'h",K37)</f>
        <v>3'h3</v>
      </c>
      <c r="G37" s="143" t="s">
        <v>321</v>
      </c>
      <c r="H37" s="143" t="s">
        <v>2831</v>
      </c>
      <c r="I37" s="177" t="s">
        <v>2238</v>
      </c>
      <c r="J37" s="179">
        <v>3</v>
      </c>
      <c r="K37" s="144" t="str">
        <f>LOWER(DEC2HEX((J37)))</f>
        <v>3</v>
      </c>
      <c r="L37" s="144">
        <f t="shared" si="14"/>
        <v>1572864</v>
      </c>
      <c r="M37" s="178"/>
      <c r="N37" s="178"/>
    </row>
    <row r="38" spans="1:14" ht="15">
      <c r="A38" s="143"/>
      <c r="B38" s="143"/>
      <c r="C38" s="144">
        <v>18</v>
      </c>
      <c r="D38" s="144">
        <v>18</v>
      </c>
      <c r="E38" s="144">
        <f t="shared" si="11"/>
        <v>1</v>
      </c>
      <c r="F38" s="144" t="str">
        <f>CONCATENATE(E38,"'h",K38)</f>
        <v>1'h0</v>
      </c>
      <c r="G38" s="144" t="s">
        <v>321</v>
      </c>
      <c r="H38" s="143" t="s">
        <v>2239</v>
      </c>
      <c r="I38" s="177"/>
      <c r="J38" s="144">
        <v>0</v>
      </c>
      <c r="K38" s="144" t="str">
        <f>LOWER(DEC2HEX((J38)))</f>
        <v>0</v>
      </c>
      <c r="L38" s="144">
        <f t="shared" si="14"/>
        <v>0</v>
      </c>
      <c r="M38" s="178"/>
      <c r="N38" s="178"/>
    </row>
    <row r="39" spans="1:14" ht="15">
      <c r="A39" s="143"/>
      <c r="B39" s="143"/>
      <c r="C39" s="176" t="s">
        <v>3274</v>
      </c>
      <c r="D39" s="176" t="s">
        <v>3274</v>
      </c>
      <c r="E39" s="144">
        <f t="shared" si="11"/>
        <v>1</v>
      </c>
      <c r="F39" s="144" t="str">
        <f>CONCATENATE(E39,"'h",K39)</f>
        <v>1'h0</v>
      </c>
      <c r="G39" s="144" t="s">
        <v>321</v>
      </c>
      <c r="H39" s="143" t="s">
        <v>2830</v>
      </c>
      <c r="I39" s="177" t="s">
        <v>2240</v>
      </c>
      <c r="J39" s="144">
        <v>0</v>
      </c>
      <c r="K39" s="144" t="str">
        <f>LOWER(DEC2HEX((J39)))</f>
        <v>0</v>
      </c>
      <c r="L39" s="144">
        <f t="shared" si="14"/>
        <v>0</v>
      </c>
      <c r="M39" s="178"/>
      <c r="N39" s="178"/>
    </row>
    <row r="40" spans="1:14" ht="15">
      <c r="A40" s="143"/>
      <c r="B40" s="143"/>
      <c r="C40" s="144">
        <v>16</v>
      </c>
      <c r="D40" s="144">
        <v>16</v>
      </c>
      <c r="E40" s="144">
        <f t="shared" si="11"/>
        <v>1</v>
      </c>
      <c r="F40" s="144" t="str">
        <f>CONCATENATE(E40,"'h",K40)</f>
        <v>1'h0</v>
      </c>
      <c r="G40" s="144" t="s">
        <v>321</v>
      </c>
      <c r="H40" s="143" t="s">
        <v>2241</v>
      </c>
      <c r="I40" s="177"/>
      <c r="J40" s="144">
        <v>0</v>
      </c>
      <c r="K40" s="144" t="str">
        <f>LOWER(DEC2HEX((J40)))</f>
        <v>0</v>
      </c>
      <c r="L40" s="144">
        <f t="shared" si="14"/>
        <v>0</v>
      </c>
      <c r="M40" s="178"/>
      <c r="N40" s="178"/>
    </row>
    <row r="41" spans="1:14" ht="15">
      <c r="A41" s="143"/>
      <c r="B41" s="143"/>
      <c r="C41" s="144">
        <v>15</v>
      </c>
      <c r="D41" s="144">
        <v>15</v>
      </c>
      <c r="E41" s="144">
        <f t="shared" si="11"/>
        <v>1</v>
      </c>
      <c r="F41" s="144" t="str">
        <f>CONCATENATE(E41,"'h",K41)</f>
        <v>1'h0</v>
      </c>
      <c r="G41" s="144" t="s">
        <v>321</v>
      </c>
      <c r="H41" s="143" t="s">
        <v>2242</v>
      </c>
      <c r="I41" s="177" t="s">
        <v>3270</v>
      </c>
      <c r="J41" s="144">
        <v>0</v>
      </c>
      <c r="K41" s="144" t="str">
        <f>LOWER(DEC2HEX((J41)))</f>
        <v>0</v>
      </c>
      <c r="L41" s="144">
        <f t="shared" si="14"/>
        <v>0</v>
      </c>
      <c r="M41" s="178"/>
      <c r="N41" s="178"/>
    </row>
    <row r="42" spans="1:14" ht="15">
      <c r="A42" s="143"/>
      <c r="B42" s="143"/>
      <c r="C42" s="144">
        <v>14</v>
      </c>
      <c r="D42" s="144">
        <v>14</v>
      </c>
      <c r="E42" s="181">
        <f>D42+1-C42</f>
        <v>1</v>
      </c>
      <c r="F42" s="144" t="str">
        <f t="shared" si="12"/>
        <v>1'h0</v>
      </c>
      <c r="G42" s="144" t="s">
        <v>321</v>
      </c>
      <c r="H42" s="143" t="s">
        <v>2243</v>
      </c>
      <c r="I42" s="177"/>
      <c r="J42" s="144">
        <v>0</v>
      </c>
      <c r="K42" s="144" t="str">
        <f t="shared" si="13"/>
        <v>0</v>
      </c>
      <c r="L42" s="144">
        <f t="shared" si="14"/>
        <v>0</v>
      </c>
      <c r="M42" s="178"/>
      <c r="N42" s="178"/>
    </row>
    <row r="43" spans="1:14" ht="15">
      <c r="A43" s="143"/>
      <c r="B43" s="143"/>
      <c r="C43" s="144">
        <v>13</v>
      </c>
      <c r="D43" s="144">
        <v>13</v>
      </c>
      <c r="E43" s="144">
        <f t="shared" si="11"/>
        <v>1</v>
      </c>
      <c r="F43" s="144" t="str">
        <f t="shared" si="12"/>
        <v>1'h0</v>
      </c>
      <c r="G43" s="144" t="s">
        <v>321</v>
      </c>
      <c r="H43" s="143" t="s">
        <v>2245</v>
      </c>
      <c r="I43" s="177" t="s">
        <v>2246</v>
      </c>
      <c r="J43" s="144">
        <v>0</v>
      </c>
      <c r="K43" s="144" t="str">
        <f t="shared" si="13"/>
        <v>0</v>
      </c>
      <c r="L43" s="144">
        <f t="shared" si="14"/>
        <v>0</v>
      </c>
      <c r="M43" s="178"/>
      <c r="N43" s="178"/>
    </row>
    <row r="44" spans="1:14" ht="15">
      <c r="A44" s="143"/>
      <c r="B44" s="143"/>
      <c r="C44" s="144">
        <v>12</v>
      </c>
      <c r="D44" s="144">
        <v>12</v>
      </c>
      <c r="E44" s="143">
        <f t="shared" si="11"/>
        <v>1</v>
      </c>
      <c r="F44" s="143" t="str">
        <f t="shared" si="12"/>
        <v>1'h0</v>
      </c>
      <c r="G44" s="144" t="s">
        <v>320</v>
      </c>
      <c r="H44" s="143" t="s">
        <v>3268</v>
      </c>
      <c r="I44" s="180"/>
      <c r="J44" s="144">
        <v>0</v>
      </c>
      <c r="K44" s="144" t="str">
        <f t="shared" si="13"/>
        <v>0</v>
      </c>
      <c r="L44" s="144">
        <f t="shared" si="14"/>
        <v>0</v>
      </c>
      <c r="M44" s="178"/>
      <c r="N44" s="178"/>
    </row>
    <row r="45" spans="1:14" ht="15">
      <c r="A45" s="143"/>
      <c r="B45" s="143"/>
      <c r="C45" s="176" t="s">
        <v>2244</v>
      </c>
      <c r="D45" s="176" t="s">
        <v>3272</v>
      </c>
      <c r="E45" s="143">
        <f t="shared" ref="E45" si="15">D45+1-C45</f>
        <v>1</v>
      </c>
      <c r="F45" s="143" t="str">
        <f t="shared" ref="F45" si="16">CONCATENATE(E45,"'h",K45)</f>
        <v>1'h0</v>
      </c>
      <c r="G45" s="144" t="s">
        <v>320</v>
      </c>
      <c r="H45" s="143" t="s">
        <v>3269</v>
      </c>
      <c r="I45" s="180" t="s">
        <v>3271</v>
      </c>
      <c r="J45" s="144">
        <v>0</v>
      </c>
      <c r="K45" s="144" t="str">
        <f t="shared" ref="K45" si="17">LOWER(DEC2HEX((J45)))</f>
        <v>0</v>
      </c>
      <c r="L45" s="144">
        <f t="shared" ref="L45" si="18">J45*(2^C45)</f>
        <v>0</v>
      </c>
      <c r="M45" s="178"/>
      <c r="N45" s="178"/>
    </row>
    <row r="46" spans="1:14" ht="45">
      <c r="A46" s="143"/>
      <c r="B46" s="143"/>
      <c r="C46" s="176" t="s">
        <v>2852</v>
      </c>
      <c r="D46" s="176" t="s">
        <v>2852</v>
      </c>
      <c r="E46" s="143">
        <f t="shared" si="11"/>
        <v>1</v>
      </c>
      <c r="F46" s="143" t="str">
        <f t="shared" si="12"/>
        <v>1'h0</v>
      </c>
      <c r="G46" s="144" t="s">
        <v>320</v>
      </c>
      <c r="H46" s="143" t="s">
        <v>2247</v>
      </c>
      <c r="I46" s="180" t="s">
        <v>2248</v>
      </c>
      <c r="J46" s="144">
        <v>0</v>
      </c>
      <c r="K46" s="144" t="str">
        <f t="shared" si="13"/>
        <v>0</v>
      </c>
      <c r="L46" s="144">
        <f t="shared" si="14"/>
        <v>0</v>
      </c>
      <c r="M46" s="178"/>
      <c r="N46" s="178"/>
    </row>
    <row r="47" spans="1:14" ht="15">
      <c r="A47" s="143"/>
      <c r="B47" s="143"/>
      <c r="C47" s="143">
        <v>7</v>
      </c>
      <c r="D47" s="143">
        <v>9</v>
      </c>
      <c r="E47" s="143">
        <f t="shared" si="11"/>
        <v>3</v>
      </c>
      <c r="F47" s="143" t="str">
        <f t="shared" si="12"/>
        <v>3'h0</v>
      </c>
      <c r="G47" s="144" t="s">
        <v>320</v>
      </c>
      <c r="H47" s="143" t="s">
        <v>2249</v>
      </c>
      <c r="I47" s="143" t="s">
        <v>2250</v>
      </c>
      <c r="J47" s="144">
        <v>0</v>
      </c>
      <c r="K47" s="144" t="str">
        <f t="shared" si="13"/>
        <v>0</v>
      </c>
      <c r="L47" s="144">
        <f t="shared" si="14"/>
        <v>0</v>
      </c>
      <c r="M47" s="178"/>
      <c r="N47" s="178"/>
    </row>
    <row r="48" spans="1:14" ht="15">
      <c r="A48" s="143"/>
      <c r="B48" s="143"/>
      <c r="C48" s="176" t="s">
        <v>2851</v>
      </c>
      <c r="D48" s="176" t="s">
        <v>2255</v>
      </c>
      <c r="E48" s="144">
        <f t="shared" si="11"/>
        <v>1</v>
      </c>
      <c r="F48" s="144" t="str">
        <f t="shared" si="12"/>
        <v>1'h0</v>
      </c>
      <c r="G48" s="144" t="s">
        <v>2251</v>
      </c>
      <c r="H48" s="144" t="s">
        <v>2252</v>
      </c>
      <c r="I48" s="144" t="s">
        <v>2253</v>
      </c>
      <c r="J48" s="144">
        <v>0</v>
      </c>
      <c r="K48" s="144" t="str">
        <f t="shared" si="13"/>
        <v>0</v>
      </c>
      <c r="L48" s="144">
        <f t="shared" si="14"/>
        <v>0</v>
      </c>
      <c r="M48" s="178"/>
      <c r="N48" s="178"/>
    </row>
    <row r="49" spans="1:14" ht="90">
      <c r="A49" s="143"/>
      <c r="B49" s="143"/>
      <c r="C49" s="176" t="s">
        <v>2850</v>
      </c>
      <c r="D49" s="176" t="s">
        <v>2254</v>
      </c>
      <c r="E49" s="144">
        <f t="shared" si="11"/>
        <v>2</v>
      </c>
      <c r="F49" s="144" t="str">
        <f>CONCATENATE(E49,"'h",K49)</f>
        <v>2'h2</v>
      </c>
      <c r="G49" s="144" t="s">
        <v>320</v>
      </c>
      <c r="H49" s="185" t="s">
        <v>2256</v>
      </c>
      <c r="I49" s="182" t="s">
        <v>2257</v>
      </c>
      <c r="J49" s="144">
        <v>2</v>
      </c>
      <c r="K49" s="144" t="str">
        <f t="shared" si="13"/>
        <v>2</v>
      </c>
      <c r="L49" s="144">
        <f t="shared" si="14"/>
        <v>32</v>
      </c>
      <c r="M49" s="178"/>
      <c r="N49" s="178"/>
    </row>
    <row r="50" spans="1:14" ht="15">
      <c r="A50" s="143"/>
      <c r="B50" s="143"/>
      <c r="C50" s="176" t="s">
        <v>2849</v>
      </c>
      <c r="D50" s="176" t="s">
        <v>2849</v>
      </c>
      <c r="E50" s="144">
        <f t="shared" si="11"/>
        <v>1</v>
      </c>
      <c r="F50" s="144" t="str">
        <f t="shared" ref="F50" si="19">CONCATENATE(E50,"'h",K50)</f>
        <v>1'h0</v>
      </c>
      <c r="G50" s="144" t="s">
        <v>320</v>
      </c>
      <c r="H50" s="185" t="s">
        <v>2258</v>
      </c>
      <c r="I50" s="182" t="s">
        <v>2259</v>
      </c>
      <c r="J50" s="144">
        <v>0</v>
      </c>
      <c r="K50" s="144" t="str">
        <f t="shared" si="13"/>
        <v>0</v>
      </c>
      <c r="L50" s="144">
        <f t="shared" si="14"/>
        <v>0</v>
      </c>
      <c r="M50" s="178"/>
      <c r="N50" s="178"/>
    </row>
    <row r="51" spans="1:14" ht="60">
      <c r="A51" s="143"/>
      <c r="B51" s="143"/>
      <c r="C51" s="176" t="s">
        <v>2848</v>
      </c>
      <c r="D51" s="176" t="s">
        <v>2262</v>
      </c>
      <c r="E51" s="144">
        <f t="shared" si="11"/>
        <v>1</v>
      </c>
      <c r="F51" s="144" t="str">
        <f t="shared" si="12"/>
        <v>1'h0</v>
      </c>
      <c r="G51" s="144" t="s">
        <v>320</v>
      </c>
      <c r="H51" s="185" t="s">
        <v>2260</v>
      </c>
      <c r="I51" s="182" t="s">
        <v>2261</v>
      </c>
      <c r="J51" s="144">
        <v>0</v>
      </c>
      <c r="K51" s="144" t="str">
        <f t="shared" si="13"/>
        <v>0</v>
      </c>
      <c r="L51" s="144">
        <f t="shared" si="14"/>
        <v>0</v>
      </c>
      <c r="M51" s="178"/>
      <c r="N51" s="178"/>
    </row>
    <row r="52" spans="1:14" ht="15">
      <c r="A52" s="143"/>
      <c r="B52" s="143"/>
      <c r="C52" s="176" t="s">
        <v>1492</v>
      </c>
      <c r="D52" s="176" t="s">
        <v>2263</v>
      </c>
      <c r="E52" s="144">
        <f t="shared" si="11"/>
        <v>2</v>
      </c>
      <c r="F52" s="144" t="str">
        <f t="shared" si="12"/>
        <v>2'h1</v>
      </c>
      <c r="G52" s="144" t="s">
        <v>320</v>
      </c>
      <c r="H52" s="185" t="s">
        <v>2264</v>
      </c>
      <c r="I52" s="180" t="s">
        <v>2265</v>
      </c>
      <c r="J52" s="144">
        <v>1</v>
      </c>
      <c r="K52" s="144" t="str">
        <f t="shared" si="13"/>
        <v>1</v>
      </c>
      <c r="L52" s="144">
        <f t="shared" si="14"/>
        <v>1</v>
      </c>
      <c r="M52" s="178"/>
      <c r="N52" s="178"/>
    </row>
    <row r="53" spans="1:14" ht="15">
      <c r="A53" s="140"/>
      <c r="B53" s="141" t="s">
        <v>2266</v>
      </c>
      <c r="C53" s="140"/>
      <c r="D53" s="140"/>
      <c r="E53" s="141">
        <f>SUM(E54:E55)</f>
        <v>32</v>
      </c>
      <c r="F53" s="142" t="str">
        <f>CONCATENATE("32'h",K53)</f>
        <v>32'h00000004</v>
      </c>
      <c r="G53" s="142"/>
      <c r="H53" s="175" t="s">
        <v>2267</v>
      </c>
      <c r="I53" s="175"/>
      <c r="J53" s="140"/>
      <c r="K53" s="140" t="str">
        <f>LOWER(DEC2HEX(L53,8))</f>
        <v>00000004</v>
      </c>
      <c r="L53" s="140">
        <f>SUM(L54:L55)</f>
        <v>4</v>
      </c>
      <c r="M53" s="178"/>
      <c r="N53" s="178"/>
    </row>
    <row r="54" spans="1:14" ht="30">
      <c r="A54" s="143"/>
      <c r="B54" s="143"/>
      <c r="C54" s="176" t="s">
        <v>2268</v>
      </c>
      <c r="D54" s="176" t="s">
        <v>2269</v>
      </c>
      <c r="E54" s="181">
        <f>D54+1-C54</f>
        <v>16</v>
      </c>
      <c r="F54" s="144" t="str">
        <f>CONCATENATE(E54,"'h",K54)</f>
        <v>16'h0</v>
      </c>
      <c r="G54" s="144" t="s">
        <v>321</v>
      </c>
      <c r="H54" s="143" t="s">
        <v>2270</v>
      </c>
      <c r="I54" s="177" t="s">
        <v>2271</v>
      </c>
      <c r="J54" s="144">
        <v>0</v>
      </c>
      <c r="K54" s="144" t="str">
        <f>LOWER(DEC2HEX((J54)))</f>
        <v>0</v>
      </c>
      <c r="L54" s="144">
        <f>J54*(2^C54)</f>
        <v>0</v>
      </c>
      <c r="M54" s="178"/>
      <c r="N54" s="178"/>
    </row>
    <row r="55" spans="1:14" ht="315">
      <c r="A55" s="143"/>
      <c r="B55" s="143"/>
      <c r="C55" s="176" t="s">
        <v>2272</v>
      </c>
      <c r="D55" s="176" t="s">
        <v>2273</v>
      </c>
      <c r="E55" s="181">
        <f>D55+1-C55</f>
        <v>16</v>
      </c>
      <c r="F55" s="144" t="str">
        <f>CONCATENATE(E55,"'h",K55)</f>
        <v>16'h4</v>
      </c>
      <c r="G55" s="144" t="s">
        <v>320</v>
      </c>
      <c r="H55" s="143" t="s">
        <v>1493</v>
      </c>
      <c r="I55" s="177" t="s">
        <v>3289</v>
      </c>
      <c r="J55" s="144">
        <v>4</v>
      </c>
      <c r="K55" s="144" t="str">
        <f>LOWER(DEC2HEX((J55)))</f>
        <v>4</v>
      </c>
      <c r="L55" s="144">
        <f>J55*(2^C55)</f>
        <v>4</v>
      </c>
      <c r="M55" s="178"/>
      <c r="N55" s="178"/>
    </row>
    <row r="56" spans="1:14" ht="15">
      <c r="A56" s="140"/>
      <c r="B56" s="141" t="s">
        <v>2274</v>
      </c>
      <c r="C56" s="140"/>
      <c r="D56" s="140"/>
      <c r="E56" s="140">
        <f>SUM(E57:E60)</f>
        <v>32</v>
      </c>
      <c r="F56" s="142" t="str">
        <f>CONCATENATE("32'h",K56)</f>
        <v>32'h00000000</v>
      </c>
      <c r="G56" s="142"/>
      <c r="H56" s="175" t="s">
        <v>2275</v>
      </c>
      <c r="I56" s="175"/>
      <c r="J56" s="140"/>
      <c r="K56" s="140" t="str">
        <f>LOWER(DEC2HEX(L56,8))</f>
        <v>00000000</v>
      </c>
      <c r="L56" s="140">
        <f>SUM(L57:L60)</f>
        <v>0</v>
      </c>
      <c r="M56" s="178"/>
      <c r="N56" s="178"/>
    </row>
    <row r="57" spans="1:14" ht="15">
      <c r="A57" s="143"/>
      <c r="B57" s="143"/>
      <c r="C57" s="143">
        <v>25</v>
      </c>
      <c r="D57" s="143">
        <v>31</v>
      </c>
      <c r="E57" s="143">
        <f>D57+1-C57</f>
        <v>7</v>
      </c>
      <c r="F57" s="143" t="str">
        <f>CONCATENATE(E57,"'h",K57)</f>
        <v>7'h0</v>
      </c>
      <c r="G57" s="143" t="s">
        <v>317</v>
      </c>
      <c r="H57" s="143" t="s">
        <v>20</v>
      </c>
      <c r="I57" s="177" t="s">
        <v>346</v>
      </c>
      <c r="J57" s="143">
        <v>0</v>
      </c>
      <c r="K57" s="143" t="str">
        <f>LOWER(DEC2HEX((J57)))</f>
        <v>0</v>
      </c>
      <c r="L57" s="143">
        <f>J57*(2^C57)</f>
        <v>0</v>
      </c>
      <c r="M57" s="178"/>
      <c r="N57" s="178"/>
    </row>
    <row r="58" spans="1:14" ht="105">
      <c r="A58" s="143"/>
      <c r="B58" s="143"/>
      <c r="C58" s="143">
        <v>16</v>
      </c>
      <c r="D58" s="143">
        <v>24</v>
      </c>
      <c r="E58" s="143">
        <f>D58-C58+1</f>
        <v>9</v>
      </c>
      <c r="F58" s="143" t="str">
        <f>CONCATENATE(E58,"'h",K58)</f>
        <v>9'h0</v>
      </c>
      <c r="G58" s="143" t="s">
        <v>320</v>
      </c>
      <c r="H58" s="143" t="s">
        <v>2276</v>
      </c>
      <c r="I58" s="177" t="s">
        <v>2277</v>
      </c>
      <c r="J58" s="143">
        <v>0</v>
      </c>
      <c r="K58" s="143" t="str">
        <f>LOWER(DEC2HEX((J58)))</f>
        <v>0</v>
      </c>
      <c r="L58" s="143">
        <f>J58*(2^C58)</f>
        <v>0</v>
      </c>
      <c r="M58" s="178"/>
      <c r="N58" s="178"/>
    </row>
    <row r="59" spans="1:14" ht="15">
      <c r="A59" s="143"/>
      <c r="B59" s="143"/>
      <c r="C59" s="143">
        <v>9</v>
      </c>
      <c r="D59" s="143">
        <v>15</v>
      </c>
      <c r="E59" s="143">
        <f>D59-C59+1</f>
        <v>7</v>
      </c>
      <c r="F59" s="143" t="str">
        <f>CONCATENATE(E59,"'h",K59)</f>
        <v>7'h0</v>
      </c>
      <c r="G59" s="143" t="s">
        <v>2223</v>
      </c>
      <c r="H59" s="143" t="s">
        <v>2278</v>
      </c>
      <c r="I59" s="177" t="s">
        <v>2279</v>
      </c>
      <c r="J59" s="143">
        <v>0</v>
      </c>
      <c r="K59" s="143" t="str">
        <f>LOWER(DEC2HEX((J59)))</f>
        <v>0</v>
      </c>
      <c r="L59" s="143">
        <f>J59*(2^C59)</f>
        <v>0</v>
      </c>
      <c r="M59" s="178"/>
      <c r="N59" s="178"/>
    </row>
    <row r="60" spans="1:14" ht="105">
      <c r="A60" s="143"/>
      <c r="B60" s="143"/>
      <c r="C60" s="143">
        <v>0</v>
      </c>
      <c r="D60" s="143">
        <v>8</v>
      </c>
      <c r="E60" s="143">
        <f>D60-C60+1</f>
        <v>9</v>
      </c>
      <c r="F60" s="143" t="str">
        <f>CONCATENATE(E60,"'h",K60)</f>
        <v>9'h0</v>
      </c>
      <c r="G60" s="143" t="s">
        <v>320</v>
      </c>
      <c r="H60" s="143" t="s">
        <v>1628</v>
      </c>
      <c r="I60" s="177" t="s">
        <v>2280</v>
      </c>
      <c r="J60" s="143">
        <v>0</v>
      </c>
      <c r="K60" s="143" t="str">
        <f>LOWER(DEC2HEX((J60)))</f>
        <v>0</v>
      </c>
      <c r="L60" s="143">
        <f>J60*(2^C60)</f>
        <v>0</v>
      </c>
      <c r="M60" s="178"/>
      <c r="N60" s="178"/>
    </row>
    <row r="61" spans="1:14" ht="15">
      <c r="A61" s="140"/>
      <c r="B61" s="141" t="s">
        <v>2281</v>
      </c>
      <c r="C61" s="140"/>
      <c r="D61" s="140"/>
      <c r="E61" s="140">
        <f>SUM(E62:E65)</f>
        <v>32</v>
      </c>
      <c r="F61" s="142" t="str">
        <f>CONCATENATE("32'h",K61)</f>
        <v>32'h00000000</v>
      </c>
      <c r="G61" s="142"/>
      <c r="H61" s="175" t="s">
        <v>2282</v>
      </c>
      <c r="I61" s="175"/>
      <c r="J61" s="140"/>
      <c r="K61" s="140" t="str">
        <f>LOWER(DEC2HEX(L61,8))</f>
        <v>00000000</v>
      </c>
      <c r="L61" s="140">
        <f>SUM(L62:L65)</f>
        <v>0</v>
      </c>
      <c r="M61" s="178"/>
      <c r="N61" s="178"/>
    </row>
    <row r="62" spans="1:14" ht="15">
      <c r="A62" s="143"/>
      <c r="B62" s="143"/>
      <c r="C62" s="143">
        <v>25</v>
      </c>
      <c r="D62" s="143">
        <v>31</v>
      </c>
      <c r="E62" s="143">
        <f>D62+1-C62</f>
        <v>7</v>
      </c>
      <c r="F62" s="143" t="str">
        <f>CONCATENATE(E62,"'h",K62)</f>
        <v>7'h0</v>
      </c>
      <c r="G62" s="143" t="s">
        <v>317</v>
      </c>
      <c r="H62" s="143" t="s">
        <v>20</v>
      </c>
      <c r="I62" s="177" t="s">
        <v>346</v>
      </c>
      <c r="J62" s="143">
        <v>0</v>
      </c>
      <c r="K62" s="143" t="str">
        <f>LOWER(DEC2HEX((J62)))</f>
        <v>0</v>
      </c>
      <c r="L62" s="143">
        <f>J62*(2^C62)</f>
        <v>0</v>
      </c>
      <c r="M62" s="178"/>
      <c r="N62" s="178"/>
    </row>
    <row r="63" spans="1:14" ht="105">
      <c r="A63" s="143"/>
      <c r="B63" s="143"/>
      <c r="C63" s="143">
        <v>16</v>
      </c>
      <c r="D63" s="143">
        <v>24</v>
      </c>
      <c r="E63" s="143">
        <f>D63-C63+1</f>
        <v>9</v>
      </c>
      <c r="F63" s="143" t="str">
        <f>CONCATENATE(E63,"'h",K63)</f>
        <v>9'h0</v>
      </c>
      <c r="G63" s="143" t="s">
        <v>320</v>
      </c>
      <c r="H63" s="143" t="s">
        <v>2283</v>
      </c>
      <c r="I63" s="177" t="s">
        <v>2284</v>
      </c>
      <c r="J63" s="143">
        <v>0</v>
      </c>
      <c r="K63" s="143" t="str">
        <f>LOWER(DEC2HEX((J63)))</f>
        <v>0</v>
      </c>
      <c r="L63" s="143">
        <f>J63*(2^C63)</f>
        <v>0</v>
      </c>
      <c r="M63" s="178"/>
      <c r="N63" s="178"/>
    </row>
    <row r="64" spans="1:14" ht="15">
      <c r="A64" s="143"/>
      <c r="B64" s="143"/>
      <c r="C64" s="143">
        <v>9</v>
      </c>
      <c r="D64" s="143">
        <v>15</v>
      </c>
      <c r="E64" s="143">
        <f>D64-C64+1</f>
        <v>7</v>
      </c>
      <c r="F64" s="143" t="str">
        <f>CONCATENATE(E64,"'h",K64)</f>
        <v>7'h0</v>
      </c>
      <c r="G64" s="143" t="s">
        <v>2223</v>
      </c>
      <c r="H64" s="143" t="s">
        <v>2278</v>
      </c>
      <c r="I64" s="177" t="s">
        <v>2224</v>
      </c>
      <c r="J64" s="143">
        <v>0</v>
      </c>
      <c r="K64" s="143" t="str">
        <f>LOWER(DEC2HEX((J64)))</f>
        <v>0</v>
      </c>
      <c r="L64" s="143">
        <f>J64*(2^C64)</f>
        <v>0</v>
      </c>
      <c r="M64" s="178"/>
      <c r="N64" s="178"/>
    </row>
    <row r="65" spans="1:14" ht="105">
      <c r="A65" s="143"/>
      <c r="B65" s="143"/>
      <c r="C65" s="143">
        <v>0</v>
      </c>
      <c r="D65" s="143">
        <v>8</v>
      </c>
      <c r="E65" s="143">
        <f>D65+1-C65</f>
        <v>9</v>
      </c>
      <c r="F65" s="143" t="str">
        <f>CONCATENATE(E65,"'h",K65)</f>
        <v>9'h0</v>
      </c>
      <c r="G65" s="143" t="s">
        <v>320</v>
      </c>
      <c r="H65" s="143" t="s">
        <v>2285</v>
      </c>
      <c r="I65" s="177" t="s">
        <v>2286</v>
      </c>
      <c r="J65" s="143">
        <v>0</v>
      </c>
      <c r="K65" s="143" t="str">
        <f>LOWER(DEC2HEX((J65)))</f>
        <v>0</v>
      </c>
      <c r="L65" s="143">
        <f>J65*(2^C65)</f>
        <v>0</v>
      </c>
      <c r="M65" s="178"/>
      <c r="N65" s="178"/>
    </row>
    <row r="66" spans="1:14" ht="15">
      <c r="A66" s="140"/>
      <c r="B66" s="141" t="s">
        <v>2287</v>
      </c>
      <c r="C66" s="140"/>
      <c r="D66" s="140"/>
      <c r="E66" s="140">
        <f>SUM(E67:E70)</f>
        <v>32</v>
      </c>
      <c r="F66" s="142" t="str">
        <f>CONCATENATE("32'h",K66)</f>
        <v>32'h00000000</v>
      </c>
      <c r="G66" s="142"/>
      <c r="H66" s="175" t="s">
        <v>1625</v>
      </c>
      <c r="I66" s="175"/>
      <c r="J66" s="140"/>
      <c r="K66" s="140" t="str">
        <f>LOWER(DEC2HEX(L66,8))</f>
        <v>00000000</v>
      </c>
      <c r="L66" s="140">
        <f>SUM(L67:L70)</f>
        <v>0</v>
      </c>
      <c r="M66" s="178"/>
      <c r="N66" s="178"/>
    </row>
    <row r="67" spans="1:14" ht="15">
      <c r="A67" s="143"/>
      <c r="B67" s="143"/>
      <c r="C67" s="143">
        <v>24</v>
      </c>
      <c r="D67" s="143">
        <v>31</v>
      </c>
      <c r="E67" s="143">
        <f>D67+1-C67</f>
        <v>8</v>
      </c>
      <c r="F67" s="143" t="str">
        <f>CONCATENATE(E67,"'h",K67)</f>
        <v>8'h0</v>
      </c>
      <c r="G67" s="143" t="s">
        <v>317</v>
      </c>
      <c r="H67" s="143" t="s">
        <v>20</v>
      </c>
      <c r="I67" s="177" t="s">
        <v>346</v>
      </c>
      <c r="J67" s="143">
        <v>0</v>
      </c>
      <c r="K67" s="143" t="str">
        <f>LOWER(DEC2HEX((J67)))</f>
        <v>0</v>
      </c>
      <c r="L67" s="143">
        <f>J67*(2^C67)</f>
        <v>0</v>
      </c>
      <c r="M67" s="178"/>
      <c r="N67" s="178"/>
    </row>
    <row r="68" spans="1:14" ht="150">
      <c r="A68" s="143"/>
      <c r="B68" s="143"/>
      <c r="C68" s="143">
        <v>16</v>
      </c>
      <c r="D68" s="143">
        <v>23</v>
      </c>
      <c r="E68" s="143">
        <f>D68+1-C68</f>
        <v>8</v>
      </c>
      <c r="F68" s="143" t="str">
        <f>CONCATENATE(E68,"'h",K68)</f>
        <v>8'h0</v>
      </c>
      <c r="G68" s="143" t="s">
        <v>320</v>
      </c>
      <c r="H68" s="143" t="s">
        <v>1626</v>
      </c>
      <c r="I68" s="177" t="s">
        <v>2288</v>
      </c>
      <c r="J68" s="143">
        <v>0</v>
      </c>
      <c r="K68" s="143" t="str">
        <f>LOWER(DEC2HEX((J68)))</f>
        <v>0</v>
      </c>
      <c r="L68" s="143">
        <f>J68*(2^C68)</f>
        <v>0</v>
      </c>
      <c r="M68" s="178"/>
      <c r="N68" s="178"/>
    </row>
    <row r="69" spans="1:14" ht="15">
      <c r="A69" s="143"/>
      <c r="B69" s="143"/>
      <c r="C69" s="143">
        <v>8</v>
      </c>
      <c r="D69" s="143">
        <v>15</v>
      </c>
      <c r="E69" s="143">
        <f>D69+1-C69</f>
        <v>8</v>
      </c>
      <c r="F69" s="143" t="str">
        <f>CONCATENATE(E69,"'h",K69)</f>
        <v>8'h0</v>
      </c>
      <c r="G69" s="143" t="s">
        <v>317</v>
      </c>
      <c r="H69" s="143" t="s">
        <v>20</v>
      </c>
      <c r="I69" s="177" t="s">
        <v>346</v>
      </c>
      <c r="J69" s="143">
        <v>0</v>
      </c>
      <c r="K69" s="143" t="str">
        <f>LOWER(DEC2HEX((J69)))</f>
        <v>0</v>
      </c>
      <c r="L69" s="143">
        <f>J69*(2^C69)</f>
        <v>0</v>
      </c>
      <c r="M69" s="178"/>
      <c r="N69" s="178"/>
    </row>
    <row r="70" spans="1:14" ht="150">
      <c r="A70" s="143"/>
      <c r="B70" s="143"/>
      <c r="C70" s="143">
        <v>0</v>
      </c>
      <c r="D70" s="143">
        <v>7</v>
      </c>
      <c r="E70" s="143">
        <f>D70+1-C70</f>
        <v>8</v>
      </c>
      <c r="F70" s="143" t="str">
        <f>CONCATENATE(E70,"'h",K70)</f>
        <v>8'h0</v>
      </c>
      <c r="G70" s="143" t="s">
        <v>320</v>
      </c>
      <c r="H70" s="143" t="s">
        <v>1627</v>
      </c>
      <c r="I70" s="177" t="s">
        <v>2289</v>
      </c>
      <c r="J70" s="143">
        <v>0</v>
      </c>
      <c r="K70" s="143" t="str">
        <f>LOWER(DEC2HEX((J70)))</f>
        <v>0</v>
      </c>
      <c r="L70" s="143">
        <f>J70*(2^C70)</f>
        <v>0</v>
      </c>
      <c r="M70" s="178"/>
      <c r="N70" s="178"/>
    </row>
    <row r="71" spans="1:14" ht="15">
      <c r="A71" s="140"/>
      <c r="B71" s="141" t="s">
        <v>2290</v>
      </c>
      <c r="C71" s="140"/>
      <c r="D71" s="140"/>
      <c r="E71" s="140">
        <f>SUM(E72:E75)</f>
        <v>32</v>
      </c>
      <c r="F71" s="142" t="str">
        <f>CONCATENATE("32'h",K71)</f>
        <v>32'h00000000</v>
      </c>
      <c r="G71" s="142"/>
      <c r="H71" s="175" t="s">
        <v>1629</v>
      </c>
      <c r="I71" s="175"/>
      <c r="J71" s="140"/>
      <c r="K71" s="140" t="str">
        <f>LOWER(DEC2HEX(L71,8))</f>
        <v>00000000</v>
      </c>
      <c r="L71" s="140">
        <f>SUM(L72:L75)</f>
        <v>0</v>
      </c>
      <c r="M71" s="178"/>
      <c r="N71" s="178"/>
    </row>
    <row r="72" spans="1:14" ht="15">
      <c r="A72" s="143"/>
      <c r="B72" s="143"/>
      <c r="C72" s="143">
        <v>24</v>
      </c>
      <c r="D72" s="143">
        <v>31</v>
      </c>
      <c r="E72" s="143">
        <f>D72+1-C72</f>
        <v>8</v>
      </c>
      <c r="F72" s="143" t="str">
        <f>CONCATENATE(E72,"'h",K72)</f>
        <v>8'h0</v>
      </c>
      <c r="G72" s="143" t="s">
        <v>317</v>
      </c>
      <c r="H72" s="143" t="s">
        <v>20</v>
      </c>
      <c r="I72" s="177" t="s">
        <v>346</v>
      </c>
      <c r="J72" s="143">
        <v>0</v>
      </c>
      <c r="K72" s="143" t="str">
        <f>LOWER(DEC2HEX((J72)))</f>
        <v>0</v>
      </c>
      <c r="L72" s="143">
        <f>J72*(2^C72)</f>
        <v>0</v>
      </c>
      <c r="M72" s="178"/>
      <c r="N72" s="178"/>
    </row>
    <row r="73" spans="1:14" ht="150">
      <c r="A73" s="143"/>
      <c r="B73" s="143"/>
      <c r="C73" s="143">
        <v>16</v>
      </c>
      <c r="D73" s="143">
        <v>23</v>
      </c>
      <c r="E73" s="143">
        <f>D73+1-C73</f>
        <v>8</v>
      </c>
      <c r="F73" s="143" t="str">
        <f>CONCATENATE(E73,"'h",K73)</f>
        <v>8'h0</v>
      </c>
      <c r="G73" s="143" t="s">
        <v>320</v>
      </c>
      <c r="H73" s="143" t="s">
        <v>1630</v>
      </c>
      <c r="I73" s="177" t="s">
        <v>2291</v>
      </c>
      <c r="J73" s="143">
        <v>0</v>
      </c>
      <c r="K73" s="143" t="str">
        <f>LOWER(DEC2HEX((J73)))</f>
        <v>0</v>
      </c>
      <c r="L73" s="143">
        <f>J73*(2^C73)</f>
        <v>0</v>
      </c>
      <c r="M73" s="178"/>
      <c r="N73" s="178"/>
    </row>
    <row r="74" spans="1:14" ht="15">
      <c r="A74" s="143"/>
      <c r="B74" s="143"/>
      <c r="C74" s="143">
        <v>8</v>
      </c>
      <c r="D74" s="143">
        <v>15</v>
      </c>
      <c r="E74" s="143">
        <f>D74+1-C74</f>
        <v>8</v>
      </c>
      <c r="F74" s="143" t="str">
        <f>CONCATENATE(E74,"'h",K74)</f>
        <v>8'h0</v>
      </c>
      <c r="G74" s="143" t="s">
        <v>317</v>
      </c>
      <c r="H74" s="143" t="s">
        <v>20</v>
      </c>
      <c r="I74" s="177" t="s">
        <v>346</v>
      </c>
      <c r="J74" s="143">
        <v>0</v>
      </c>
      <c r="K74" s="143" t="str">
        <f>LOWER(DEC2HEX((J74)))</f>
        <v>0</v>
      </c>
      <c r="L74" s="143">
        <f>J74*(2^C74)</f>
        <v>0</v>
      </c>
      <c r="M74" s="178"/>
      <c r="N74" s="178"/>
    </row>
    <row r="75" spans="1:14" ht="150">
      <c r="A75" s="143"/>
      <c r="B75" s="143"/>
      <c r="C75" s="143">
        <v>0</v>
      </c>
      <c r="D75" s="143">
        <v>7</v>
      </c>
      <c r="E75" s="143">
        <f>D75+1-C75</f>
        <v>8</v>
      </c>
      <c r="F75" s="143" t="str">
        <f>CONCATENATE(E75,"'h",K75)</f>
        <v>8'h0</v>
      </c>
      <c r="G75" s="143" t="s">
        <v>320</v>
      </c>
      <c r="H75" s="143" t="s">
        <v>1631</v>
      </c>
      <c r="I75" s="177" t="s">
        <v>2292</v>
      </c>
      <c r="J75" s="143">
        <v>0</v>
      </c>
      <c r="K75" s="143" t="str">
        <f>LOWER(DEC2HEX((J75)))</f>
        <v>0</v>
      </c>
      <c r="L75" s="143">
        <f>J75*(2^C75)</f>
        <v>0</v>
      </c>
      <c r="M75" s="178"/>
      <c r="N75" s="178"/>
    </row>
    <row r="76" spans="1:14" ht="15">
      <c r="A76" s="140"/>
      <c r="B76" s="141" t="s">
        <v>2293</v>
      </c>
      <c r="C76" s="140"/>
      <c r="D76" s="140"/>
      <c r="E76" s="140">
        <f>SUM(E77:E80)</f>
        <v>32</v>
      </c>
      <c r="F76" s="142" t="str">
        <f>CONCATENATE("32'h",K76)</f>
        <v>32'h00000000</v>
      </c>
      <c r="G76" s="142"/>
      <c r="H76" s="175" t="s">
        <v>1632</v>
      </c>
      <c r="I76" s="175"/>
      <c r="J76" s="140"/>
      <c r="K76" s="140" t="str">
        <f>LOWER(DEC2HEX(L76,8))</f>
        <v>00000000</v>
      </c>
      <c r="L76" s="140">
        <f>SUM(L77:L80)</f>
        <v>0</v>
      </c>
      <c r="M76" s="178"/>
      <c r="N76" s="178"/>
    </row>
    <row r="77" spans="1:14" ht="15">
      <c r="A77" s="143"/>
      <c r="B77" s="143"/>
      <c r="C77" s="143">
        <v>24</v>
      </c>
      <c r="D77" s="143">
        <v>31</v>
      </c>
      <c r="E77" s="143">
        <f>D77+1-C77</f>
        <v>8</v>
      </c>
      <c r="F77" s="143" t="str">
        <f>CONCATENATE(E77,"'h",K77)</f>
        <v>8'h0</v>
      </c>
      <c r="G77" s="143" t="s">
        <v>317</v>
      </c>
      <c r="H77" s="143" t="s">
        <v>20</v>
      </c>
      <c r="I77" s="177" t="s">
        <v>346</v>
      </c>
      <c r="J77" s="143">
        <v>0</v>
      </c>
      <c r="K77" s="143" t="str">
        <f>LOWER(DEC2HEX((J77)))</f>
        <v>0</v>
      </c>
      <c r="L77" s="143">
        <f>J77*(2^C77)</f>
        <v>0</v>
      </c>
      <c r="M77" s="178"/>
      <c r="N77" s="178"/>
    </row>
    <row r="78" spans="1:14" ht="150">
      <c r="A78" s="143"/>
      <c r="B78" s="143"/>
      <c r="C78" s="143">
        <v>16</v>
      </c>
      <c r="D78" s="143">
        <v>23</v>
      </c>
      <c r="E78" s="143">
        <f>D78+1-C78</f>
        <v>8</v>
      </c>
      <c r="F78" s="143" t="str">
        <f>CONCATENATE(E78,"'h",K78)</f>
        <v>8'h0</v>
      </c>
      <c r="G78" s="143" t="s">
        <v>320</v>
      </c>
      <c r="H78" s="143" t="s">
        <v>1633</v>
      </c>
      <c r="I78" s="177" t="s">
        <v>2294</v>
      </c>
      <c r="J78" s="143">
        <v>0</v>
      </c>
      <c r="K78" s="143" t="str">
        <f>LOWER(DEC2HEX((J78)))</f>
        <v>0</v>
      </c>
      <c r="L78" s="143">
        <f>J78*(2^C78)</f>
        <v>0</v>
      </c>
      <c r="M78" s="178"/>
      <c r="N78" s="178"/>
    </row>
    <row r="79" spans="1:14" ht="15">
      <c r="A79" s="143"/>
      <c r="B79" s="143"/>
      <c r="C79" s="143">
        <v>8</v>
      </c>
      <c r="D79" s="143">
        <v>15</v>
      </c>
      <c r="E79" s="143">
        <f>D79+1-C79</f>
        <v>8</v>
      </c>
      <c r="F79" s="143" t="str">
        <f>CONCATENATE(E79,"'h",K79)</f>
        <v>8'h0</v>
      </c>
      <c r="G79" s="143" t="s">
        <v>317</v>
      </c>
      <c r="H79" s="143" t="s">
        <v>20</v>
      </c>
      <c r="I79" s="177" t="s">
        <v>346</v>
      </c>
      <c r="J79" s="143">
        <v>0</v>
      </c>
      <c r="K79" s="143" t="str">
        <f>LOWER(DEC2HEX((J79)))</f>
        <v>0</v>
      </c>
      <c r="L79" s="143">
        <f>J79*(2^C79)</f>
        <v>0</v>
      </c>
      <c r="M79" s="178"/>
      <c r="N79" s="178"/>
    </row>
    <row r="80" spans="1:14" ht="150">
      <c r="A80" s="143"/>
      <c r="B80" s="143"/>
      <c r="C80" s="143">
        <v>0</v>
      </c>
      <c r="D80" s="143">
        <v>7</v>
      </c>
      <c r="E80" s="143">
        <f>D80+1-C80</f>
        <v>8</v>
      </c>
      <c r="F80" s="143" t="str">
        <f>CONCATENATE(E80,"'h",K80)</f>
        <v>8'h0</v>
      </c>
      <c r="G80" s="143" t="s">
        <v>320</v>
      </c>
      <c r="H80" s="143" t="s">
        <v>1634</v>
      </c>
      <c r="I80" s="177" t="s">
        <v>2295</v>
      </c>
      <c r="J80" s="143">
        <v>0</v>
      </c>
      <c r="K80" s="143" t="str">
        <f>LOWER(DEC2HEX((J80)))</f>
        <v>0</v>
      </c>
      <c r="L80" s="143">
        <f>J80*(2^C80)</f>
        <v>0</v>
      </c>
      <c r="M80" s="178"/>
      <c r="N80" s="178"/>
    </row>
    <row r="81" spans="1:14" ht="15">
      <c r="A81" s="140"/>
      <c r="B81" s="141" t="s">
        <v>2296</v>
      </c>
      <c r="C81" s="140"/>
      <c r="D81" s="140"/>
      <c r="E81" s="140">
        <f>SUM(E82:E83)</f>
        <v>32</v>
      </c>
      <c r="F81" s="142" t="str">
        <f>CONCATENATE("32'h",K81)</f>
        <v>32'h00000000</v>
      </c>
      <c r="G81" s="142"/>
      <c r="H81" s="175" t="s">
        <v>2297</v>
      </c>
      <c r="I81" s="175"/>
      <c r="J81" s="140"/>
      <c r="K81" s="140" t="str">
        <f>LOWER(DEC2HEX(L81,8))</f>
        <v>00000000</v>
      </c>
      <c r="L81" s="140">
        <f>SUM(L82:L83)</f>
        <v>0</v>
      </c>
      <c r="M81" s="178"/>
      <c r="N81" s="178"/>
    </row>
    <row r="82" spans="1:14" ht="15">
      <c r="A82" s="143"/>
      <c r="B82" s="143"/>
      <c r="C82" s="143">
        <v>8</v>
      </c>
      <c r="D82" s="143">
        <v>31</v>
      </c>
      <c r="E82" s="143">
        <f>D82+1-C82</f>
        <v>24</v>
      </c>
      <c r="F82" s="143" t="str">
        <f>CONCATENATE(E82,"'h",K82)</f>
        <v>24'h0</v>
      </c>
      <c r="G82" s="143" t="s">
        <v>317</v>
      </c>
      <c r="H82" s="143" t="s">
        <v>20</v>
      </c>
      <c r="I82" s="177" t="s">
        <v>346</v>
      </c>
      <c r="J82" s="143">
        <v>0</v>
      </c>
      <c r="K82" s="143" t="str">
        <f>LOWER(DEC2HEX((J82)))</f>
        <v>0</v>
      </c>
      <c r="L82" s="143">
        <f>J82*(2^C82)</f>
        <v>0</v>
      </c>
      <c r="M82" s="178"/>
      <c r="N82" s="178"/>
    </row>
    <row r="83" spans="1:14" ht="165">
      <c r="A83" s="143"/>
      <c r="B83" s="143"/>
      <c r="C83" s="143">
        <v>0</v>
      </c>
      <c r="D83" s="143">
        <v>7</v>
      </c>
      <c r="E83" s="143">
        <f>D83+1-C83</f>
        <v>8</v>
      </c>
      <c r="F83" s="143" t="str">
        <f>CONCATENATE(E83,"'h",K83)</f>
        <v>8'h0</v>
      </c>
      <c r="G83" s="143" t="s">
        <v>320</v>
      </c>
      <c r="H83" s="143" t="s">
        <v>2298</v>
      </c>
      <c r="I83" s="177" t="s">
        <v>2299</v>
      </c>
      <c r="J83" s="143">
        <v>0</v>
      </c>
      <c r="K83" s="143" t="str">
        <f>LOWER(DEC2HEX((J83)))</f>
        <v>0</v>
      </c>
      <c r="L83" s="143">
        <f>J83*(2^C83)</f>
        <v>0</v>
      </c>
      <c r="M83" s="178"/>
      <c r="N83" s="178"/>
    </row>
    <row r="84" spans="1:14" ht="15">
      <c r="A84" s="140"/>
      <c r="B84" s="141" t="s">
        <v>2300</v>
      </c>
      <c r="C84" s="140"/>
      <c r="D84" s="140"/>
      <c r="E84" s="140">
        <f>SUM(E85:E86)</f>
        <v>32</v>
      </c>
      <c r="F84" s="142" t="str">
        <f>CONCATENATE("32'h",K84)</f>
        <v>32'h00000000</v>
      </c>
      <c r="G84" s="142"/>
      <c r="H84" s="175" t="s">
        <v>2301</v>
      </c>
      <c r="I84" s="175"/>
      <c r="J84" s="140"/>
      <c r="K84" s="140" t="str">
        <f>LOWER(DEC2HEX(L84,8))</f>
        <v>00000000</v>
      </c>
      <c r="L84" s="140">
        <f>SUM(L85:L86)</f>
        <v>0</v>
      </c>
      <c r="M84" s="178"/>
      <c r="N84" s="178"/>
    </row>
    <row r="85" spans="1:14" ht="15">
      <c r="A85" s="143"/>
      <c r="B85" s="143"/>
      <c r="C85" s="143">
        <v>16</v>
      </c>
      <c r="D85" s="143">
        <v>31</v>
      </c>
      <c r="E85" s="143">
        <f>D85+1-C85</f>
        <v>16</v>
      </c>
      <c r="F85" s="143" t="str">
        <f>CONCATENATE(E85,"'h",K85)</f>
        <v>16'h0</v>
      </c>
      <c r="G85" s="143" t="s">
        <v>317</v>
      </c>
      <c r="H85" s="183" t="s">
        <v>20</v>
      </c>
      <c r="I85" s="183" t="s">
        <v>2279</v>
      </c>
      <c r="J85" s="143">
        <v>0</v>
      </c>
      <c r="K85" s="143" t="str">
        <f>LOWER(DEC2HEX((J85)))</f>
        <v>0</v>
      </c>
      <c r="L85" s="143">
        <f>J85*(2^C85)</f>
        <v>0</v>
      </c>
      <c r="M85" s="178"/>
      <c r="N85" s="178"/>
    </row>
    <row r="86" spans="1:14" ht="15">
      <c r="A86" s="143"/>
      <c r="B86" s="143"/>
      <c r="C86" s="176" t="s">
        <v>1492</v>
      </c>
      <c r="D86" s="176" t="s">
        <v>2302</v>
      </c>
      <c r="E86" s="144">
        <f>D86+1-C86</f>
        <v>16</v>
      </c>
      <c r="F86" s="144" t="str">
        <f>CONCATENATE(E86,"'h",K86)</f>
        <v>16'h0</v>
      </c>
      <c r="G86" s="143" t="s">
        <v>317</v>
      </c>
      <c r="H86" s="143" t="s">
        <v>2303</v>
      </c>
      <c r="I86" s="177"/>
      <c r="J86" s="143">
        <v>0</v>
      </c>
      <c r="K86" s="143" t="str">
        <f>LOWER(DEC2HEX((J86)))</f>
        <v>0</v>
      </c>
      <c r="L86" s="143">
        <f>J86*(2^C86)</f>
        <v>0</v>
      </c>
      <c r="M86" s="178"/>
      <c r="N86" s="178"/>
    </row>
    <row r="87" spans="1:14" ht="15">
      <c r="A87" s="140"/>
      <c r="B87" s="141" t="s">
        <v>2304</v>
      </c>
      <c r="C87" s="140"/>
      <c r="D87" s="140"/>
      <c r="E87" s="140">
        <f>SUM(E88:E108)</f>
        <v>32</v>
      </c>
      <c r="F87" s="142" t="str">
        <f>CONCATENATE("32'h",K87)</f>
        <v>32'hffff0002</v>
      </c>
      <c r="G87" s="142"/>
      <c r="H87" s="175" t="s">
        <v>2305</v>
      </c>
      <c r="I87" s="175"/>
      <c r="J87" s="140"/>
      <c r="K87" s="140" t="str">
        <f>LOWER(DEC2HEX(L87,8))</f>
        <v>ffff0002</v>
      </c>
      <c r="L87" s="140">
        <f>SUM(L88:L108)</f>
        <v>4294901762</v>
      </c>
      <c r="M87" s="178"/>
      <c r="N87" s="178"/>
    </row>
    <row r="88" spans="1:14" ht="15">
      <c r="A88" s="143"/>
      <c r="B88" s="143"/>
      <c r="C88" s="143">
        <f>C89+1</f>
        <v>31</v>
      </c>
      <c r="D88" s="143">
        <f>D89+1</f>
        <v>31</v>
      </c>
      <c r="E88" s="143">
        <f t="shared" ref="E88:E108" si="20">D88+1-C88</f>
        <v>1</v>
      </c>
      <c r="F88" s="143" t="str">
        <f t="shared" ref="F88:F108" si="21">CONCATENATE(E88,"'h",K88)</f>
        <v>1'h1</v>
      </c>
      <c r="G88" s="145" t="s">
        <v>2306</v>
      </c>
      <c r="H88" s="183" t="s">
        <v>2307</v>
      </c>
      <c r="I88" s="183" t="s">
        <v>2308</v>
      </c>
      <c r="J88" s="143">
        <v>1</v>
      </c>
      <c r="K88" s="143" t="str">
        <f t="shared" ref="K88:K108" si="22">LOWER(DEC2HEX((J88)))</f>
        <v>1</v>
      </c>
      <c r="L88" s="143">
        <f t="shared" ref="L88:L108" si="23">J88*(2^C88)</f>
        <v>2147483648</v>
      </c>
      <c r="M88" s="178"/>
      <c r="N88" s="178"/>
    </row>
    <row r="89" spans="1:14" ht="15">
      <c r="A89" s="143"/>
      <c r="B89" s="143"/>
      <c r="C89" s="143">
        <f t="shared" ref="C89:D94" si="24">C90+1</f>
        <v>30</v>
      </c>
      <c r="D89" s="143">
        <f t="shared" si="24"/>
        <v>30</v>
      </c>
      <c r="E89" s="143">
        <f t="shared" si="20"/>
        <v>1</v>
      </c>
      <c r="F89" s="143" t="str">
        <f t="shared" si="21"/>
        <v>1'h1</v>
      </c>
      <c r="G89" s="145" t="s">
        <v>2306</v>
      </c>
      <c r="H89" s="183" t="s">
        <v>2309</v>
      </c>
      <c r="I89" s="183" t="s">
        <v>2310</v>
      </c>
      <c r="J89" s="143">
        <v>1</v>
      </c>
      <c r="K89" s="143" t="str">
        <f t="shared" si="22"/>
        <v>1</v>
      </c>
      <c r="L89" s="143">
        <f t="shared" si="23"/>
        <v>1073741824</v>
      </c>
      <c r="M89" s="178"/>
      <c r="N89" s="178"/>
    </row>
    <row r="90" spans="1:14" ht="15">
      <c r="A90" s="143"/>
      <c r="B90" s="143"/>
      <c r="C90" s="143">
        <f t="shared" si="24"/>
        <v>29</v>
      </c>
      <c r="D90" s="143">
        <f t="shared" si="24"/>
        <v>29</v>
      </c>
      <c r="E90" s="143">
        <f t="shared" si="20"/>
        <v>1</v>
      </c>
      <c r="F90" s="143" t="str">
        <f t="shared" si="21"/>
        <v>1'h1</v>
      </c>
      <c r="G90" s="145" t="s">
        <v>2306</v>
      </c>
      <c r="H90" s="183" t="s">
        <v>2311</v>
      </c>
      <c r="I90" s="183" t="s">
        <v>2312</v>
      </c>
      <c r="J90" s="143">
        <v>1</v>
      </c>
      <c r="K90" s="143" t="str">
        <f t="shared" si="22"/>
        <v>1</v>
      </c>
      <c r="L90" s="143">
        <f t="shared" si="23"/>
        <v>536870912</v>
      </c>
      <c r="M90" s="178"/>
      <c r="N90" s="178"/>
    </row>
    <row r="91" spans="1:14" ht="15">
      <c r="A91" s="143"/>
      <c r="B91" s="143"/>
      <c r="C91" s="143">
        <f t="shared" si="24"/>
        <v>28</v>
      </c>
      <c r="D91" s="143">
        <f t="shared" si="24"/>
        <v>28</v>
      </c>
      <c r="E91" s="143">
        <f t="shared" si="20"/>
        <v>1</v>
      </c>
      <c r="F91" s="143" t="str">
        <f t="shared" si="21"/>
        <v>1'h1</v>
      </c>
      <c r="G91" s="145" t="s">
        <v>2306</v>
      </c>
      <c r="H91" s="183" t="s">
        <v>2313</v>
      </c>
      <c r="I91" s="183" t="s">
        <v>2314</v>
      </c>
      <c r="J91" s="143">
        <v>1</v>
      </c>
      <c r="K91" s="143" t="str">
        <f t="shared" si="22"/>
        <v>1</v>
      </c>
      <c r="L91" s="143">
        <f t="shared" si="23"/>
        <v>268435456</v>
      </c>
      <c r="M91" s="178"/>
      <c r="N91" s="178"/>
    </row>
    <row r="92" spans="1:14" ht="15">
      <c r="A92" s="143"/>
      <c r="B92" s="143"/>
      <c r="C92" s="143">
        <f t="shared" si="24"/>
        <v>27</v>
      </c>
      <c r="D92" s="143">
        <f t="shared" si="24"/>
        <v>27</v>
      </c>
      <c r="E92" s="143">
        <f t="shared" si="20"/>
        <v>1</v>
      </c>
      <c r="F92" s="143" t="str">
        <f t="shared" si="21"/>
        <v>1'h1</v>
      </c>
      <c r="G92" s="145" t="s">
        <v>2306</v>
      </c>
      <c r="H92" s="183" t="s">
        <v>2315</v>
      </c>
      <c r="I92" s="183" t="s">
        <v>2316</v>
      </c>
      <c r="J92" s="143">
        <v>1</v>
      </c>
      <c r="K92" s="143" t="str">
        <f t="shared" si="22"/>
        <v>1</v>
      </c>
      <c r="L92" s="143">
        <f t="shared" si="23"/>
        <v>134217728</v>
      </c>
      <c r="M92" s="178"/>
      <c r="N92" s="178"/>
    </row>
    <row r="93" spans="1:14" ht="15">
      <c r="A93" s="143"/>
      <c r="B93" s="143"/>
      <c r="C93" s="143">
        <f t="shared" si="24"/>
        <v>26</v>
      </c>
      <c r="D93" s="143">
        <f t="shared" si="24"/>
        <v>26</v>
      </c>
      <c r="E93" s="143">
        <f t="shared" si="20"/>
        <v>1</v>
      </c>
      <c r="F93" s="143" t="str">
        <f t="shared" si="21"/>
        <v>1'h1</v>
      </c>
      <c r="G93" s="145" t="s">
        <v>2306</v>
      </c>
      <c r="H93" s="183" t="s">
        <v>2317</v>
      </c>
      <c r="I93" s="183" t="s">
        <v>2318</v>
      </c>
      <c r="J93" s="143">
        <v>1</v>
      </c>
      <c r="K93" s="143" t="str">
        <f t="shared" si="22"/>
        <v>1</v>
      </c>
      <c r="L93" s="143">
        <f t="shared" si="23"/>
        <v>67108864</v>
      </c>
      <c r="M93" s="178"/>
      <c r="N93" s="178"/>
    </row>
    <row r="94" spans="1:14" ht="15">
      <c r="A94" s="143"/>
      <c r="B94" s="143"/>
      <c r="C94" s="143">
        <f t="shared" si="24"/>
        <v>25</v>
      </c>
      <c r="D94" s="143">
        <f t="shared" si="24"/>
        <v>25</v>
      </c>
      <c r="E94" s="143">
        <f t="shared" si="20"/>
        <v>1</v>
      </c>
      <c r="F94" s="143" t="str">
        <f t="shared" si="21"/>
        <v>1'h1</v>
      </c>
      <c r="G94" s="145" t="s">
        <v>2306</v>
      </c>
      <c r="H94" s="183" t="s">
        <v>2319</v>
      </c>
      <c r="I94" s="183" t="s">
        <v>2320</v>
      </c>
      <c r="J94" s="143">
        <v>1</v>
      </c>
      <c r="K94" s="143" t="str">
        <f t="shared" si="22"/>
        <v>1</v>
      </c>
      <c r="L94" s="143">
        <f t="shared" si="23"/>
        <v>33554432</v>
      </c>
      <c r="M94" s="178"/>
      <c r="N94" s="178"/>
    </row>
    <row r="95" spans="1:14" ht="15">
      <c r="A95" s="143"/>
      <c r="B95" s="143"/>
      <c r="C95" s="143">
        <v>24</v>
      </c>
      <c r="D95" s="143">
        <v>24</v>
      </c>
      <c r="E95" s="143">
        <f t="shared" si="20"/>
        <v>1</v>
      </c>
      <c r="F95" s="143" t="str">
        <f t="shared" si="21"/>
        <v>1'h1</v>
      </c>
      <c r="G95" s="145" t="s">
        <v>2321</v>
      </c>
      <c r="H95" s="183" t="s">
        <v>2322</v>
      </c>
      <c r="I95" s="183" t="s">
        <v>2323</v>
      </c>
      <c r="J95" s="143">
        <v>1</v>
      </c>
      <c r="K95" s="143" t="str">
        <f t="shared" si="22"/>
        <v>1</v>
      </c>
      <c r="L95" s="143">
        <f t="shared" si="23"/>
        <v>16777216</v>
      </c>
      <c r="M95" s="178"/>
      <c r="N95" s="178"/>
    </row>
    <row r="96" spans="1:14" ht="15">
      <c r="A96" s="143"/>
      <c r="B96" s="143"/>
      <c r="C96" s="143">
        <f>C97+1</f>
        <v>23</v>
      </c>
      <c r="D96" s="143">
        <f>D97+1</f>
        <v>23</v>
      </c>
      <c r="E96" s="143">
        <f t="shared" si="20"/>
        <v>1</v>
      </c>
      <c r="F96" s="143" t="str">
        <f t="shared" si="21"/>
        <v>1'h1</v>
      </c>
      <c r="G96" s="145" t="s">
        <v>2306</v>
      </c>
      <c r="H96" s="183" t="s">
        <v>1494</v>
      </c>
      <c r="I96" s="183" t="s">
        <v>1495</v>
      </c>
      <c r="J96" s="143">
        <v>1</v>
      </c>
      <c r="K96" s="143" t="str">
        <f t="shared" si="22"/>
        <v>1</v>
      </c>
      <c r="L96" s="143">
        <f t="shared" si="23"/>
        <v>8388608</v>
      </c>
      <c r="M96" s="178"/>
      <c r="N96" s="178"/>
    </row>
    <row r="97" spans="1:14" ht="15">
      <c r="A97" s="143"/>
      <c r="B97" s="143"/>
      <c r="C97" s="143">
        <f t="shared" ref="C97:D102" si="25">C98+1</f>
        <v>22</v>
      </c>
      <c r="D97" s="143">
        <f t="shared" si="25"/>
        <v>22</v>
      </c>
      <c r="E97" s="143">
        <f t="shared" si="20"/>
        <v>1</v>
      </c>
      <c r="F97" s="143" t="str">
        <f t="shared" si="21"/>
        <v>1'h1</v>
      </c>
      <c r="G97" s="145" t="s">
        <v>2306</v>
      </c>
      <c r="H97" s="183" t="s">
        <v>1496</v>
      </c>
      <c r="I97" s="183" t="s">
        <v>1497</v>
      </c>
      <c r="J97" s="143">
        <v>1</v>
      </c>
      <c r="K97" s="143" t="str">
        <f t="shared" si="22"/>
        <v>1</v>
      </c>
      <c r="L97" s="143">
        <f t="shared" si="23"/>
        <v>4194304</v>
      </c>
      <c r="M97" s="178"/>
      <c r="N97" s="178"/>
    </row>
    <row r="98" spans="1:14" ht="15">
      <c r="A98" s="143"/>
      <c r="B98" s="143"/>
      <c r="C98" s="143">
        <f t="shared" si="25"/>
        <v>21</v>
      </c>
      <c r="D98" s="143">
        <f t="shared" si="25"/>
        <v>21</v>
      </c>
      <c r="E98" s="143">
        <f t="shared" si="20"/>
        <v>1</v>
      </c>
      <c r="F98" s="143" t="str">
        <f t="shared" si="21"/>
        <v>1'h1</v>
      </c>
      <c r="G98" s="145" t="s">
        <v>321</v>
      </c>
      <c r="H98" s="183" t="s">
        <v>1498</v>
      </c>
      <c r="I98" s="183" t="s">
        <v>1499</v>
      </c>
      <c r="J98" s="143">
        <v>1</v>
      </c>
      <c r="K98" s="143" t="str">
        <f t="shared" si="22"/>
        <v>1</v>
      </c>
      <c r="L98" s="143">
        <f t="shared" si="23"/>
        <v>2097152</v>
      </c>
      <c r="M98" s="178"/>
      <c r="N98" s="178"/>
    </row>
    <row r="99" spans="1:14" ht="15">
      <c r="A99" s="143"/>
      <c r="B99" s="143"/>
      <c r="C99" s="143">
        <f t="shared" si="25"/>
        <v>20</v>
      </c>
      <c r="D99" s="143">
        <f t="shared" si="25"/>
        <v>20</v>
      </c>
      <c r="E99" s="143">
        <f t="shared" si="20"/>
        <v>1</v>
      </c>
      <c r="F99" s="143" t="str">
        <f t="shared" si="21"/>
        <v>1'h1</v>
      </c>
      <c r="G99" s="145" t="s">
        <v>2187</v>
      </c>
      <c r="H99" s="183" t="s">
        <v>1500</v>
      </c>
      <c r="I99" s="183" t="s">
        <v>1501</v>
      </c>
      <c r="J99" s="143">
        <v>1</v>
      </c>
      <c r="K99" s="143" t="str">
        <f t="shared" si="22"/>
        <v>1</v>
      </c>
      <c r="L99" s="143">
        <f t="shared" si="23"/>
        <v>1048576</v>
      </c>
      <c r="M99" s="178"/>
      <c r="N99" s="178"/>
    </row>
    <row r="100" spans="1:14" ht="15">
      <c r="A100" s="143"/>
      <c r="B100" s="143"/>
      <c r="C100" s="143">
        <f t="shared" si="25"/>
        <v>19</v>
      </c>
      <c r="D100" s="143">
        <f t="shared" si="25"/>
        <v>19</v>
      </c>
      <c r="E100" s="143">
        <f t="shared" si="20"/>
        <v>1</v>
      </c>
      <c r="F100" s="143" t="str">
        <f t="shared" si="21"/>
        <v>1'h1</v>
      </c>
      <c r="G100" s="145" t="s">
        <v>2187</v>
      </c>
      <c r="H100" s="183" t="s">
        <v>1502</v>
      </c>
      <c r="I100" s="183" t="s">
        <v>1503</v>
      </c>
      <c r="J100" s="143">
        <v>1</v>
      </c>
      <c r="K100" s="143" t="str">
        <f t="shared" si="22"/>
        <v>1</v>
      </c>
      <c r="L100" s="143">
        <f t="shared" si="23"/>
        <v>524288</v>
      </c>
      <c r="M100" s="178"/>
      <c r="N100" s="178"/>
    </row>
    <row r="101" spans="1:14" ht="15">
      <c r="A101" s="143"/>
      <c r="B101" s="143"/>
      <c r="C101" s="143">
        <f t="shared" si="25"/>
        <v>18</v>
      </c>
      <c r="D101" s="143">
        <f t="shared" si="25"/>
        <v>18</v>
      </c>
      <c r="E101" s="143">
        <f t="shared" si="20"/>
        <v>1</v>
      </c>
      <c r="F101" s="143" t="str">
        <f t="shared" si="21"/>
        <v>1'h1</v>
      </c>
      <c r="G101" s="145" t="s">
        <v>2187</v>
      </c>
      <c r="H101" s="183" t="s">
        <v>1504</v>
      </c>
      <c r="I101" s="183" t="s">
        <v>1505</v>
      </c>
      <c r="J101" s="143">
        <v>1</v>
      </c>
      <c r="K101" s="143" t="str">
        <f t="shared" si="22"/>
        <v>1</v>
      </c>
      <c r="L101" s="143">
        <f t="shared" si="23"/>
        <v>262144</v>
      </c>
      <c r="M101" s="178"/>
      <c r="N101" s="178"/>
    </row>
    <row r="102" spans="1:14" ht="15">
      <c r="A102" s="143"/>
      <c r="B102" s="143"/>
      <c r="C102" s="143">
        <f t="shared" si="25"/>
        <v>17</v>
      </c>
      <c r="D102" s="143">
        <f t="shared" si="25"/>
        <v>17</v>
      </c>
      <c r="E102" s="143">
        <f t="shared" si="20"/>
        <v>1</v>
      </c>
      <c r="F102" s="143" t="str">
        <f t="shared" si="21"/>
        <v>1'h1</v>
      </c>
      <c r="G102" s="145" t="s">
        <v>2187</v>
      </c>
      <c r="H102" s="183" t="s">
        <v>1506</v>
      </c>
      <c r="I102" s="183" t="s">
        <v>1507</v>
      </c>
      <c r="J102" s="143">
        <v>1</v>
      </c>
      <c r="K102" s="143" t="str">
        <f t="shared" si="22"/>
        <v>1</v>
      </c>
      <c r="L102" s="143">
        <f t="shared" si="23"/>
        <v>131072</v>
      </c>
      <c r="M102" s="178"/>
      <c r="N102" s="178"/>
    </row>
    <row r="103" spans="1:14" ht="15">
      <c r="A103" s="143"/>
      <c r="B103" s="143"/>
      <c r="C103" s="143">
        <v>16</v>
      </c>
      <c r="D103" s="143">
        <v>16</v>
      </c>
      <c r="E103" s="143">
        <f t="shared" si="20"/>
        <v>1</v>
      </c>
      <c r="F103" s="143" t="str">
        <f t="shared" si="21"/>
        <v>1'h1</v>
      </c>
      <c r="G103" s="145" t="s">
        <v>2187</v>
      </c>
      <c r="H103" s="183" t="s">
        <v>1508</v>
      </c>
      <c r="I103" s="183" t="s">
        <v>1509</v>
      </c>
      <c r="J103" s="143">
        <v>1</v>
      </c>
      <c r="K103" s="143" t="str">
        <f t="shared" si="22"/>
        <v>1</v>
      </c>
      <c r="L103" s="143">
        <f t="shared" si="23"/>
        <v>65536</v>
      </c>
      <c r="M103" s="178"/>
      <c r="N103" s="178"/>
    </row>
    <row r="104" spans="1:14" ht="15">
      <c r="A104" s="143"/>
      <c r="B104" s="143"/>
      <c r="C104" s="143">
        <v>4</v>
      </c>
      <c r="D104" s="143">
        <v>15</v>
      </c>
      <c r="E104" s="143">
        <f t="shared" si="20"/>
        <v>12</v>
      </c>
      <c r="F104" s="143" t="str">
        <f t="shared" si="21"/>
        <v>12'h0</v>
      </c>
      <c r="G104" s="145" t="s">
        <v>2201</v>
      </c>
      <c r="H104" s="143" t="s">
        <v>20</v>
      </c>
      <c r="I104" s="177" t="s">
        <v>346</v>
      </c>
      <c r="J104" s="143">
        <v>0</v>
      </c>
      <c r="K104" s="143" t="str">
        <f t="shared" si="22"/>
        <v>0</v>
      </c>
      <c r="L104" s="143">
        <f t="shared" si="23"/>
        <v>0</v>
      </c>
      <c r="M104" s="178"/>
      <c r="N104" s="178"/>
    </row>
    <row r="105" spans="1:14" ht="15">
      <c r="A105" s="143"/>
      <c r="B105" s="143"/>
      <c r="C105" s="143">
        <v>3</v>
      </c>
      <c r="D105" s="143">
        <v>3</v>
      </c>
      <c r="E105" s="143">
        <f t="shared" si="20"/>
        <v>1</v>
      </c>
      <c r="F105" s="143" t="str">
        <f t="shared" si="21"/>
        <v>1'h0</v>
      </c>
      <c r="G105" s="145" t="s">
        <v>2187</v>
      </c>
      <c r="H105" s="143" t="s">
        <v>2324</v>
      </c>
      <c r="I105" s="177" t="s">
        <v>2325</v>
      </c>
      <c r="J105" s="143">
        <v>0</v>
      </c>
      <c r="K105" s="143" t="str">
        <f t="shared" si="22"/>
        <v>0</v>
      </c>
      <c r="L105" s="143">
        <f t="shared" si="23"/>
        <v>0</v>
      </c>
      <c r="M105" s="178"/>
      <c r="N105" s="178"/>
    </row>
    <row r="106" spans="1:14" ht="15">
      <c r="A106" s="143"/>
      <c r="B106" s="143"/>
      <c r="C106" s="143">
        <v>2</v>
      </c>
      <c r="D106" s="143">
        <v>2</v>
      </c>
      <c r="E106" s="143">
        <f t="shared" si="20"/>
        <v>1</v>
      </c>
      <c r="F106" s="143" t="str">
        <f t="shared" si="21"/>
        <v>1'h0</v>
      </c>
      <c r="G106" s="145" t="s">
        <v>2187</v>
      </c>
      <c r="H106" s="143" t="s">
        <v>2326</v>
      </c>
      <c r="I106" s="177" t="s">
        <v>2327</v>
      </c>
      <c r="J106" s="143">
        <v>0</v>
      </c>
      <c r="K106" s="143" t="str">
        <f t="shared" si="22"/>
        <v>0</v>
      </c>
      <c r="L106" s="143">
        <f t="shared" si="23"/>
        <v>0</v>
      </c>
      <c r="M106" s="178"/>
      <c r="N106" s="178"/>
    </row>
    <row r="107" spans="1:14" ht="15">
      <c r="A107" s="143"/>
      <c r="B107" s="143"/>
      <c r="C107" s="143">
        <v>1</v>
      </c>
      <c r="D107" s="143">
        <v>1</v>
      </c>
      <c r="E107" s="143">
        <f t="shared" si="20"/>
        <v>1</v>
      </c>
      <c r="F107" s="143" t="str">
        <f t="shared" si="21"/>
        <v>1'h1</v>
      </c>
      <c r="G107" s="145" t="s">
        <v>2187</v>
      </c>
      <c r="H107" s="143" t="s">
        <v>2328</v>
      </c>
      <c r="I107" s="177" t="s">
        <v>2329</v>
      </c>
      <c r="J107" s="143">
        <v>1</v>
      </c>
      <c r="K107" s="143" t="str">
        <f t="shared" si="22"/>
        <v>1</v>
      </c>
      <c r="L107" s="143">
        <f t="shared" si="23"/>
        <v>2</v>
      </c>
      <c r="M107" s="178"/>
      <c r="N107" s="178"/>
    </row>
    <row r="108" spans="1:14" ht="15">
      <c r="A108" s="143"/>
      <c r="B108" s="143"/>
      <c r="C108" s="143">
        <v>0</v>
      </c>
      <c r="D108" s="143">
        <v>0</v>
      </c>
      <c r="E108" s="143">
        <f t="shared" si="20"/>
        <v>1</v>
      </c>
      <c r="F108" s="143" t="str">
        <f t="shared" si="21"/>
        <v>1'h0</v>
      </c>
      <c r="G108" s="145" t="s">
        <v>2187</v>
      </c>
      <c r="H108" s="143" t="s">
        <v>2330</v>
      </c>
      <c r="I108" s="177" t="s">
        <v>2331</v>
      </c>
      <c r="J108" s="143">
        <v>0</v>
      </c>
      <c r="K108" s="143" t="str">
        <f t="shared" si="22"/>
        <v>0</v>
      </c>
      <c r="L108" s="143">
        <f t="shared" si="23"/>
        <v>0</v>
      </c>
      <c r="M108" s="178"/>
      <c r="N108" s="178"/>
    </row>
    <row r="109" spans="1:14" ht="15">
      <c r="A109" s="140"/>
      <c r="B109" s="141" t="s">
        <v>2332</v>
      </c>
      <c r="C109" s="140"/>
      <c r="D109" s="140"/>
      <c r="E109" s="140">
        <f>SUM(E110:E141)</f>
        <v>32</v>
      </c>
      <c r="F109" s="142" t="str">
        <f>CONCATENATE("32'h",K109)</f>
        <v>32'hffff0000</v>
      </c>
      <c r="G109" s="142"/>
      <c r="H109" s="175" t="s">
        <v>2333</v>
      </c>
      <c r="I109" s="175"/>
      <c r="J109" s="140"/>
      <c r="K109" s="140" t="str">
        <f>LOWER(DEC2HEX(L109,8))</f>
        <v>ffff0000</v>
      </c>
      <c r="L109" s="140">
        <f>SUM(L110:L175)</f>
        <v>4294901760</v>
      </c>
      <c r="M109" s="178"/>
      <c r="N109" s="178"/>
    </row>
    <row r="110" spans="1:14" ht="15">
      <c r="A110" s="143"/>
      <c r="B110" s="143"/>
      <c r="C110" s="143">
        <f t="shared" ref="C110:D115" si="26">C111+1</f>
        <v>31</v>
      </c>
      <c r="D110" s="143">
        <f t="shared" si="26"/>
        <v>31</v>
      </c>
      <c r="E110" s="143">
        <f t="shared" ref="E110:E141" si="27">D110+1-C110</f>
        <v>1</v>
      </c>
      <c r="F110" s="143" t="str">
        <f t="shared" ref="F110:F141" si="28">CONCATENATE(E110,"'h",K110)</f>
        <v>1'h1</v>
      </c>
      <c r="G110" s="145" t="s">
        <v>2190</v>
      </c>
      <c r="H110" s="183" t="s">
        <v>2334</v>
      </c>
      <c r="I110" s="183" t="s">
        <v>2335</v>
      </c>
      <c r="J110" s="143">
        <v>1</v>
      </c>
      <c r="K110" s="143" t="str">
        <f t="shared" ref="K110:K141" si="29">LOWER(DEC2HEX((J110)))</f>
        <v>1</v>
      </c>
      <c r="L110" s="143">
        <f t="shared" ref="L110:L141" si="30">J110*(2^C110)</f>
        <v>2147483648</v>
      </c>
      <c r="M110" s="178"/>
      <c r="N110" s="178"/>
    </row>
    <row r="111" spans="1:14" ht="15">
      <c r="A111" s="143"/>
      <c r="B111" s="143"/>
      <c r="C111" s="143">
        <f t="shared" si="26"/>
        <v>30</v>
      </c>
      <c r="D111" s="143">
        <f t="shared" si="26"/>
        <v>30</v>
      </c>
      <c r="E111" s="143">
        <f t="shared" si="27"/>
        <v>1</v>
      </c>
      <c r="F111" s="143" t="str">
        <f t="shared" si="28"/>
        <v>1'h1</v>
      </c>
      <c r="G111" s="145" t="s">
        <v>2190</v>
      </c>
      <c r="H111" s="183" t="s">
        <v>2336</v>
      </c>
      <c r="I111" s="183" t="s">
        <v>2337</v>
      </c>
      <c r="J111" s="143">
        <v>1</v>
      </c>
      <c r="K111" s="143" t="str">
        <f t="shared" si="29"/>
        <v>1</v>
      </c>
      <c r="L111" s="143">
        <f t="shared" si="30"/>
        <v>1073741824</v>
      </c>
      <c r="M111" s="178"/>
      <c r="N111" s="178"/>
    </row>
    <row r="112" spans="1:14" ht="15">
      <c r="A112" s="143"/>
      <c r="B112" s="143"/>
      <c r="C112" s="143">
        <f t="shared" si="26"/>
        <v>29</v>
      </c>
      <c r="D112" s="143">
        <f t="shared" si="26"/>
        <v>29</v>
      </c>
      <c r="E112" s="143">
        <f t="shared" si="27"/>
        <v>1</v>
      </c>
      <c r="F112" s="143" t="str">
        <f t="shared" si="28"/>
        <v>1'h1</v>
      </c>
      <c r="G112" s="145" t="s">
        <v>2190</v>
      </c>
      <c r="H112" s="183" t="s">
        <v>2338</v>
      </c>
      <c r="I112" s="183" t="s">
        <v>2339</v>
      </c>
      <c r="J112" s="143">
        <v>1</v>
      </c>
      <c r="K112" s="143" t="str">
        <f t="shared" si="29"/>
        <v>1</v>
      </c>
      <c r="L112" s="143">
        <f t="shared" si="30"/>
        <v>536870912</v>
      </c>
      <c r="M112" s="178"/>
      <c r="N112" s="178"/>
    </row>
    <row r="113" spans="1:14" ht="15">
      <c r="A113" s="143"/>
      <c r="B113" s="143"/>
      <c r="C113" s="143">
        <f t="shared" si="26"/>
        <v>28</v>
      </c>
      <c r="D113" s="143">
        <f t="shared" si="26"/>
        <v>28</v>
      </c>
      <c r="E113" s="143">
        <f t="shared" si="27"/>
        <v>1</v>
      </c>
      <c r="F113" s="143" t="str">
        <f t="shared" si="28"/>
        <v>1'h1</v>
      </c>
      <c r="G113" s="145" t="s">
        <v>2190</v>
      </c>
      <c r="H113" s="183" t="s">
        <v>2340</v>
      </c>
      <c r="I113" s="183" t="s">
        <v>2341</v>
      </c>
      <c r="J113" s="143">
        <v>1</v>
      </c>
      <c r="K113" s="143" t="str">
        <f t="shared" si="29"/>
        <v>1</v>
      </c>
      <c r="L113" s="143">
        <f t="shared" si="30"/>
        <v>268435456</v>
      </c>
      <c r="M113" s="178"/>
      <c r="N113" s="178"/>
    </row>
    <row r="114" spans="1:14" ht="15">
      <c r="A114" s="143"/>
      <c r="B114" s="143"/>
      <c r="C114" s="143">
        <f t="shared" si="26"/>
        <v>27</v>
      </c>
      <c r="D114" s="143">
        <f t="shared" si="26"/>
        <v>27</v>
      </c>
      <c r="E114" s="143">
        <f t="shared" si="27"/>
        <v>1</v>
      </c>
      <c r="F114" s="143" t="str">
        <f t="shared" si="28"/>
        <v>1'h1</v>
      </c>
      <c r="G114" s="145" t="s">
        <v>2190</v>
      </c>
      <c r="H114" s="183" t="s">
        <v>2342</v>
      </c>
      <c r="I114" s="183" t="s">
        <v>2343</v>
      </c>
      <c r="J114" s="143">
        <v>1</v>
      </c>
      <c r="K114" s="143" t="str">
        <f t="shared" si="29"/>
        <v>1</v>
      </c>
      <c r="L114" s="143">
        <f t="shared" si="30"/>
        <v>134217728</v>
      </c>
      <c r="M114" s="178"/>
      <c r="N114" s="178"/>
    </row>
    <row r="115" spans="1:14" ht="15">
      <c r="A115" s="143"/>
      <c r="B115" s="143"/>
      <c r="C115" s="143">
        <f t="shared" si="26"/>
        <v>26</v>
      </c>
      <c r="D115" s="143">
        <f t="shared" si="26"/>
        <v>26</v>
      </c>
      <c r="E115" s="143">
        <f t="shared" si="27"/>
        <v>1</v>
      </c>
      <c r="F115" s="143" t="str">
        <f t="shared" si="28"/>
        <v>1'h1</v>
      </c>
      <c r="G115" s="145" t="s">
        <v>2190</v>
      </c>
      <c r="H115" s="183" t="s">
        <v>2344</v>
      </c>
      <c r="I115" s="183" t="s">
        <v>2345</v>
      </c>
      <c r="J115" s="143">
        <v>1</v>
      </c>
      <c r="K115" s="143" t="str">
        <f t="shared" si="29"/>
        <v>1</v>
      </c>
      <c r="L115" s="143">
        <f t="shared" si="30"/>
        <v>67108864</v>
      </c>
      <c r="M115" s="178"/>
      <c r="N115" s="178"/>
    </row>
    <row r="116" spans="1:14" ht="15">
      <c r="A116" s="143"/>
      <c r="B116" s="143"/>
      <c r="C116" s="143">
        <v>25</v>
      </c>
      <c r="D116" s="143">
        <v>25</v>
      </c>
      <c r="E116" s="143">
        <f t="shared" si="27"/>
        <v>1</v>
      </c>
      <c r="F116" s="143" t="str">
        <f t="shared" si="28"/>
        <v>1'h1</v>
      </c>
      <c r="G116" s="145" t="s">
        <v>2190</v>
      </c>
      <c r="H116" s="183" t="s">
        <v>2346</v>
      </c>
      <c r="I116" s="183" t="s">
        <v>2347</v>
      </c>
      <c r="J116" s="143">
        <v>1</v>
      </c>
      <c r="K116" s="143" t="str">
        <f t="shared" si="29"/>
        <v>1</v>
      </c>
      <c r="L116" s="143">
        <f t="shared" si="30"/>
        <v>33554432</v>
      </c>
      <c r="M116" s="178"/>
      <c r="N116" s="178"/>
    </row>
    <row r="117" spans="1:14" ht="15">
      <c r="A117" s="143"/>
      <c r="B117" s="143"/>
      <c r="C117" s="143">
        <v>24</v>
      </c>
      <c r="D117" s="143">
        <v>24</v>
      </c>
      <c r="E117" s="143">
        <f t="shared" si="27"/>
        <v>1</v>
      </c>
      <c r="F117" s="143" t="str">
        <f t="shared" si="28"/>
        <v>1'h1</v>
      </c>
      <c r="G117" s="145" t="s">
        <v>2190</v>
      </c>
      <c r="H117" s="183" t="s">
        <v>2348</v>
      </c>
      <c r="I117" s="183" t="s">
        <v>2349</v>
      </c>
      <c r="J117" s="143">
        <v>1</v>
      </c>
      <c r="K117" s="143" t="str">
        <f t="shared" si="29"/>
        <v>1</v>
      </c>
      <c r="L117" s="143">
        <f t="shared" si="30"/>
        <v>16777216</v>
      </c>
      <c r="M117" s="178"/>
      <c r="N117" s="178"/>
    </row>
    <row r="118" spans="1:14" ht="15">
      <c r="A118" s="143"/>
      <c r="B118" s="143"/>
      <c r="C118" s="143">
        <f t="shared" ref="C118:D123" si="31">C119+1</f>
        <v>23</v>
      </c>
      <c r="D118" s="143">
        <f t="shared" si="31"/>
        <v>23</v>
      </c>
      <c r="E118" s="143">
        <f t="shared" si="27"/>
        <v>1</v>
      </c>
      <c r="F118" s="143" t="str">
        <f t="shared" si="28"/>
        <v>1'h1</v>
      </c>
      <c r="G118" s="145" t="s">
        <v>2190</v>
      </c>
      <c r="H118" s="183" t="s">
        <v>1510</v>
      </c>
      <c r="I118" s="183" t="s">
        <v>2350</v>
      </c>
      <c r="J118" s="143">
        <v>1</v>
      </c>
      <c r="K118" s="143" t="str">
        <f t="shared" si="29"/>
        <v>1</v>
      </c>
      <c r="L118" s="143">
        <f t="shared" si="30"/>
        <v>8388608</v>
      </c>
      <c r="M118" s="178"/>
      <c r="N118" s="178"/>
    </row>
    <row r="119" spans="1:14" ht="15">
      <c r="A119" s="143"/>
      <c r="B119" s="143"/>
      <c r="C119" s="143">
        <f t="shared" si="31"/>
        <v>22</v>
      </c>
      <c r="D119" s="143">
        <f t="shared" si="31"/>
        <v>22</v>
      </c>
      <c r="E119" s="143">
        <f t="shared" si="27"/>
        <v>1</v>
      </c>
      <c r="F119" s="143" t="str">
        <f t="shared" si="28"/>
        <v>1'h1</v>
      </c>
      <c r="G119" s="145" t="s">
        <v>2190</v>
      </c>
      <c r="H119" s="183" t="s">
        <v>1511</v>
      </c>
      <c r="I119" s="183" t="s">
        <v>2351</v>
      </c>
      <c r="J119" s="143">
        <v>1</v>
      </c>
      <c r="K119" s="143" t="str">
        <f t="shared" si="29"/>
        <v>1</v>
      </c>
      <c r="L119" s="143">
        <f t="shared" si="30"/>
        <v>4194304</v>
      </c>
      <c r="M119" s="178"/>
      <c r="N119" s="178"/>
    </row>
    <row r="120" spans="1:14" ht="15">
      <c r="A120" s="143"/>
      <c r="B120" s="143"/>
      <c r="C120" s="143">
        <f t="shared" si="31"/>
        <v>21</v>
      </c>
      <c r="D120" s="143">
        <f t="shared" si="31"/>
        <v>21</v>
      </c>
      <c r="E120" s="143">
        <f t="shared" si="27"/>
        <v>1</v>
      </c>
      <c r="F120" s="143" t="str">
        <f t="shared" si="28"/>
        <v>1'h1</v>
      </c>
      <c r="G120" s="145" t="s">
        <v>2190</v>
      </c>
      <c r="H120" s="183" t="s">
        <v>1512</v>
      </c>
      <c r="I120" s="183" t="s">
        <v>2352</v>
      </c>
      <c r="J120" s="143">
        <v>1</v>
      </c>
      <c r="K120" s="143" t="str">
        <f t="shared" si="29"/>
        <v>1</v>
      </c>
      <c r="L120" s="143">
        <f t="shared" si="30"/>
        <v>2097152</v>
      </c>
      <c r="M120" s="178"/>
      <c r="N120" s="178"/>
    </row>
    <row r="121" spans="1:14" ht="15">
      <c r="A121" s="143"/>
      <c r="B121" s="143"/>
      <c r="C121" s="143">
        <f t="shared" si="31"/>
        <v>20</v>
      </c>
      <c r="D121" s="143">
        <f t="shared" si="31"/>
        <v>20</v>
      </c>
      <c r="E121" s="143">
        <f t="shared" si="27"/>
        <v>1</v>
      </c>
      <c r="F121" s="143" t="str">
        <f t="shared" si="28"/>
        <v>1'h1</v>
      </c>
      <c r="G121" s="145" t="s">
        <v>2321</v>
      </c>
      <c r="H121" s="183" t="s">
        <v>1513</v>
      </c>
      <c r="I121" s="183" t="s">
        <v>2353</v>
      </c>
      <c r="J121" s="143">
        <v>1</v>
      </c>
      <c r="K121" s="143" t="str">
        <f t="shared" si="29"/>
        <v>1</v>
      </c>
      <c r="L121" s="143">
        <f t="shared" si="30"/>
        <v>1048576</v>
      </c>
      <c r="M121" s="178"/>
      <c r="N121" s="178"/>
    </row>
    <row r="122" spans="1:14" ht="15">
      <c r="A122" s="143"/>
      <c r="B122" s="143"/>
      <c r="C122" s="143">
        <f t="shared" si="31"/>
        <v>19</v>
      </c>
      <c r="D122" s="143">
        <f t="shared" si="31"/>
        <v>19</v>
      </c>
      <c r="E122" s="143">
        <f t="shared" si="27"/>
        <v>1</v>
      </c>
      <c r="F122" s="143" t="str">
        <f t="shared" si="28"/>
        <v>1'h1</v>
      </c>
      <c r="G122" s="145" t="s">
        <v>2190</v>
      </c>
      <c r="H122" s="183" t="s">
        <v>1514</v>
      </c>
      <c r="I122" s="183" t="s">
        <v>2354</v>
      </c>
      <c r="J122" s="143">
        <v>1</v>
      </c>
      <c r="K122" s="143" t="str">
        <f t="shared" si="29"/>
        <v>1</v>
      </c>
      <c r="L122" s="143">
        <f t="shared" si="30"/>
        <v>524288</v>
      </c>
      <c r="M122" s="178"/>
      <c r="N122" s="178"/>
    </row>
    <row r="123" spans="1:14" ht="15">
      <c r="A123" s="143"/>
      <c r="B123" s="143"/>
      <c r="C123" s="143">
        <f t="shared" si="31"/>
        <v>18</v>
      </c>
      <c r="D123" s="143">
        <f t="shared" si="31"/>
        <v>18</v>
      </c>
      <c r="E123" s="143">
        <f t="shared" si="27"/>
        <v>1</v>
      </c>
      <c r="F123" s="143" t="str">
        <f t="shared" si="28"/>
        <v>1'h1</v>
      </c>
      <c r="G123" s="145" t="s">
        <v>2306</v>
      </c>
      <c r="H123" s="183" t="s">
        <v>1515</v>
      </c>
      <c r="I123" s="183" t="s">
        <v>2355</v>
      </c>
      <c r="J123" s="143">
        <v>1</v>
      </c>
      <c r="K123" s="143" t="str">
        <f t="shared" si="29"/>
        <v>1</v>
      </c>
      <c r="L123" s="143">
        <f t="shared" si="30"/>
        <v>262144</v>
      </c>
      <c r="M123" s="178"/>
      <c r="N123" s="178"/>
    </row>
    <row r="124" spans="1:14" ht="15">
      <c r="A124" s="143"/>
      <c r="B124" s="143"/>
      <c r="C124" s="143">
        <v>17</v>
      </c>
      <c r="D124" s="143">
        <v>17</v>
      </c>
      <c r="E124" s="143">
        <f t="shared" si="27"/>
        <v>1</v>
      </c>
      <c r="F124" s="143" t="str">
        <f t="shared" si="28"/>
        <v>1'h1</v>
      </c>
      <c r="G124" s="145" t="s">
        <v>2321</v>
      </c>
      <c r="H124" s="183" t="s">
        <v>1516</v>
      </c>
      <c r="I124" s="183" t="s">
        <v>2356</v>
      </c>
      <c r="J124" s="143">
        <v>1</v>
      </c>
      <c r="K124" s="143" t="str">
        <f t="shared" si="29"/>
        <v>1</v>
      </c>
      <c r="L124" s="143">
        <f t="shared" si="30"/>
        <v>131072</v>
      </c>
      <c r="M124" s="178"/>
      <c r="N124" s="178"/>
    </row>
    <row r="125" spans="1:14" ht="15">
      <c r="A125" s="143"/>
      <c r="B125" s="143"/>
      <c r="C125" s="143">
        <v>16</v>
      </c>
      <c r="D125" s="143">
        <v>16</v>
      </c>
      <c r="E125" s="143">
        <f t="shared" si="27"/>
        <v>1</v>
      </c>
      <c r="F125" s="143" t="str">
        <f t="shared" si="28"/>
        <v>1'h1</v>
      </c>
      <c r="G125" s="145" t="s">
        <v>2306</v>
      </c>
      <c r="H125" s="183" t="s">
        <v>2357</v>
      </c>
      <c r="I125" s="183" t="s">
        <v>2358</v>
      </c>
      <c r="J125" s="143">
        <v>1</v>
      </c>
      <c r="K125" s="143" t="str">
        <f t="shared" si="29"/>
        <v>1</v>
      </c>
      <c r="L125" s="143">
        <f t="shared" si="30"/>
        <v>65536</v>
      </c>
      <c r="M125" s="178"/>
      <c r="N125" s="178"/>
    </row>
    <row r="126" spans="1:14" ht="15">
      <c r="A126" s="143"/>
      <c r="B126" s="143"/>
      <c r="C126" s="143">
        <v>15</v>
      </c>
      <c r="D126" s="143">
        <v>15</v>
      </c>
      <c r="E126" s="143">
        <f t="shared" si="27"/>
        <v>1</v>
      </c>
      <c r="F126" s="143" t="str">
        <f t="shared" si="28"/>
        <v>1'h0</v>
      </c>
      <c r="G126" s="145" t="s">
        <v>2321</v>
      </c>
      <c r="H126" s="183" t="s">
        <v>2359</v>
      </c>
      <c r="I126" s="183" t="s">
        <v>2360</v>
      </c>
      <c r="J126" s="143">
        <v>0</v>
      </c>
      <c r="K126" s="143" t="str">
        <f t="shared" si="29"/>
        <v>0</v>
      </c>
      <c r="L126" s="143">
        <f t="shared" si="30"/>
        <v>0</v>
      </c>
      <c r="M126" s="178"/>
      <c r="N126" s="178"/>
    </row>
    <row r="127" spans="1:14" ht="15">
      <c r="A127" s="143"/>
      <c r="B127" s="143"/>
      <c r="C127" s="143">
        <v>14</v>
      </c>
      <c r="D127" s="143">
        <v>14</v>
      </c>
      <c r="E127" s="143">
        <f t="shared" si="27"/>
        <v>1</v>
      </c>
      <c r="F127" s="143" t="str">
        <f t="shared" si="28"/>
        <v>1'h0</v>
      </c>
      <c r="G127" s="145" t="s">
        <v>2321</v>
      </c>
      <c r="H127" s="183" t="s">
        <v>2361</v>
      </c>
      <c r="I127" s="183" t="s">
        <v>2362</v>
      </c>
      <c r="J127" s="143">
        <v>0</v>
      </c>
      <c r="K127" s="143" t="str">
        <f t="shared" si="29"/>
        <v>0</v>
      </c>
      <c r="L127" s="143">
        <f t="shared" si="30"/>
        <v>0</v>
      </c>
      <c r="M127" s="178"/>
      <c r="N127" s="178"/>
    </row>
    <row r="128" spans="1:14" ht="15">
      <c r="A128" s="143"/>
      <c r="B128" s="143"/>
      <c r="C128" s="143">
        <v>13</v>
      </c>
      <c r="D128" s="143">
        <v>13</v>
      </c>
      <c r="E128" s="143">
        <f t="shared" si="27"/>
        <v>1</v>
      </c>
      <c r="F128" s="143" t="str">
        <f t="shared" si="28"/>
        <v>1'h0</v>
      </c>
      <c r="G128" s="145" t="s">
        <v>2306</v>
      </c>
      <c r="H128" s="183" t="s">
        <v>2363</v>
      </c>
      <c r="I128" s="183" t="s">
        <v>2364</v>
      </c>
      <c r="J128" s="143">
        <v>0</v>
      </c>
      <c r="K128" s="143" t="str">
        <f t="shared" si="29"/>
        <v>0</v>
      </c>
      <c r="L128" s="143">
        <f t="shared" si="30"/>
        <v>0</v>
      </c>
      <c r="M128" s="178"/>
      <c r="N128" s="178"/>
    </row>
    <row r="129" spans="1:14" ht="15">
      <c r="A129" s="143"/>
      <c r="B129" s="143"/>
      <c r="C129" s="143">
        <v>12</v>
      </c>
      <c r="D129" s="143">
        <v>12</v>
      </c>
      <c r="E129" s="143">
        <f t="shared" si="27"/>
        <v>1</v>
      </c>
      <c r="F129" s="143" t="str">
        <f t="shared" si="28"/>
        <v>1'h0</v>
      </c>
      <c r="G129" s="145" t="s">
        <v>2306</v>
      </c>
      <c r="H129" s="183" t="s">
        <v>2365</v>
      </c>
      <c r="I129" s="183" t="s">
        <v>2366</v>
      </c>
      <c r="J129" s="143">
        <v>0</v>
      </c>
      <c r="K129" s="143" t="str">
        <f t="shared" si="29"/>
        <v>0</v>
      </c>
      <c r="L129" s="143">
        <f t="shared" si="30"/>
        <v>0</v>
      </c>
      <c r="M129" s="178"/>
      <c r="N129" s="178"/>
    </row>
    <row r="130" spans="1:14" ht="15">
      <c r="A130" s="143"/>
      <c r="B130" s="143"/>
      <c r="C130" s="143">
        <v>11</v>
      </c>
      <c r="D130" s="143">
        <v>11</v>
      </c>
      <c r="E130" s="143">
        <f t="shared" si="27"/>
        <v>1</v>
      </c>
      <c r="F130" s="143" t="str">
        <f t="shared" si="28"/>
        <v>1'h0</v>
      </c>
      <c r="G130" s="145" t="s">
        <v>2306</v>
      </c>
      <c r="H130" s="183" t="s">
        <v>2367</v>
      </c>
      <c r="I130" s="183" t="s">
        <v>2368</v>
      </c>
      <c r="J130" s="143">
        <v>0</v>
      </c>
      <c r="K130" s="143" t="str">
        <f t="shared" si="29"/>
        <v>0</v>
      </c>
      <c r="L130" s="143">
        <f t="shared" si="30"/>
        <v>0</v>
      </c>
      <c r="M130" s="178"/>
      <c r="N130" s="178"/>
    </row>
    <row r="131" spans="1:14" ht="15">
      <c r="A131" s="143"/>
      <c r="B131" s="143"/>
      <c r="C131" s="143">
        <v>10</v>
      </c>
      <c r="D131" s="143">
        <v>10</v>
      </c>
      <c r="E131" s="143">
        <f t="shared" si="27"/>
        <v>1</v>
      </c>
      <c r="F131" s="143" t="str">
        <f t="shared" si="28"/>
        <v>1'h0</v>
      </c>
      <c r="G131" s="145" t="s">
        <v>2306</v>
      </c>
      <c r="H131" s="183" t="s">
        <v>2369</v>
      </c>
      <c r="I131" s="183" t="s">
        <v>2370</v>
      </c>
      <c r="J131" s="143">
        <v>0</v>
      </c>
      <c r="K131" s="143" t="str">
        <f t="shared" si="29"/>
        <v>0</v>
      </c>
      <c r="L131" s="143">
        <f t="shared" si="30"/>
        <v>0</v>
      </c>
      <c r="M131" s="178"/>
      <c r="N131" s="178"/>
    </row>
    <row r="132" spans="1:14" ht="15">
      <c r="A132" s="143"/>
      <c r="B132" s="143"/>
      <c r="C132" s="143">
        <v>9</v>
      </c>
      <c r="D132" s="143">
        <v>9</v>
      </c>
      <c r="E132" s="143">
        <f t="shared" si="27"/>
        <v>1</v>
      </c>
      <c r="F132" s="143" t="str">
        <f t="shared" si="28"/>
        <v>1'h0</v>
      </c>
      <c r="G132" s="145" t="s">
        <v>2306</v>
      </c>
      <c r="H132" s="183" t="s">
        <v>2371</v>
      </c>
      <c r="I132" s="183" t="s">
        <v>2372</v>
      </c>
      <c r="J132" s="143">
        <v>0</v>
      </c>
      <c r="K132" s="143" t="str">
        <f t="shared" si="29"/>
        <v>0</v>
      </c>
      <c r="L132" s="143">
        <f t="shared" si="30"/>
        <v>0</v>
      </c>
      <c r="M132" s="178"/>
      <c r="N132" s="178"/>
    </row>
    <row r="133" spans="1:14" ht="15">
      <c r="A133" s="143"/>
      <c r="B133" s="143"/>
      <c r="C133" s="143">
        <v>8</v>
      </c>
      <c r="D133" s="143">
        <v>8</v>
      </c>
      <c r="E133" s="143">
        <f t="shared" si="27"/>
        <v>1</v>
      </c>
      <c r="F133" s="143" t="str">
        <f t="shared" si="28"/>
        <v>1'h0</v>
      </c>
      <c r="G133" s="145" t="s">
        <v>2306</v>
      </c>
      <c r="H133" s="183" t="s">
        <v>2373</v>
      </c>
      <c r="I133" s="183" t="s">
        <v>2374</v>
      </c>
      <c r="J133" s="143">
        <v>0</v>
      </c>
      <c r="K133" s="143" t="str">
        <f t="shared" si="29"/>
        <v>0</v>
      </c>
      <c r="L133" s="143">
        <f t="shared" si="30"/>
        <v>0</v>
      </c>
      <c r="M133" s="178"/>
      <c r="N133" s="178"/>
    </row>
    <row r="134" spans="1:14" ht="15">
      <c r="A134" s="143"/>
      <c r="B134" s="143"/>
      <c r="C134" s="143">
        <v>7</v>
      </c>
      <c r="D134" s="143">
        <v>7</v>
      </c>
      <c r="E134" s="143">
        <f t="shared" si="27"/>
        <v>1</v>
      </c>
      <c r="F134" s="143" t="str">
        <f t="shared" si="28"/>
        <v>1'h0</v>
      </c>
      <c r="G134" s="145" t="s">
        <v>2306</v>
      </c>
      <c r="H134" s="183" t="s">
        <v>1517</v>
      </c>
      <c r="I134" s="183" t="s">
        <v>1518</v>
      </c>
      <c r="J134" s="143">
        <v>0</v>
      </c>
      <c r="K134" s="143" t="str">
        <f t="shared" si="29"/>
        <v>0</v>
      </c>
      <c r="L134" s="143">
        <f t="shared" si="30"/>
        <v>0</v>
      </c>
      <c r="M134" s="178"/>
      <c r="N134" s="178"/>
    </row>
    <row r="135" spans="1:14" ht="15">
      <c r="A135" s="143"/>
      <c r="B135" s="143"/>
      <c r="C135" s="143">
        <v>6</v>
      </c>
      <c r="D135" s="143">
        <v>6</v>
      </c>
      <c r="E135" s="143">
        <f t="shared" si="27"/>
        <v>1</v>
      </c>
      <c r="F135" s="143" t="str">
        <f t="shared" si="28"/>
        <v>1'h0</v>
      </c>
      <c r="G135" s="145" t="s">
        <v>2306</v>
      </c>
      <c r="H135" s="183" t="s">
        <v>1519</v>
      </c>
      <c r="I135" s="183" t="s">
        <v>1520</v>
      </c>
      <c r="J135" s="143">
        <v>0</v>
      </c>
      <c r="K135" s="143" t="str">
        <f t="shared" si="29"/>
        <v>0</v>
      </c>
      <c r="L135" s="143">
        <f t="shared" si="30"/>
        <v>0</v>
      </c>
      <c r="M135" s="178"/>
      <c r="N135" s="178"/>
    </row>
    <row r="136" spans="1:14" ht="15">
      <c r="A136" s="143"/>
      <c r="B136" s="143"/>
      <c r="C136" s="143">
        <v>5</v>
      </c>
      <c r="D136" s="143">
        <v>5</v>
      </c>
      <c r="E136" s="143">
        <f t="shared" si="27"/>
        <v>1</v>
      </c>
      <c r="F136" s="143" t="str">
        <f t="shared" si="28"/>
        <v>1'h0</v>
      </c>
      <c r="G136" s="145" t="s">
        <v>2306</v>
      </c>
      <c r="H136" s="183" t="s">
        <v>1521</v>
      </c>
      <c r="I136" s="183" t="s">
        <v>1522</v>
      </c>
      <c r="J136" s="143">
        <v>0</v>
      </c>
      <c r="K136" s="143" t="str">
        <f t="shared" si="29"/>
        <v>0</v>
      </c>
      <c r="L136" s="143">
        <f t="shared" si="30"/>
        <v>0</v>
      </c>
      <c r="M136" s="178"/>
      <c r="N136" s="178"/>
    </row>
    <row r="137" spans="1:14" ht="15">
      <c r="A137" s="143"/>
      <c r="B137" s="143"/>
      <c r="C137" s="143">
        <v>4</v>
      </c>
      <c r="D137" s="143">
        <v>4</v>
      </c>
      <c r="E137" s="143">
        <f t="shared" si="27"/>
        <v>1</v>
      </c>
      <c r="F137" s="143" t="str">
        <f t="shared" si="28"/>
        <v>1'h0</v>
      </c>
      <c r="G137" s="145" t="s">
        <v>2306</v>
      </c>
      <c r="H137" s="183" t="s">
        <v>1523</v>
      </c>
      <c r="I137" s="183" t="s">
        <v>1524</v>
      </c>
      <c r="J137" s="143">
        <v>0</v>
      </c>
      <c r="K137" s="143" t="str">
        <f t="shared" si="29"/>
        <v>0</v>
      </c>
      <c r="L137" s="143">
        <f t="shared" si="30"/>
        <v>0</v>
      </c>
      <c r="M137" s="178"/>
      <c r="N137" s="178"/>
    </row>
    <row r="138" spans="1:14" ht="15">
      <c r="A138" s="143"/>
      <c r="B138" s="143"/>
      <c r="C138" s="143">
        <v>3</v>
      </c>
      <c r="D138" s="143">
        <v>3</v>
      </c>
      <c r="E138" s="143">
        <f t="shared" si="27"/>
        <v>1</v>
      </c>
      <c r="F138" s="143" t="str">
        <f t="shared" si="28"/>
        <v>1'h0</v>
      </c>
      <c r="G138" s="145" t="s">
        <v>2306</v>
      </c>
      <c r="H138" s="183" t="s">
        <v>1525</v>
      </c>
      <c r="I138" s="183" t="s">
        <v>1526</v>
      </c>
      <c r="J138" s="143">
        <v>0</v>
      </c>
      <c r="K138" s="143" t="str">
        <f t="shared" si="29"/>
        <v>0</v>
      </c>
      <c r="L138" s="143">
        <f t="shared" si="30"/>
        <v>0</v>
      </c>
      <c r="M138" s="178"/>
      <c r="N138" s="178"/>
    </row>
    <row r="139" spans="1:14" ht="15">
      <c r="A139" s="143"/>
      <c r="B139" s="143"/>
      <c r="C139" s="143">
        <v>2</v>
      </c>
      <c r="D139" s="143">
        <v>2</v>
      </c>
      <c r="E139" s="143">
        <f t="shared" si="27"/>
        <v>1</v>
      </c>
      <c r="F139" s="143" t="str">
        <f t="shared" si="28"/>
        <v>1'h0</v>
      </c>
      <c r="G139" s="145" t="s">
        <v>2306</v>
      </c>
      <c r="H139" s="183" t="s">
        <v>1527</v>
      </c>
      <c r="I139" s="183" t="s">
        <v>1528</v>
      </c>
      <c r="J139" s="143">
        <v>0</v>
      </c>
      <c r="K139" s="143" t="str">
        <f t="shared" si="29"/>
        <v>0</v>
      </c>
      <c r="L139" s="143">
        <f t="shared" si="30"/>
        <v>0</v>
      </c>
      <c r="M139" s="178"/>
      <c r="N139" s="178"/>
    </row>
    <row r="140" spans="1:14" ht="15">
      <c r="A140" s="143"/>
      <c r="B140" s="143"/>
      <c r="C140" s="143">
        <v>1</v>
      </c>
      <c r="D140" s="143">
        <v>1</v>
      </c>
      <c r="E140" s="143">
        <f t="shared" si="27"/>
        <v>1</v>
      </c>
      <c r="F140" s="143" t="str">
        <f t="shared" si="28"/>
        <v>1'h0</v>
      </c>
      <c r="G140" s="145" t="s">
        <v>2306</v>
      </c>
      <c r="H140" s="183" t="s">
        <v>1529</v>
      </c>
      <c r="I140" s="183" t="s">
        <v>1530</v>
      </c>
      <c r="J140" s="143">
        <v>0</v>
      </c>
      <c r="K140" s="143" t="str">
        <f t="shared" si="29"/>
        <v>0</v>
      </c>
      <c r="L140" s="143">
        <f t="shared" si="30"/>
        <v>0</v>
      </c>
      <c r="M140" s="178"/>
      <c r="N140" s="178"/>
    </row>
    <row r="141" spans="1:14" ht="15">
      <c r="A141" s="143"/>
      <c r="B141" s="143"/>
      <c r="C141" s="143">
        <v>0</v>
      </c>
      <c r="D141" s="143">
        <v>0</v>
      </c>
      <c r="E141" s="143">
        <f t="shared" si="27"/>
        <v>1</v>
      </c>
      <c r="F141" s="143" t="str">
        <f t="shared" si="28"/>
        <v>1'h0</v>
      </c>
      <c r="G141" s="145" t="s">
        <v>2306</v>
      </c>
      <c r="H141" s="183" t="s">
        <v>2375</v>
      </c>
      <c r="I141" s="183" t="s">
        <v>2376</v>
      </c>
      <c r="J141" s="143">
        <v>0</v>
      </c>
      <c r="K141" s="143" t="str">
        <f t="shared" si="29"/>
        <v>0</v>
      </c>
      <c r="L141" s="143">
        <f t="shared" si="30"/>
        <v>0</v>
      </c>
      <c r="M141" s="178"/>
      <c r="N141" s="178"/>
    </row>
    <row r="142" spans="1:14" ht="15">
      <c r="A142" s="140"/>
      <c r="B142" s="141" t="s">
        <v>2377</v>
      </c>
      <c r="C142" s="140"/>
      <c r="D142" s="140"/>
      <c r="E142" s="140">
        <f>SUM(E143:E174)</f>
        <v>32</v>
      </c>
      <c r="F142" s="142" t="str">
        <f>CONCATENATE("32'h",K142)</f>
        <v>32'h00000000</v>
      </c>
      <c r="G142" s="142"/>
      <c r="H142" s="175" t="s">
        <v>2378</v>
      </c>
      <c r="I142" s="175"/>
      <c r="J142" s="140"/>
      <c r="K142" s="140" t="str">
        <f>LOWER(DEC2HEX(L142,8))</f>
        <v>00000000</v>
      </c>
      <c r="L142" s="140">
        <f>SUM(L143:L174)</f>
        <v>0</v>
      </c>
      <c r="M142" s="178"/>
      <c r="N142" s="178"/>
    </row>
    <row r="143" spans="1:14" ht="15">
      <c r="A143" s="143"/>
      <c r="B143" s="143"/>
      <c r="C143" s="143">
        <f>C144+1</f>
        <v>31</v>
      </c>
      <c r="D143" s="143">
        <f t="shared" ref="C143:D148" si="32">D144+1</f>
        <v>31</v>
      </c>
      <c r="E143" s="143">
        <f t="shared" ref="E143:E174" si="33">D143+1-C143</f>
        <v>1</v>
      </c>
      <c r="F143" s="143" t="str">
        <f>CONCATENATE(E143,"'h",K143)</f>
        <v>1'h0</v>
      </c>
      <c r="G143" s="145" t="s">
        <v>321</v>
      </c>
      <c r="H143" s="183" t="s">
        <v>2379</v>
      </c>
      <c r="I143" s="183" t="s">
        <v>2380</v>
      </c>
      <c r="J143" s="143">
        <v>0</v>
      </c>
      <c r="K143" s="143" t="str">
        <f>LOWER(DEC2HEX((J143)))</f>
        <v>0</v>
      </c>
      <c r="L143" s="143">
        <f t="shared" ref="L143:L174" si="34">J143*(2^C143)</f>
        <v>0</v>
      </c>
      <c r="M143" s="178"/>
      <c r="N143" s="178"/>
    </row>
    <row r="144" spans="1:14" ht="15">
      <c r="A144" s="143"/>
      <c r="B144" s="143"/>
      <c r="C144" s="143">
        <f t="shared" si="32"/>
        <v>30</v>
      </c>
      <c r="D144" s="143">
        <f t="shared" si="32"/>
        <v>30</v>
      </c>
      <c r="E144" s="143">
        <f t="shared" si="33"/>
        <v>1</v>
      </c>
      <c r="F144" s="143" t="str">
        <f t="shared" ref="F144:F150" si="35">CONCATENATE(E144,"'h",K144)</f>
        <v>1'h0</v>
      </c>
      <c r="G144" s="145" t="s">
        <v>2321</v>
      </c>
      <c r="H144" s="183" t="s">
        <v>2381</v>
      </c>
      <c r="I144" s="183" t="s">
        <v>2382</v>
      </c>
      <c r="J144" s="143">
        <v>0</v>
      </c>
      <c r="K144" s="143" t="str">
        <f t="shared" ref="K144:K150" si="36">LOWER(DEC2HEX((J144)))</f>
        <v>0</v>
      </c>
      <c r="L144" s="143">
        <f t="shared" si="34"/>
        <v>0</v>
      </c>
      <c r="M144" s="178"/>
      <c r="N144" s="178"/>
    </row>
    <row r="145" spans="1:14" ht="15">
      <c r="A145" s="143"/>
      <c r="B145" s="143"/>
      <c r="C145" s="143">
        <f t="shared" si="32"/>
        <v>29</v>
      </c>
      <c r="D145" s="143">
        <f t="shared" si="32"/>
        <v>29</v>
      </c>
      <c r="E145" s="143">
        <f t="shared" si="33"/>
        <v>1</v>
      </c>
      <c r="F145" s="143" t="str">
        <f t="shared" si="35"/>
        <v>1'h0</v>
      </c>
      <c r="G145" s="145" t="s">
        <v>321</v>
      </c>
      <c r="H145" s="183" t="s">
        <v>2383</v>
      </c>
      <c r="I145" s="183" t="s">
        <v>2384</v>
      </c>
      <c r="J145" s="143">
        <v>0</v>
      </c>
      <c r="K145" s="143" t="str">
        <f t="shared" si="36"/>
        <v>0</v>
      </c>
      <c r="L145" s="143">
        <f t="shared" si="34"/>
        <v>0</v>
      </c>
      <c r="M145" s="178"/>
      <c r="N145" s="178"/>
    </row>
    <row r="146" spans="1:14" ht="15">
      <c r="A146" s="143"/>
      <c r="B146" s="143"/>
      <c r="C146" s="143">
        <f t="shared" si="32"/>
        <v>28</v>
      </c>
      <c r="D146" s="143">
        <f t="shared" si="32"/>
        <v>28</v>
      </c>
      <c r="E146" s="143">
        <f t="shared" si="33"/>
        <v>1</v>
      </c>
      <c r="F146" s="143" t="str">
        <f t="shared" si="35"/>
        <v>1'h0</v>
      </c>
      <c r="G146" s="145" t="s">
        <v>321</v>
      </c>
      <c r="H146" s="183" t="s">
        <v>2385</v>
      </c>
      <c r="I146" s="183" t="s">
        <v>2386</v>
      </c>
      <c r="J146" s="143">
        <v>0</v>
      </c>
      <c r="K146" s="143" t="str">
        <f t="shared" si="36"/>
        <v>0</v>
      </c>
      <c r="L146" s="143">
        <f t="shared" si="34"/>
        <v>0</v>
      </c>
      <c r="M146" s="178"/>
      <c r="N146" s="178"/>
    </row>
    <row r="147" spans="1:14" ht="15">
      <c r="A147" s="143"/>
      <c r="B147" s="143"/>
      <c r="C147" s="143">
        <f t="shared" si="32"/>
        <v>27</v>
      </c>
      <c r="D147" s="143">
        <f t="shared" si="32"/>
        <v>27</v>
      </c>
      <c r="E147" s="143">
        <f t="shared" si="33"/>
        <v>1</v>
      </c>
      <c r="F147" s="143" t="str">
        <f t="shared" si="35"/>
        <v>1'h0</v>
      </c>
      <c r="G147" s="145" t="s">
        <v>321</v>
      </c>
      <c r="H147" s="183" t="s">
        <v>2387</v>
      </c>
      <c r="I147" s="183" t="s">
        <v>2388</v>
      </c>
      <c r="J147" s="143">
        <v>0</v>
      </c>
      <c r="K147" s="143" t="str">
        <f t="shared" si="36"/>
        <v>0</v>
      </c>
      <c r="L147" s="143">
        <f t="shared" si="34"/>
        <v>0</v>
      </c>
      <c r="M147" s="178"/>
      <c r="N147" s="178"/>
    </row>
    <row r="148" spans="1:14" ht="15">
      <c r="A148" s="143"/>
      <c r="B148" s="143"/>
      <c r="C148" s="143">
        <f t="shared" si="32"/>
        <v>26</v>
      </c>
      <c r="D148" s="143">
        <f t="shared" si="32"/>
        <v>26</v>
      </c>
      <c r="E148" s="143">
        <f t="shared" si="33"/>
        <v>1</v>
      </c>
      <c r="F148" s="143" t="str">
        <f t="shared" si="35"/>
        <v>1'h0</v>
      </c>
      <c r="G148" s="145" t="s">
        <v>321</v>
      </c>
      <c r="H148" s="183" t="s">
        <v>2389</v>
      </c>
      <c r="I148" s="183" t="s">
        <v>2390</v>
      </c>
      <c r="J148" s="143">
        <v>0</v>
      </c>
      <c r="K148" s="143" t="str">
        <f t="shared" si="36"/>
        <v>0</v>
      </c>
      <c r="L148" s="143">
        <f t="shared" si="34"/>
        <v>0</v>
      </c>
      <c r="M148" s="178"/>
      <c r="N148" s="178"/>
    </row>
    <row r="149" spans="1:14" ht="15">
      <c r="A149" s="143"/>
      <c r="B149" s="143"/>
      <c r="C149" s="143">
        <v>25</v>
      </c>
      <c r="D149" s="143">
        <v>25</v>
      </c>
      <c r="E149" s="143">
        <f t="shared" si="33"/>
        <v>1</v>
      </c>
      <c r="F149" s="143" t="str">
        <f t="shared" si="35"/>
        <v>1'h0</v>
      </c>
      <c r="G149" s="145" t="s">
        <v>321</v>
      </c>
      <c r="H149" s="183" t="s">
        <v>2391</v>
      </c>
      <c r="I149" s="183" t="s">
        <v>2392</v>
      </c>
      <c r="J149" s="143">
        <v>0</v>
      </c>
      <c r="K149" s="143" t="str">
        <f t="shared" si="36"/>
        <v>0</v>
      </c>
      <c r="L149" s="143">
        <f t="shared" si="34"/>
        <v>0</v>
      </c>
      <c r="M149" s="178"/>
      <c r="N149" s="178"/>
    </row>
    <row r="150" spans="1:14" ht="15">
      <c r="A150" s="143"/>
      <c r="B150" s="143"/>
      <c r="C150" s="143">
        <v>24</v>
      </c>
      <c r="D150" s="143">
        <v>24</v>
      </c>
      <c r="E150" s="143">
        <f t="shared" si="33"/>
        <v>1</v>
      </c>
      <c r="F150" s="143" t="str">
        <f t="shared" si="35"/>
        <v>1'h0</v>
      </c>
      <c r="G150" s="145" t="s">
        <v>2321</v>
      </c>
      <c r="H150" s="183" t="s">
        <v>2393</v>
      </c>
      <c r="I150" s="183" t="s">
        <v>2394</v>
      </c>
      <c r="J150" s="143">
        <v>0</v>
      </c>
      <c r="K150" s="143" t="str">
        <f t="shared" si="36"/>
        <v>0</v>
      </c>
      <c r="L150" s="143">
        <f t="shared" si="34"/>
        <v>0</v>
      </c>
      <c r="M150" s="178"/>
      <c r="N150" s="178"/>
    </row>
    <row r="151" spans="1:14" ht="15">
      <c r="A151" s="143"/>
      <c r="B151" s="143"/>
      <c r="C151" s="143">
        <f t="shared" ref="C151:D156" si="37">C152+1</f>
        <v>23</v>
      </c>
      <c r="D151" s="143">
        <f t="shared" si="37"/>
        <v>23</v>
      </c>
      <c r="E151" s="143">
        <f t="shared" si="33"/>
        <v>1</v>
      </c>
      <c r="F151" s="143" t="str">
        <f>CONCATENATE(E151,"'h",K151)</f>
        <v>1'h0</v>
      </c>
      <c r="G151" s="145" t="s">
        <v>321</v>
      </c>
      <c r="H151" s="183" t="s">
        <v>2395</v>
      </c>
      <c r="I151" s="183" t="s">
        <v>2396</v>
      </c>
      <c r="J151" s="143">
        <v>0</v>
      </c>
      <c r="K151" s="143" t="str">
        <f>LOWER(DEC2HEX((J151)))</f>
        <v>0</v>
      </c>
      <c r="L151" s="143">
        <f t="shared" si="34"/>
        <v>0</v>
      </c>
      <c r="M151" s="178"/>
      <c r="N151" s="178"/>
    </row>
    <row r="152" spans="1:14" ht="15">
      <c r="A152" s="143"/>
      <c r="B152" s="143"/>
      <c r="C152" s="143">
        <f t="shared" si="37"/>
        <v>22</v>
      </c>
      <c r="D152" s="143">
        <f t="shared" si="37"/>
        <v>22</v>
      </c>
      <c r="E152" s="143">
        <f t="shared" si="33"/>
        <v>1</v>
      </c>
      <c r="F152" s="143" t="str">
        <f t="shared" ref="F152:F174" si="38">CONCATENATE(E152,"'h",K152)</f>
        <v>1'h0</v>
      </c>
      <c r="G152" s="145" t="s">
        <v>321</v>
      </c>
      <c r="H152" s="183" t="s">
        <v>2397</v>
      </c>
      <c r="I152" s="183" t="s">
        <v>2398</v>
      </c>
      <c r="J152" s="143">
        <v>0</v>
      </c>
      <c r="K152" s="143" t="str">
        <f t="shared" ref="K152:K174" si="39">LOWER(DEC2HEX((J152)))</f>
        <v>0</v>
      </c>
      <c r="L152" s="143">
        <f t="shared" si="34"/>
        <v>0</v>
      </c>
      <c r="M152" s="178"/>
      <c r="N152" s="178"/>
    </row>
    <row r="153" spans="1:14" ht="15">
      <c r="A153" s="143"/>
      <c r="B153" s="143"/>
      <c r="C153" s="143">
        <f t="shared" si="37"/>
        <v>21</v>
      </c>
      <c r="D153" s="143">
        <f t="shared" si="37"/>
        <v>21</v>
      </c>
      <c r="E153" s="143">
        <f t="shared" si="33"/>
        <v>1</v>
      </c>
      <c r="F153" s="143" t="str">
        <f t="shared" si="38"/>
        <v>1'h0</v>
      </c>
      <c r="G153" s="145" t="s">
        <v>2321</v>
      </c>
      <c r="H153" s="183" t="s">
        <v>2399</v>
      </c>
      <c r="I153" s="183" t="s">
        <v>2400</v>
      </c>
      <c r="J153" s="143">
        <v>0</v>
      </c>
      <c r="K153" s="143" t="str">
        <f t="shared" si="39"/>
        <v>0</v>
      </c>
      <c r="L153" s="143">
        <f t="shared" si="34"/>
        <v>0</v>
      </c>
      <c r="M153" s="178"/>
      <c r="N153" s="178"/>
    </row>
    <row r="154" spans="1:14" ht="15">
      <c r="A154" s="143"/>
      <c r="B154" s="143"/>
      <c r="C154" s="143">
        <f t="shared" si="37"/>
        <v>20</v>
      </c>
      <c r="D154" s="143">
        <f t="shared" si="37"/>
        <v>20</v>
      </c>
      <c r="E154" s="143">
        <f t="shared" si="33"/>
        <v>1</v>
      </c>
      <c r="F154" s="143" t="str">
        <f t="shared" si="38"/>
        <v>1'h0</v>
      </c>
      <c r="G154" s="145" t="s">
        <v>321</v>
      </c>
      <c r="H154" s="183" t="s">
        <v>2401</v>
      </c>
      <c r="I154" s="183" t="s">
        <v>2402</v>
      </c>
      <c r="J154" s="143">
        <v>0</v>
      </c>
      <c r="K154" s="143" t="str">
        <f t="shared" si="39"/>
        <v>0</v>
      </c>
      <c r="L154" s="143">
        <f t="shared" si="34"/>
        <v>0</v>
      </c>
      <c r="M154" s="178"/>
      <c r="N154" s="178"/>
    </row>
    <row r="155" spans="1:14" ht="15">
      <c r="A155" s="143"/>
      <c r="B155" s="143"/>
      <c r="C155" s="143">
        <f t="shared" si="37"/>
        <v>19</v>
      </c>
      <c r="D155" s="143">
        <f t="shared" si="37"/>
        <v>19</v>
      </c>
      <c r="E155" s="143">
        <f t="shared" si="33"/>
        <v>1</v>
      </c>
      <c r="F155" s="143" t="str">
        <f t="shared" si="38"/>
        <v>1'h0</v>
      </c>
      <c r="G155" s="145" t="s">
        <v>321</v>
      </c>
      <c r="H155" s="183" t="s">
        <v>2403</v>
      </c>
      <c r="I155" s="183" t="s">
        <v>2404</v>
      </c>
      <c r="J155" s="143">
        <v>0</v>
      </c>
      <c r="K155" s="143" t="str">
        <f t="shared" si="39"/>
        <v>0</v>
      </c>
      <c r="L155" s="143">
        <f t="shared" si="34"/>
        <v>0</v>
      </c>
      <c r="M155" s="178"/>
      <c r="N155" s="178"/>
    </row>
    <row r="156" spans="1:14" ht="15">
      <c r="A156" s="143"/>
      <c r="B156" s="143"/>
      <c r="C156" s="143">
        <f t="shared" si="37"/>
        <v>18</v>
      </c>
      <c r="D156" s="143">
        <f t="shared" si="37"/>
        <v>18</v>
      </c>
      <c r="E156" s="143">
        <f t="shared" si="33"/>
        <v>1</v>
      </c>
      <c r="F156" s="143" t="str">
        <f t="shared" si="38"/>
        <v>1'h0</v>
      </c>
      <c r="G156" s="145" t="s">
        <v>321</v>
      </c>
      <c r="H156" s="183" t="s">
        <v>2405</v>
      </c>
      <c r="I156" s="183" t="s">
        <v>2406</v>
      </c>
      <c r="J156" s="143">
        <v>0</v>
      </c>
      <c r="K156" s="143" t="str">
        <f t="shared" si="39"/>
        <v>0</v>
      </c>
      <c r="L156" s="143">
        <f t="shared" si="34"/>
        <v>0</v>
      </c>
      <c r="M156" s="178"/>
      <c r="N156" s="178"/>
    </row>
    <row r="157" spans="1:14" ht="15">
      <c r="A157" s="143"/>
      <c r="B157" s="143"/>
      <c r="C157" s="143">
        <v>17</v>
      </c>
      <c r="D157" s="143">
        <v>17</v>
      </c>
      <c r="E157" s="143">
        <f t="shared" si="33"/>
        <v>1</v>
      </c>
      <c r="F157" s="143" t="str">
        <f t="shared" si="38"/>
        <v>1'h0</v>
      </c>
      <c r="G157" s="145" t="s">
        <v>2321</v>
      </c>
      <c r="H157" s="183" t="s">
        <v>2407</v>
      </c>
      <c r="I157" s="183" t="s">
        <v>2408</v>
      </c>
      <c r="J157" s="143">
        <v>0</v>
      </c>
      <c r="K157" s="143" t="str">
        <f t="shared" si="39"/>
        <v>0</v>
      </c>
      <c r="L157" s="143">
        <f t="shared" si="34"/>
        <v>0</v>
      </c>
      <c r="M157" s="178"/>
      <c r="N157" s="178"/>
    </row>
    <row r="158" spans="1:14" ht="15">
      <c r="A158" s="143"/>
      <c r="B158" s="143"/>
      <c r="C158" s="143">
        <v>16</v>
      </c>
      <c r="D158" s="143">
        <v>16</v>
      </c>
      <c r="E158" s="143">
        <f t="shared" si="33"/>
        <v>1</v>
      </c>
      <c r="F158" s="143" t="str">
        <f t="shared" si="38"/>
        <v>1'h0</v>
      </c>
      <c r="G158" s="145" t="s">
        <v>321</v>
      </c>
      <c r="H158" s="183" t="s">
        <v>2409</v>
      </c>
      <c r="I158" s="183" t="s">
        <v>2410</v>
      </c>
      <c r="J158" s="143">
        <v>0</v>
      </c>
      <c r="K158" s="143" t="str">
        <f t="shared" si="39"/>
        <v>0</v>
      </c>
      <c r="L158" s="143">
        <f t="shared" si="34"/>
        <v>0</v>
      </c>
      <c r="M158" s="178"/>
      <c r="N158" s="178"/>
    </row>
    <row r="159" spans="1:14" ht="15">
      <c r="A159" s="143"/>
      <c r="B159" s="143"/>
      <c r="C159" s="143">
        <v>15</v>
      </c>
      <c r="D159" s="143">
        <v>15</v>
      </c>
      <c r="E159" s="143">
        <f t="shared" si="33"/>
        <v>1</v>
      </c>
      <c r="F159" s="143" t="str">
        <f t="shared" si="38"/>
        <v>1'h0</v>
      </c>
      <c r="G159" s="145" t="s">
        <v>321</v>
      </c>
      <c r="H159" s="183" t="s">
        <v>2411</v>
      </c>
      <c r="I159" s="183" t="s">
        <v>2412</v>
      </c>
      <c r="J159" s="143">
        <v>0</v>
      </c>
      <c r="K159" s="143" t="str">
        <f t="shared" si="39"/>
        <v>0</v>
      </c>
      <c r="L159" s="143">
        <f t="shared" si="34"/>
        <v>0</v>
      </c>
      <c r="M159" s="178"/>
      <c r="N159" s="178"/>
    </row>
    <row r="160" spans="1:14" ht="15">
      <c r="A160" s="143"/>
      <c r="B160" s="143"/>
      <c r="C160" s="143">
        <v>14</v>
      </c>
      <c r="D160" s="143">
        <v>14</v>
      </c>
      <c r="E160" s="143">
        <f t="shared" si="33"/>
        <v>1</v>
      </c>
      <c r="F160" s="143" t="str">
        <f t="shared" si="38"/>
        <v>1'h0</v>
      </c>
      <c r="G160" s="145" t="s">
        <v>2321</v>
      </c>
      <c r="H160" s="183" t="s">
        <v>2413</v>
      </c>
      <c r="I160" s="183" t="s">
        <v>2414</v>
      </c>
      <c r="J160" s="143">
        <v>0</v>
      </c>
      <c r="K160" s="143" t="str">
        <f t="shared" si="39"/>
        <v>0</v>
      </c>
      <c r="L160" s="143">
        <f t="shared" si="34"/>
        <v>0</v>
      </c>
      <c r="M160" s="178"/>
      <c r="N160" s="178"/>
    </row>
    <row r="161" spans="1:14" ht="15">
      <c r="A161" s="143"/>
      <c r="B161" s="143"/>
      <c r="C161" s="143">
        <v>13</v>
      </c>
      <c r="D161" s="143">
        <v>13</v>
      </c>
      <c r="E161" s="143">
        <f t="shared" si="33"/>
        <v>1</v>
      </c>
      <c r="F161" s="143" t="str">
        <f t="shared" si="38"/>
        <v>1'h0</v>
      </c>
      <c r="G161" s="145" t="s">
        <v>2321</v>
      </c>
      <c r="H161" s="183" t="s">
        <v>2415</v>
      </c>
      <c r="I161" s="183" t="s">
        <v>2416</v>
      </c>
      <c r="J161" s="143">
        <v>0</v>
      </c>
      <c r="K161" s="143" t="str">
        <f t="shared" si="39"/>
        <v>0</v>
      </c>
      <c r="L161" s="143">
        <f t="shared" si="34"/>
        <v>0</v>
      </c>
      <c r="M161" s="178"/>
      <c r="N161" s="178"/>
    </row>
    <row r="162" spans="1:14" ht="15">
      <c r="A162" s="143"/>
      <c r="B162" s="143"/>
      <c r="C162" s="143">
        <v>12</v>
      </c>
      <c r="D162" s="143">
        <v>12</v>
      </c>
      <c r="E162" s="143">
        <f t="shared" si="33"/>
        <v>1</v>
      </c>
      <c r="F162" s="143" t="str">
        <f t="shared" si="38"/>
        <v>1'h0</v>
      </c>
      <c r="G162" s="145" t="s">
        <v>2321</v>
      </c>
      <c r="H162" s="183" t="s">
        <v>2417</v>
      </c>
      <c r="I162" s="183" t="s">
        <v>2418</v>
      </c>
      <c r="J162" s="143">
        <v>0</v>
      </c>
      <c r="K162" s="143" t="str">
        <f t="shared" si="39"/>
        <v>0</v>
      </c>
      <c r="L162" s="143">
        <f t="shared" si="34"/>
        <v>0</v>
      </c>
      <c r="M162" s="178"/>
      <c r="N162" s="178"/>
    </row>
    <row r="163" spans="1:14" ht="15">
      <c r="A163" s="143"/>
      <c r="B163" s="143"/>
      <c r="C163" s="143">
        <v>11</v>
      </c>
      <c r="D163" s="143">
        <v>11</v>
      </c>
      <c r="E163" s="143">
        <f t="shared" si="33"/>
        <v>1</v>
      </c>
      <c r="F163" s="143" t="str">
        <f t="shared" si="38"/>
        <v>1'h0</v>
      </c>
      <c r="G163" s="145" t="s">
        <v>2321</v>
      </c>
      <c r="H163" s="183" t="s">
        <v>2419</v>
      </c>
      <c r="I163" s="183" t="s">
        <v>2420</v>
      </c>
      <c r="J163" s="143">
        <v>0</v>
      </c>
      <c r="K163" s="143" t="str">
        <f t="shared" si="39"/>
        <v>0</v>
      </c>
      <c r="L163" s="143">
        <f t="shared" si="34"/>
        <v>0</v>
      </c>
      <c r="M163" s="178"/>
      <c r="N163" s="178"/>
    </row>
    <row r="164" spans="1:14" ht="15">
      <c r="A164" s="143"/>
      <c r="B164" s="143"/>
      <c r="C164" s="143">
        <v>10</v>
      </c>
      <c r="D164" s="143">
        <v>10</v>
      </c>
      <c r="E164" s="143">
        <f t="shared" si="33"/>
        <v>1</v>
      </c>
      <c r="F164" s="143" t="str">
        <f t="shared" si="38"/>
        <v>1'h0</v>
      </c>
      <c r="G164" s="145" t="s">
        <v>321</v>
      </c>
      <c r="H164" s="183" t="s">
        <v>2421</v>
      </c>
      <c r="I164" s="183" t="s">
        <v>2422</v>
      </c>
      <c r="J164" s="143">
        <v>0</v>
      </c>
      <c r="K164" s="143" t="str">
        <f t="shared" si="39"/>
        <v>0</v>
      </c>
      <c r="L164" s="143">
        <f t="shared" si="34"/>
        <v>0</v>
      </c>
      <c r="M164" s="178"/>
      <c r="N164" s="178"/>
    </row>
    <row r="165" spans="1:14" ht="15">
      <c r="A165" s="143"/>
      <c r="B165" s="143"/>
      <c r="C165" s="143">
        <v>9</v>
      </c>
      <c r="D165" s="143">
        <v>9</v>
      </c>
      <c r="E165" s="143">
        <f t="shared" si="33"/>
        <v>1</v>
      </c>
      <c r="F165" s="143" t="str">
        <f t="shared" si="38"/>
        <v>1'h0</v>
      </c>
      <c r="G165" s="145" t="s">
        <v>2321</v>
      </c>
      <c r="H165" s="183" t="s">
        <v>2423</v>
      </c>
      <c r="I165" s="183" t="s">
        <v>2424</v>
      </c>
      <c r="J165" s="143">
        <v>0</v>
      </c>
      <c r="K165" s="143" t="str">
        <f t="shared" si="39"/>
        <v>0</v>
      </c>
      <c r="L165" s="143">
        <f t="shared" si="34"/>
        <v>0</v>
      </c>
      <c r="M165" s="178"/>
      <c r="N165" s="178"/>
    </row>
    <row r="166" spans="1:14" ht="15">
      <c r="A166" s="143"/>
      <c r="B166" s="143"/>
      <c r="C166" s="143">
        <v>8</v>
      </c>
      <c r="D166" s="143">
        <v>8</v>
      </c>
      <c r="E166" s="143">
        <f t="shared" si="33"/>
        <v>1</v>
      </c>
      <c r="F166" s="143" t="str">
        <f t="shared" si="38"/>
        <v>1'h0</v>
      </c>
      <c r="G166" s="145" t="s">
        <v>2321</v>
      </c>
      <c r="H166" s="183" t="s">
        <v>2425</v>
      </c>
      <c r="I166" s="183" t="s">
        <v>2426</v>
      </c>
      <c r="J166" s="143">
        <v>0</v>
      </c>
      <c r="K166" s="143" t="str">
        <f t="shared" si="39"/>
        <v>0</v>
      </c>
      <c r="L166" s="143">
        <f t="shared" si="34"/>
        <v>0</v>
      </c>
      <c r="M166" s="178"/>
      <c r="N166" s="178"/>
    </row>
    <row r="167" spans="1:14" ht="15">
      <c r="A167" s="143"/>
      <c r="B167" s="143"/>
      <c r="C167" s="143">
        <v>7</v>
      </c>
      <c r="D167" s="143">
        <v>7</v>
      </c>
      <c r="E167" s="143">
        <f t="shared" si="33"/>
        <v>1</v>
      </c>
      <c r="F167" s="143" t="str">
        <f t="shared" si="38"/>
        <v>1'h0</v>
      </c>
      <c r="G167" s="145" t="s">
        <v>321</v>
      </c>
      <c r="H167" s="183" t="s">
        <v>2427</v>
      </c>
      <c r="I167" s="183" t="s">
        <v>2428</v>
      </c>
      <c r="J167" s="143">
        <v>0</v>
      </c>
      <c r="K167" s="143" t="str">
        <f t="shared" si="39"/>
        <v>0</v>
      </c>
      <c r="L167" s="143">
        <f t="shared" si="34"/>
        <v>0</v>
      </c>
      <c r="M167" s="178"/>
      <c r="N167" s="178"/>
    </row>
    <row r="168" spans="1:14" ht="15">
      <c r="A168" s="143"/>
      <c r="B168" s="143"/>
      <c r="C168" s="143">
        <v>6</v>
      </c>
      <c r="D168" s="143">
        <v>6</v>
      </c>
      <c r="E168" s="143">
        <f t="shared" si="33"/>
        <v>1</v>
      </c>
      <c r="F168" s="143" t="str">
        <f t="shared" si="38"/>
        <v>1'h0</v>
      </c>
      <c r="G168" s="145" t="s">
        <v>2321</v>
      </c>
      <c r="H168" s="183" t="s">
        <v>2429</v>
      </c>
      <c r="I168" s="183" t="s">
        <v>2430</v>
      </c>
      <c r="J168" s="143">
        <v>0</v>
      </c>
      <c r="K168" s="143" t="str">
        <f t="shared" si="39"/>
        <v>0</v>
      </c>
      <c r="L168" s="143">
        <f t="shared" si="34"/>
        <v>0</v>
      </c>
      <c r="M168" s="178"/>
      <c r="N168" s="178"/>
    </row>
    <row r="169" spans="1:14" ht="15">
      <c r="A169" s="143"/>
      <c r="B169" s="143"/>
      <c r="C169" s="143">
        <v>5</v>
      </c>
      <c r="D169" s="143">
        <v>5</v>
      </c>
      <c r="E169" s="143">
        <f t="shared" si="33"/>
        <v>1</v>
      </c>
      <c r="F169" s="143" t="str">
        <f t="shared" si="38"/>
        <v>1'h0</v>
      </c>
      <c r="G169" s="145" t="s">
        <v>2321</v>
      </c>
      <c r="H169" s="183" t="s">
        <v>2431</v>
      </c>
      <c r="I169" s="183" t="s">
        <v>2432</v>
      </c>
      <c r="J169" s="143">
        <v>0</v>
      </c>
      <c r="K169" s="143" t="str">
        <f t="shared" si="39"/>
        <v>0</v>
      </c>
      <c r="L169" s="143">
        <f t="shared" si="34"/>
        <v>0</v>
      </c>
      <c r="M169" s="178"/>
      <c r="N169" s="178"/>
    </row>
    <row r="170" spans="1:14" ht="15">
      <c r="A170" s="143"/>
      <c r="B170" s="143"/>
      <c r="C170" s="143">
        <v>4</v>
      </c>
      <c r="D170" s="143">
        <v>4</v>
      </c>
      <c r="E170" s="143">
        <f t="shared" si="33"/>
        <v>1</v>
      </c>
      <c r="F170" s="143" t="str">
        <f t="shared" si="38"/>
        <v>1'h0</v>
      </c>
      <c r="G170" s="145" t="s">
        <v>2321</v>
      </c>
      <c r="H170" s="183" t="s">
        <v>2433</v>
      </c>
      <c r="I170" s="183" t="s">
        <v>2434</v>
      </c>
      <c r="J170" s="143">
        <v>0</v>
      </c>
      <c r="K170" s="143" t="str">
        <f t="shared" si="39"/>
        <v>0</v>
      </c>
      <c r="L170" s="143">
        <f t="shared" si="34"/>
        <v>0</v>
      </c>
      <c r="M170" s="178"/>
      <c r="N170" s="178"/>
    </row>
    <row r="171" spans="1:14" ht="15">
      <c r="A171" s="143"/>
      <c r="B171" s="143"/>
      <c r="C171" s="143">
        <v>3</v>
      </c>
      <c r="D171" s="143">
        <v>3</v>
      </c>
      <c r="E171" s="143">
        <f t="shared" si="33"/>
        <v>1</v>
      </c>
      <c r="F171" s="143" t="str">
        <f t="shared" si="38"/>
        <v>1'h0</v>
      </c>
      <c r="G171" s="145" t="s">
        <v>2321</v>
      </c>
      <c r="H171" s="183" t="s">
        <v>2435</v>
      </c>
      <c r="I171" s="183" t="s">
        <v>2436</v>
      </c>
      <c r="J171" s="143">
        <v>0</v>
      </c>
      <c r="K171" s="143" t="str">
        <f t="shared" si="39"/>
        <v>0</v>
      </c>
      <c r="L171" s="143">
        <f t="shared" si="34"/>
        <v>0</v>
      </c>
      <c r="M171" s="178"/>
      <c r="N171" s="178"/>
    </row>
    <row r="172" spans="1:14" ht="15">
      <c r="A172" s="143"/>
      <c r="B172" s="143"/>
      <c r="C172" s="143">
        <v>2</v>
      </c>
      <c r="D172" s="143">
        <v>2</v>
      </c>
      <c r="E172" s="143">
        <f t="shared" si="33"/>
        <v>1</v>
      </c>
      <c r="F172" s="143" t="str">
        <f t="shared" si="38"/>
        <v>1'h0</v>
      </c>
      <c r="G172" s="145" t="s">
        <v>2321</v>
      </c>
      <c r="H172" s="183" t="s">
        <v>2437</v>
      </c>
      <c r="I172" s="183" t="s">
        <v>2438</v>
      </c>
      <c r="J172" s="143">
        <v>0</v>
      </c>
      <c r="K172" s="143" t="str">
        <f t="shared" si="39"/>
        <v>0</v>
      </c>
      <c r="L172" s="143">
        <f t="shared" si="34"/>
        <v>0</v>
      </c>
      <c r="M172" s="178"/>
      <c r="N172" s="178"/>
    </row>
    <row r="173" spans="1:14" ht="15">
      <c r="A173" s="143"/>
      <c r="B173" s="143"/>
      <c r="C173" s="143">
        <v>1</v>
      </c>
      <c r="D173" s="143">
        <v>1</v>
      </c>
      <c r="E173" s="143">
        <f t="shared" si="33"/>
        <v>1</v>
      </c>
      <c r="F173" s="143" t="str">
        <f t="shared" si="38"/>
        <v>1'h0</v>
      </c>
      <c r="G173" s="145" t="s">
        <v>2321</v>
      </c>
      <c r="H173" s="183" t="s">
        <v>2439</v>
      </c>
      <c r="I173" s="183" t="s">
        <v>2440</v>
      </c>
      <c r="J173" s="143">
        <v>0</v>
      </c>
      <c r="K173" s="143" t="str">
        <f t="shared" si="39"/>
        <v>0</v>
      </c>
      <c r="L173" s="143">
        <f t="shared" si="34"/>
        <v>0</v>
      </c>
      <c r="M173" s="178"/>
      <c r="N173" s="178"/>
    </row>
    <row r="174" spans="1:14" ht="15">
      <c r="A174" s="143"/>
      <c r="B174" s="143"/>
      <c r="C174" s="143">
        <v>0</v>
      </c>
      <c r="D174" s="143">
        <v>0</v>
      </c>
      <c r="E174" s="143">
        <f t="shared" si="33"/>
        <v>1</v>
      </c>
      <c r="F174" s="143" t="str">
        <f t="shared" si="38"/>
        <v>1'h0</v>
      </c>
      <c r="G174" s="145" t="s">
        <v>2321</v>
      </c>
      <c r="H174" s="183" t="s">
        <v>2441</v>
      </c>
      <c r="I174" s="183" t="s">
        <v>2442</v>
      </c>
      <c r="J174" s="143">
        <v>0</v>
      </c>
      <c r="K174" s="143" t="str">
        <f t="shared" si="39"/>
        <v>0</v>
      </c>
      <c r="L174" s="143">
        <f t="shared" si="34"/>
        <v>0</v>
      </c>
      <c r="M174" s="178"/>
      <c r="N174" s="178"/>
    </row>
    <row r="175" spans="1:14" ht="15">
      <c r="A175" s="140"/>
      <c r="B175" s="141" t="s">
        <v>2443</v>
      </c>
      <c r="C175" s="140"/>
      <c r="D175" s="140"/>
      <c r="E175" s="140">
        <f>SUM(E176:E176)</f>
        <v>32</v>
      </c>
      <c r="F175" s="142" t="str">
        <f>CONCATENATE("32'h",K175)</f>
        <v>32'h00000000</v>
      </c>
      <c r="G175" s="142"/>
      <c r="H175" s="175" t="s">
        <v>2444</v>
      </c>
      <c r="I175" s="175"/>
      <c r="J175" s="140"/>
      <c r="K175" s="140" t="str">
        <f>LOWER(DEC2HEX(L175,8))</f>
        <v>00000000</v>
      </c>
      <c r="L175" s="140">
        <f>SUM(L176:L176)</f>
        <v>0</v>
      </c>
      <c r="M175" s="178"/>
      <c r="N175" s="178"/>
    </row>
    <row r="176" spans="1:14" ht="15">
      <c r="A176" s="143"/>
      <c r="B176" s="143"/>
      <c r="C176" s="143">
        <v>0</v>
      </c>
      <c r="D176" s="143">
        <v>31</v>
      </c>
      <c r="E176" s="143">
        <f>D176+1-C176</f>
        <v>32</v>
      </c>
      <c r="F176" s="143" t="str">
        <f>CONCATENATE(E176,"'h",K176)</f>
        <v>32'h0</v>
      </c>
      <c r="G176" s="145" t="s">
        <v>2046</v>
      </c>
      <c r="H176" s="183" t="s">
        <v>108</v>
      </c>
      <c r="I176" s="183" t="s">
        <v>2224</v>
      </c>
      <c r="J176" s="143">
        <v>0</v>
      </c>
      <c r="K176" s="143" t="str">
        <f>LOWER(DEC2HEX((J176)))</f>
        <v>0</v>
      </c>
      <c r="L176" s="143">
        <f>J176*(2^C176)</f>
        <v>0</v>
      </c>
      <c r="M176" s="178"/>
      <c r="N176" s="178"/>
    </row>
    <row r="177" spans="1:14" ht="15">
      <c r="A177" s="140"/>
      <c r="B177" s="141" t="s">
        <v>2445</v>
      </c>
      <c r="C177" s="140"/>
      <c r="D177" s="140"/>
      <c r="E177" s="140">
        <f>SUM(E178:E178)</f>
        <v>32</v>
      </c>
      <c r="F177" s="142" t="str">
        <f>CONCATENATE("32'h",K177)</f>
        <v>32'h00000000</v>
      </c>
      <c r="G177" s="142"/>
      <c r="H177" s="175" t="s">
        <v>2446</v>
      </c>
      <c r="I177" s="175"/>
      <c r="J177" s="140"/>
      <c r="K177" s="140" t="str">
        <f>LOWER(DEC2HEX(L177,8))</f>
        <v>00000000</v>
      </c>
      <c r="L177" s="140">
        <f>SUM(L178:L178)</f>
        <v>0</v>
      </c>
      <c r="M177" s="178"/>
      <c r="N177" s="178"/>
    </row>
    <row r="178" spans="1:14" ht="15">
      <c r="A178" s="143"/>
      <c r="B178" s="143"/>
      <c r="C178" s="143">
        <v>0</v>
      </c>
      <c r="D178" s="143">
        <v>31</v>
      </c>
      <c r="E178" s="143">
        <f>D178+1-C178</f>
        <v>32</v>
      </c>
      <c r="F178" s="143" t="str">
        <f>CONCATENATE(E178,"'h",K178)</f>
        <v>32'h0</v>
      </c>
      <c r="G178" s="145" t="s">
        <v>2447</v>
      </c>
      <c r="H178" s="183" t="s">
        <v>108</v>
      </c>
      <c r="I178" s="183" t="s">
        <v>2448</v>
      </c>
      <c r="J178" s="143">
        <v>0</v>
      </c>
      <c r="K178" s="143" t="str">
        <f>LOWER(DEC2HEX((J178)))</f>
        <v>0</v>
      </c>
      <c r="L178" s="143">
        <f>J178*(2^C178)</f>
        <v>0</v>
      </c>
      <c r="M178" s="178"/>
      <c r="N178" s="178"/>
    </row>
    <row r="179" spans="1:14" ht="15">
      <c r="A179" s="140"/>
      <c r="B179" s="141" t="s">
        <v>2449</v>
      </c>
      <c r="C179" s="140"/>
      <c r="D179" s="140"/>
      <c r="E179" s="140">
        <f>SUM(E180:E180)</f>
        <v>32</v>
      </c>
      <c r="F179" s="142" t="str">
        <f>CONCATENATE("32'h",K179)</f>
        <v>32'h00000000</v>
      </c>
      <c r="G179" s="142"/>
      <c r="H179" s="175" t="s">
        <v>2450</v>
      </c>
      <c r="I179" s="175"/>
      <c r="J179" s="140"/>
      <c r="K179" s="140" t="str">
        <f>LOWER(DEC2HEX(L179,8))</f>
        <v>00000000</v>
      </c>
      <c r="L179" s="140">
        <f>SUM(L180:L180)</f>
        <v>0</v>
      </c>
      <c r="M179" s="178"/>
      <c r="N179" s="178"/>
    </row>
    <row r="180" spans="1:14" ht="15">
      <c r="A180" s="143"/>
      <c r="B180" s="143"/>
      <c r="C180" s="143">
        <v>0</v>
      </c>
      <c r="D180" s="143">
        <v>31</v>
      </c>
      <c r="E180" s="143">
        <f>D180+1-C180</f>
        <v>32</v>
      </c>
      <c r="F180" s="143" t="str">
        <f>CONCATENATE(E180,"'h",K180)</f>
        <v>32'h0</v>
      </c>
      <c r="G180" s="145" t="s">
        <v>2046</v>
      </c>
      <c r="H180" s="183" t="s">
        <v>108</v>
      </c>
      <c r="I180" s="183" t="s">
        <v>2224</v>
      </c>
      <c r="J180" s="143">
        <v>0</v>
      </c>
      <c r="K180" s="143" t="str">
        <f>LOWER(DEC2HEX((J180)))</f>
        <v>0</v>
      </c>
      <c r="L180" s="143">
        <f>J180*(2^C180)</f>
        <v>0</v>
      </c>
      <c r="M180" s="178"/>
      <c r="N180" s="178"/>
    </row>
    <row r="181" spans="1:14" ht="15">
      <c r="A181" s="140"/>
      <c r="B181" s="141" t="s">
        <v>2451</v>
      </c>
      <c r="C181" s="140"/>
      <c r="D181" s="140"/>
      <c r="E181" s="140">
        <f>SUM(E182:E202)</f>
        <v>32</v>
      </c>
      <c r="F181" s="142" t="str">
        <f>CONCATENATE("32'h",K181)</f>
        <v>32'hffff0000</v>
      </c>
      <c r="G181" s="142"/>
      <c r="H181" s="175" t="s">
        <v>2452</v>
      </c>
      <c r="I181" s="175"/>
      <c r="J181" s="140"/>
      <c r="K181" s="140" t="str">
        <f>LOWER(DEC2HEX(L181,8))</f>
        <v>ffff0000</v>
      </c>
      <c r="L181" s="140">
        <f>SUM(L182:L202)</f>
        <v>4294901760</v>
      </c>
      <c r="M181" s="178"/>
      <c r="N181" s="178"/>
    </row>
    <row r="182" spans="1:14" ht="15">
      <c r="A182" s="143"/>
      <c r="B182" s="143"/>
      <c r="C182" s="143">
        <f t="shared" ref="C182:D188" si="40">C183+1</f>
        <v>31</v>
      </c>
      <c r="D182" s="143">
        <f t="shared" si="40"/>
        <v>31</v>
      </c>
      <c r="E182" s="143">
        <f t="shared" ref="E182:E197" si="41">D182+1-C182</f>
        <v>1</v>
      </c>
      <c r="F182" s="143" t="str">
        <f t="shared" ref="F182:F197" si="42">CONCATENATE(E182,"'h",K182)</f>
        <v>1'h1</v>
      </c>
      <c r="G182" s="145" t="s">
        <v>2453</v>
      </c>
      <c r="H182" s="183" t="s">
        <v>2454</v>
      </c>
      <c r="I182" s="183" t="s">
        <v>2455</v>
      </c>
      <c r="J182" s="143">
        <v>1</v>
      </c>
      <c r="K182" s="143" t="str">
        <f t="shared" ref="K182:K197" si="43">LOWER(DEC2HEX((J182)))</f>
        <v>1</v>
      </c>
      <c r="L182" s="143">
        <f t="shared" ref="L182:L197" si="44">J182*(2^C182)</f>
        <v>2147483648</v>
      </c>
      <c r="M182" s="178"/>
      <c r="N182" s="178"/>
    </row>
    <row r="183" spans="1:14" ht="15">
      <c r="A183" s="143"/>
      <c r="B183" s="143"/>
      <c r="C183" s="143">
        <f t="shared" si="40"/>
        <v>30</v>
      </c>
      <c r="D183" s="143">
        <f t="shared" si="40"/>
        <v>30</v>
      </c>
      <c r="E183" s="143">
        <f t="shared" si="41"/>
        <v>1</v>
      </c>
      <c r="F183" s="143" t="str">
        <f t="shared" si="42"/>
        <v>1'h1</v>
      </c>
      <c r="G183" s="145" t="s">
        <v>2153</v>
      </c>
      <c r="H183" s="183" t="s">
        <v>2456</v>
      </c>
      <c r="I183" s="183" t="s">
        <v>2457</v>
      </c>
      <c r="J183" s="143">
        <v>1</v>
      </c>
      <c r="K183" s="143" t="str">
        <f t="shared" si="43"/>
        <v>1</v>
      </c>
      <c r="L183" s="143">
        <f t="shared" si="44"/>
        <v>1073741824</v>
      </c>
      <c r="M183" s="178"/>
      <c r="N183" s="178"/>
    </row>
    <row r="184" spans="1:14" ht="15">
      <c r="A184" s="143"/>
      <c r="B184" s="143"/>
      <c r="C184" s="143">
        <f t="shared" si="40"/>
        <v>29</v>
      </c>
      <c r="D184" s="143">
        <f t="shared" si="40"/>
        <v>29</v>
      </c>
      <c r="E184" s="143">
        <f t="shared" si="41"/>
        <v>1</v>
      </c>
      <c r="F184" s="143" t="str">
        <f t="shared" si="42"/>
        <v>1'h1</v>
      </c>
      <c r="G184" s="145" t="s">
        <v>322</v>
      </c>
      <c r="H184" s="183" t="s">
        <v>2458</v>
      </c>
      <c r="I184" s="183" t="s">
        <v>2459</v>
      </c>
      <c r="J184" s="143">
        <v>1</v>
      </c>
      <c r="K184" s="143" t="str">
        <f t="shared" si="43"/>
        <v>1</v>
      </c>
      <c r="L184" s="143">
        <f t="shared" si="44"/>
        <v>536870912</v>
      </c>
      <c r="M184" s="178"/>
      <c r="N184" s="178"/>
    </row>
    <row r="185" spans="1:14" ht="15">
      <c r="A185" s="143"/>
      <c r="B185" s="143"/>
      <c r="C185" s="143">
        <f t="shared" si="40"/>
        <v>28</v>
      </c>
      <c r="D185" s="143">
        <f t="shared" si="40"/>
        <v>28</v>
      </c>
      <c r="E185" s="143">
        <f t="shared" si="41"/>
        <v>1</v>
      </c>
      <c r="F185" s="143" t="str">
        <f t="shared" si="42"/>
        <v>1'h1</v>
      </c>
      <c r="G185" s="145" t="s">
        <v>322</v>
      </c>
      <c r="H185" s="183" t="s">
        <v>2460</v>
      </c>
      <c r="I185" s="183" t="s">
        <v>2461</v>
      </c>
      <c r="J185" s="143">
        <v>1</v>
      </c>
      <c r="K185" s="143" t="str">
        <f t="shared" si="43"/>
        <v>1</v>
      </c>
      <c r="L185" s="143">
        <f t="shared" si="44"/>
        <v>268435456</v>
      </c>
      <c r="M185" s="178"/>
      <c r="N185" s="178"/>
    </row>
    <row r="186" spans="1:14" ht="15">
      <c r="A186" s="143"/>
      <c r="B186" s="143"/>
      <c r="C186" s="143">
        <f t="shared" si="40"/>
        <v>27</v>
      </c>
      <c r="D186" s="143">
        <f t="shared" si="40"/>
        <v>27</v>
      </c>
      <c r="E186" s="143">
        <f t="shared" si="41"/>
        <v>1</v>
      </c>
      <c r="F186" s="143" t="str">
        <f t="shared" si="42"/>
        <v>1'h1</v>
      </c>
      <c r="G186" s="145" t="s">
        <v>322</v>
      </c>
      <c r="H186" s="183" t="s">
        <v>2462</v>
      </c>
      <c r="I186" s="183" t="s">
        <v>2463</v>
      </c>
      <c r="J186" s="143">
        <v>1</v>
      </c>
      <c r="K186" s="143" t="str">
        <f t="shared" si="43"/>
        <v>1</v>
      </c>
      <c r="L186" s="143">
        <f t="shared" si="44"/>
        <v>134217728</v>
      </c>
      <c r="M186" s="178"/>
      <c r="N186" s="178"/>
    </row>
    <row r="187" spans="1:14" ht="15">
      <c r="A187" s="143"/>
      <c r="B187" s="143"/>
      <c r="C187" s="143">
        <f t="shared" si="40"/>
        <v>26</v>
      </c>
      <c r="D187" s="143">
        <f t="shared" si="40"/>
        <v>26</v>
      </c>
      <c r="E187" s="143">
        <f t="shared" si="41"/>
        <v>1</v>
      </c>
      <c r="F187" s="143" t="str">
        <f t="shared" si="42"/>
        <v>1'h1</v>
      </c>
      <c r="G187" s="145" t="s">
        <v>322</v>
      </c>
      <c r="H187" s="183" t="s">
        <v>2464</v>
      </c>
      <c r="I187" s="183" t="s">
        <v>2465</v>
      </c>
      <c r="J187" s="143">
        <v>1</v>
      </c>
      <c r="K187" s="143" t="str">
        <f t="shared" si="43"/>
        <v>1</v>
      </c>
      <c r="L187" s="143">
        <f t="shared" si="44"/>
        <v>67108864</v>
      </c>
      <c r="M187" s="178"/>
      <c r="N187" s="178"/>
    </row>
    <row r="188" spans="1:14" ht="15">
      <c r="A188" s="143"/>
      <c r="B188" s="143"/>
      <c r="C188" s="143">
        <f t="shared" si="40"/>
        <v>25</v>
      </c>
      <c r="D188" s="143">
        <f t="shared" si="40"/>
        <v>25</v>
      </c>
      <c r="E188" s="143">
        <f t="shared" si="41"/>
        <v>1</v>
      </c>
      <c r="F188" s="143" t="str">
        <f t="shared" si="42"/>
        <v>1'h1</v>
      </c>
      <c r="G188" s="145" t="s">
        <v>322</v>
      </c>
      <c r="H188" s="183" t="s">
        <v>2466</v>
      </c>
      <c r="I188" s="183" t="s">
        <v>2467</v>
      </c>
      <c r="J188" s="143">
        <v>1</v>
      </c>
      <c r="K188" s="143" t="str">
        <f t="shared" si="43"/>
        <v>1</v>
      </c>
      <c r="L188" s="143">
        <f t="shared" si="44"/>
        <v>33554432</v>
      </c>
      <c r="M188" s="178"/>
      <c r="N188" s="178"/>
    </row>
    <row r="189" spans="1:14" ht="15">
      <c r="A189" s="143"/>
      <c r="B189" s="143"/>
      <c r="C189" s="143">
        <v>24</v>
      </c>
      <c r="D189" s="143">
        <v>24</v>
      </c>
      <c r="E189" s="143">
        <f t="shared" si="41"/>
        <v>1</v>
      </c>
      <c r="F189" s="143" t="str">
        <f t="shared" si="42"/>
        <v>1'h1</v>
      </c>
      <c r="G189" s="145" t="s">
        <v>322</v>
      </c>
      <c r="H189" s="183" t="s">
        <v>2468</v>
      </c>
      <c r="I189" s="183" t="s">
        <v>2469</v>
      </c>
      <c r="J189" s="143">
        <v>1</v>
      </c>
      <c r="K189" s="143" t="str">
        <f t="shared" si="43"/>
        <v>1</v>
      </c>
      <c r="L189" s="143">
        <f t="shared" si="44"/>
        <v>16777216</v>
      </c>
      <c r="M189" s="178"/>
      <c r="N189" s="178"/>
    </row>
    <row r="190" spans="1:14" ht="15">
      <c r="A190" s="143"/>
      <c r="B190" s="143"/>
      <c r="C190" s="143">
        <f t="shared" ref="C190:D196" si="45">C191+1</f>
        <v>23</v>
      </c>
      <c r="D190" s="143">
        <f t="shared" si="45"/>
        <v>23</v>
      </c>
      <c r="E190" s="143">
        <f t="shared" si="41"/>
        <v>1</v>
      </c>
      <c r="F190" s="143" t="str">
        <f t="shared" si="42"/>
        <v>1'h1</v>
      </c>
      <c r="G190" s="145" t="s">
        <v>2453</v>
      </c>
      <c r="H190" s="183" t="s">
        <v>1531</v>
      </c>
      <c r="I190" s="183" t="s">
        <v>2470</v>
      </c>
      <c r="J190" s="143">
        <v>1</v>
      </c>
      <c r="K190" s="143" t="str">
        <f t="shared" si="43"/>
        <v>1</v>
      </c>
      <c r="L190" s="143">
        <f t="shared" si="44"/>
        <v>8388608</v>
      </c>
      <c r="M190" s="178"/>
      <c r="N190" s="178"/>
    </row>
    <row r="191" spans="1:14" ht="15">
      <c r="A191" s="143"/>
      <c r="B191" s="143"/>
      <c r="C191" s="143">
        <f t="shared" si="45"/>
        <v>22</v>
      </c>
      <c r="D191" s="143">
        <f t="shared" si="45"/>
        <v>22</v>
      </c>
      <c r="E191" s="143">
        <f t="shared" si="41"/>
        <v>1</v>
      </c>
      <c r="F191" s="143" t="str">
        <f t="shared" si="42"/>
        <v>1'h1</v>
      </c>
      <c r="G191" s="145" t="s">
        <v>2453</v>
      </c>
      <c r="H191" s="183" t="s">
        <v>1532</v>
      </c>
      <c r="I191" s="183" t="s">
        <v>2471</v>
      </c>
      <c r="J191" s="143">
        <v>1</v>
      </c>
      <c r="K191" s="143" t="str">
        <f t="shared" si="43"/>
        <v>1</v>
      </c>
      <c r="L191" s="143">
        <f t="shared" si="44"/>
        <v>4194304</v>
      </c>
      <c r="M191" s="178"/>
      <c r="N191" s="178"/>
    </row>
    <row r="192" spans="1:14" ht="15">
      <c r="A192" s="143"/>
      <c r="B192" s="143"/>
      <c r="C192" s="143">
        <f t="shared" si="45"/>
        <v>21</v>
      </c>
      <c r="D192" s="143">
        <f t="shared" si="45"/>
        <v>21</v>
      </c>
      <c r="E192" s="143">
        <f t="shared" si="41"/>
        <v>1</v>
      </c>
      <c r="F192" s="143" t="str">
        <f t="shared" si="42"/>
        <v>1'h1</v>
      </c>
      <c r="G192" s="145" t="s">
        <v>322</v>
      </c>
      <c r="H192" s="183" t="s">
        <v>1533</v>
      </c>
      <c r="I192" s="183" t="s">
        <v>2472</v>
      </c>
      <c r="J192" s="143">
        <v>1</v>
      </c>
      <c r="K192" s="143" t="str">
        <f t="shared" si="43"/>
        <v>1</v>
      </c>
      <c r="L192" s="143">
        <f t="shared" si="44"/>
        <v>2097152</v>
      </c>
      <c r="M192" s="178"/>
      <c r="N192" s="178"/>
    </row>
    <row r="193" spans="1:14" ht="15">
      <c r="A193" s="143"/>
      <c r="B193" s="143"/>
      <c r="C193" s="143">
        <f t="shared" si="45"/>
        <v>20</v>
      </c>
      <c r="D193" s="143">
        <f t="shared" si="45"/>
        <v>20</v>
      </c>
      <c r="E193" s="143">
        <f t="shared" si="41"/>
        <v>1</v>
      </c>
      <c r="F193" s="143" t="str">
        <f t="shared" si="42"/>
        <v>1'h1</v>
      </c>
      <c r="G193" s="145" t="s">
        <v>322</v>
      </c>
      <c r="H193" s="183" t="s">
        <v>1534</v>
      </c>
      <c r="I193" s="183" t="s">
        <v>2473</v>
      </c>
      <c r="J193" s="143">
        <v>1</v>
      </c>
      <c r="K193" s="143" t="str">
        <f t="shared" si="43"/>
        <v>1</v>
      </c>
      <c r="L193" s="143">
        <f t="shared" si="44"/>
        <v>1048576</v>
      </c>
      <c r="M193" s="178"/>
      <c r="N193" s="178"/>
    </row>
    <row r="194" spans="1:14" ht="15">
      <c r="A194" s="143"/>
      <c r="B194" s="143"/>
      <c r="C194" s="143">
        <f t="shared" si="45"/>
        <v>19</v>
      </c>
      <c r="D194" s="143">
        <f t="shared" si="45"/>
        <v>19</v>
      </c>
      <c r="E194" s="143">
        <f t="shared" si="41"/>
        <v>1</v>
      </c>
      <c r="F194" s="143" t="str">
        <f t="shared" si="42"/>
        <v>1'h1</v>
      </c>
      <c r="G194" s="145" t="s">
        <v>322</v>
      </c>
      <c r="H194" s="183" t="s">
        <v>1535</v>
      </c>
      <c r="I194" s="183" t="s">
        <v>2474</v>
      </c>
      <c r="J194" s="143">
        <v>1</v>
      </c>
      <c r="K194" s="143" t="str">
        <f t="shared" si="43"/>
        <v>1</v>
      </c>
      <c r="L194" s="143">
        <f t="shared" si="44"/>
        <v>524288</v>
      </c>
      <c r="M194" s="178"/>
      <c r="N194" s="178"/>
    </row>
    <row r="195" spans="1:14" ht="15">
      <c r="A195" s="143"/>
      <c r="B195" s="143"/>
      <c r="C195" s="143">
        <f t="shared" si="45"/>
        <v>18</v>
      </c>
      <c r="D195" s="143">
        <f t="shared" si="45"/>
        <v>18</v>
      </c>
      <c r="E195" s="143">
        <f t="shared" si="41"/>
        <v>1</v>
      </c>
      <c r="F195" s="143" t="str">
        <f t="shared" si="42"/>
        <v>1'h1</v>
      </c>
      <c r="G195" s="145" t="s">
        <v>322</v>
      </c>
      <c r="H195" s="183" t="s">
        <v>1536</v>
      </c>
      <c r="I195" s="183" t="s">
        <v>2475</v>
      </c>
      <c r="J195" s="143">
        <v>1</v>
      </c>
      <c r="K195" s="143" t="str">
        <f t="shared" si="43"/>
        <v>1</v>
      </c>
      <c r="L195" s="143">
        <f t="shared" si="44"/>
        <v>262144</v>
      </c>
      <c r="M195" s="178"/>
      <c r="N195" s="178"/>
    </row>
    <row r="196" spans="1:14" ht="15">
      <c r="A196" s="143"/>
      <c r="B196" s="143"/>
      <c r="C196" s="143">
        <f t="shared" si="45"/>
        <v>17</v>
      </c>
      <c r="D196" s="143">
        <f t="shared" si="45"/>
        <v>17</v>
      </c>
      <c r="E196" s="143">
        <f t="shared" si="41"/>
        <v>1</v>
      </c>
      <c r="F196" s="143" t="str">
        <f t="shared" si="42"/>
        <v>1'h1</v>
      </c>
      <c r="G196" s="145" t="s">
        <v>322</v>
      </c>
      <c r="H196" s="183" t="s">
        <v>1537</v>
      </c>
      <c r="I196" s="183" t="s">
        <v>2476</v>
      </c>
      <c r="J196" s="143">
        <v>1</v>
      </c>
      <c r="K196" s="143" t="str">
        <f t="shared" si="43"/>
        <v>1</v>
      </c>
      <c r="L196" s="143">
        <f t="shared" si="44"/>
        <v>131072</v>
      </c>
      <c r="M196" s="178"/>
      <c r="N196" s="178"/>
    </row>
    <row r="197" spans="1:14" ht="15">
      <c r="A197" s="143"/>
      <c r="B197" s="143"/>
      <c r="C197" s="143">
        <v>16</v>
      </c>
      <c r="D197" s="143">
        <v>16</v>
      </c>
      <c r="E197" s="143">
        <f t="shared" si="41"/>
        <v>1</v>
      </c>
      <c r="F197" s="143" t="str">
        <f t="shared" si="42"/>
        <v>1'h1</v>
      </c>
      <c r="G197" s="145" t="s">
        <v>322</v>
      </c>
      <c r="H197" s="183" t="s">
        <v>1538</v>
      </c>
      <c r="I197" s="183" t="s">
        <v>2477</v>
      </c>
      <c r="J197" s="143">
        <v>1</v>
      </c>
      <c r="K197" s="143" t="str">
        <f t="shared" si="43"/>
        <v>1</v>
      </c>
      <c r="L197" s="143">
        <f t="shared" si="44"/>
        <v>65536</v>
      </c>
      <c r="M197" s="178"/>
      <c r="N197" s="178"/>
    </row>
    <row r="198" spans="1:14" ht="15">
      <c r="A198" s="143"/>
      <c r="B198" s="143"/>
      <c r="C198" s="143">
        <v>4</v>
      </c>
      <c r="D198" s="143">
        <v>15</v>
      </c>
      <c r="E198" s="143">
        <f t="shared" ref="E198:E202" si="46">D198+1-C198</f>
        <v>12</v>
      </c>
      <c r="F198" s="143" t="str">
        <f t="shared" ref="F198:F202" si="47">CONCATENATE(E198,"'h",K198)</f>
        <v>12'h0</v>
      </c>
      <c r="G198" s="145" t="s">
        <v>2478</v>
      </c>
      <c r="H198" s="143" t="s">
        <v>20</v>
      </c>
      <c r="I198" s="177" t="s">
        <v>346</v>
      </c>
      <c r="J198" s="143">
        <v>0</v>
      </c>
      <c r="K198" s="143" t="str">
        <f t="shared" ref="K198:K202" si="48">LOWER(DEC2HEX((J198)))</f>
        <v>0</v>
      </c>
      <c r="L198" s="143">
        <f t="shared" ref="L198:L202" si="49">J198*(2^C198)</f>
        <v>0</v>
      </c>
      <c r="M198" s="178"/>
      <c r="N198" s="178"/>
    </row>
    <row r="199" spans="1:14" ht="15">
      <c r="A199" s="143"/>
      <c r="B199" s="143"/>
      <c r="C199" s="143">
        <v>3</v>
      </c>
      <c r="D199" s="143">
        <v>3</v>
      </c>
      <c r="E199" s="143">
        <f t="shared" si="46"/>
        <v>1</v>
      </c>
      <c r="F199" s="143" t="str">
        <f t="shared" si="47"/>
        <v>1'h0</v>
      </c>
      <c r="G199" s="145" t="s">
        <v>2453</v>
      </c>
      <c r="H199" s="143" t="s">
        <v>2479</v>
      </c>
      <c r="I199" s="177" t="s">
        <v>2480</v>
      </c>
      <c r="J199" s="143">
        <v>0</v>
      </c>
      <c r="K199" s="143" t="str">
        <f t="shared" si="48"/>
        <v>0</v>
      </c>
      <c r="L199" s="143">
        <f t="shared" si="49"/>
        <v>0</v>
      </c>
      <c r="M199" s="178"/>
      <c r="N199" s="178"/>
    </row>
    <row r="200" spans="1:14" ht="15">
      <c r="A200" s="143"/>
      <c r="B200" s="143"/>
      <c r="C200" s="143">
        <v>2</v>
      </c>
      <c r="D200" s="143">
        <v>2</v>
      </c>
      <c r="E200" s="143">
        <f t="shared" si="46"/>
        <v>1</v>
      </c>
      <c r="F200" s="143" t="str">
        <f t="shared" si="47"/>
        <v>1'h0</v>
      </c>
      <c r="G200" s="145" t="s">
        <v>2453</v>
      </c>
      <c r="H200" s="143" t="s">
        <v>1539</v>
      </c>
      <c r="I200" s="177" t="s">
        <v>2481</v>
      </c>
      <c r="J200" s="143">
        <v>0</v>
      </c>
      <c r="K200" s="143" t="str">
        <f t="shared" si="48"/>
        <v>0</v>
      </c>
      <c r="L200" s="143">
        <f t="shared" si="49"/>
        <v>0</v>
      </c>
      <c r="M200" s="178"/>
      <c r="N200" s="178"/>
    </row>
    <row r="201" spans="1:14" ht="15">
      <c r="A201" s="143"/>
      <c r="B201" s="143"/>
      <c r="C201" s="143">
        <v>1</v>
      </c>
      <c r="D201" s="143">
        <v>1</v>
      </c>
      <c r="E201" s="143">
        <f t="shared" si="46"/>
        <v>1</v>
      </c>
      <c r="F201" s="143" t="str">
        <f t="shared" si="47"/>
        <v>1'h0</v>
      </c>
      <c r="G201" s="145" t="s">
        <v>322</v>
      </c>
      <c r="H201" s="143" t="s">
        <v>1540</v>
      </c>
      <c r="I201" s="177" t="s">
        <v>2482</v>
      </c>
      <c r="J201" s="143">
        <v>0</v>
      </c>
      <c r="K201" s="143" t="str">
        <f t="shared" si="48"/>
        <v>0</v>
      </c>
      <c r="L201" s="143">
        <f t="shared" si="49"/>
        <v>0</v>
      </c>
      <c r="M201" s="178"/>
      <c r="N201" s="178"/>
    </row>
    <row r="202" spans="1:14" ht="15">
      <c r="A202" s="143"/>
      <c r="B202" s="143"/>
      <c r="C202" s="143">
        <v>0</v>
      </c>
      <c r="D202" s="143">
        <v>0</v>
      </c>
      <c r="E202" s="143">
        <f t="shared" si="46"/>
        <v>1</v>
      </c>
      <c r="F202" s="143" t="str">
        <f t="shared" si="47"/>
        <v>1'h0</v>
      </c>
      <c r="G202" s="145" t="s">
        <v>322</v>
      </c>
      <c r="H202" s="143" t="s">
        <v>1541</v>
      </c>
      <c r="I202" s="177" t="s">
        <v>2483</v>
      </c>
      <c r="J202" s="143">
        <v>0</v>
      </c>
      <c r="K202" s="143" t="str">
        <f t="shared" si="48"/>
        <v>0</v>
      </c>
      <c r="L202" s="143">
        <f t="shared" si="49"/>
        <v>0</v>
      </c>
      <c r="M202" s="178"/>
      <c r="N202" s="178"/>
    </row>
    <row r="203" spans="1:14" ht="15">
      <c r="A203" s="140"/>
      <c r="B203" s="141" t="s">
        <v>2484</v>
      </c>
      <c r="C203" s="140"/>
      <c r="D203" s="140"/>
      <c r="E203" s="140">
        <f>SUM(E204:E235)</f>
        <v>32</v>
      </c>
      <c r="F203" s="142" t="str">
        <f>CONCATENATE("32'h",K203)</f>
        <v>32'h00000000</v>
      </c>
      <c r="G203" s="142"/>
      <c r="H203" s="175" t="s">
        <v>2485</v>
      </c>
      <c r="I203" s="175"/>
      <c r="J203" s="140"/>
      <c r="K203" s="140" t="str">
        <f>LOWER(DEC2HEX(L203,8))</f>
        <v>00000000</v>
      </c>
      <c r="L203" s="140">
        <f>SUM(L204:L235)</f>
        <v>0</v>
      </c>
      <c r="M203" s="178"/>
      <c r="N203" s="178"/>
    </row>
    <row r="204" spans="1:14" ht="15">
      <c r="A204" s="143"/>
      <c r="B204" s="143"/>
      <c r="C204" s="143">
        <f>C205+1</f>
        <v>31</v>
      </c>
      <c r="D204" s="143">
        <f t="shared" ref="C204:D210" si="50">D205+1</f>
        <v>31</v>
      </c>
      <c r="E204" s="143">
        <f t="shared" ref="E204:E219" si="51">D204+1-C204</f>
        <v>1</v>
      </c>
      <c r="F204" s="143" t="str">
        <f t="shared" ref="F204:F219" si="52">CONCATENATE(E204,"'h",K204)</f>
        <v>1'h0</v>
      </c>
      <c r="G204" s="145" t="s">
        <v>2453</v>
      </c>
      <c r="H204" s="183" t="s">
        <v>2486</v>
      </c>
      <c r="I204" s="183" t="s">
        <v>2487</v>
      </c>
      <c r="J204" s="143">
        <v>0</v>
      </c>
      <c r="K204" s="143" t="str">
        <f t="shared" ref="K204:K219" si="53">LOWER(DEC2HEX((J204)))</f>
        <v>0</v>
      </c>
      <c r="L204" s="143">
        <f t="shared" ref="L204:L219" si="54">J204*(2^C204)</f>
        <v>0</v>
      </c>
      <c r="M204" s="178"/>
      <c r="N204" s="178"/>
    </row>
    <row r="205" spans="1:14" ht="15">
      <c r="A205" s="143"/>
      <c r="B205" s="143"/>
      <c r="C205" s="143">
        <f t="shared" si="50"/>
        <v>30</v>
      </c>
      <c r="D205" s="143">
        <f t="shared" si="50"/>
        <v>30</v>
      </c>
      <c r="E205" s="143">
        <f t="shared" si="51"/>
        <v>1</v>
      </c>
      <c r="F205" s="143" t="str">
        <f t="shared" si="52"/>
        <v>1'h0</v>
      </c>
      <c r="G205" s="145" t="s">
        <v>2453</v>
      </c>
      <c r="H205" s="183" t="s">
        <v>2488</v>
      </c>
      <c r="I205" s="183" t="s">
        <v>2489</v>
      </c>
      <c r="J205" s="143">
        <v>0</v>
      </c>
      <c r="K205" s="143" t="str">
        <f t="shared" si="53"/>
        <v>0</v>
      </c>
      <c r="L205" s="143">
        <f t="shared" si="54"/>
        <v>0</v>
      </c>
      <c r="M205" s="178"/>
      <c r="N205" s="178"/>
    </row>
    <row r="206" spans="1:14" ht="15">
      <c r="A206" s="143"/>
      <c r="B206" s="143"/>
      <c r="C206" s="143">
        <f t="shared" si="50"/>
        <v>29</v>
      </c>
      <c r="D206" s="143">
        <f t="shared" si="50"/>
        <v>29</v>
      </c>
      <c r="E206" s="143">
        <f t="shared" si="51"/>
        <v>1</v>
      </c>
      <c r="F206" s="143" t="str">
        <f t="shared" si="52"/>
        <v>1'h0</v>
      </c>
      <c r="G206" s="145" t="s">
        <v>322</v>
      </c>
      <c r="H206" s="183" t="s">
        <v>2490</v>
      </c>
      <c r="I206" s="183" t="s">
        <v>2491</v>
      </c>
      <c r="J206" s="143">
        <v>0</v>
      </c>
      <c r="K206" s="143" t="str">
        <f t="shared" si="53"/>
        <v>0</v>
      </c>
      <c r="L206" s="143">
        <f t="shared" si="54"/>
        <v>0</v>
      </c>
      <c r="M206" s="178"/>
      <c r="N206" s="178"/>
    </row>
    <row r="207" spans="1:14" ht="15">
      <c r="A207" s="143"/>
      <c r="B207" s="143"/>
      <c r="C207" s="143">
        <f t="shared" si="50"/>
        <v>28</v>
      </c>
      <c r="D207" s="143">
        <f t="shared" si="50"/>
        <v>28</v>
      </c>
      <c r="E207" s="143">
        <f t="shared" si="51"/>
        <v>1</v>
      </c>
      <c r="F207" s="143" t="str">
        <f t="shared" si="52"/>
        <v>1'h0</v>
      </c>
      <c r="G207" s="145" t="s">
        <v>322</v>
      </c>
      <c r="H207" s="183" t="s">
        <v>2492</v>
      </c>
      <c r="I207" s="183" t="s">
        <v>2493</v>
      </c>
      <c r="J207" s="143">
        <v>0</v>
      </c>
      <c r="K207" s="143" t="str">
        <f t="shared" si="53"/>
        <v>0</v>
      </c>
      <c r="L207" s="143">
        <f t="shared" si="54"/>
        <v>0</v>
      </c>
      <c r="M207" s="178"/>
      <c r="N207" s="178"/>
    </row>
    <row r="208" spans="1:14" ht="15">
      <c r="A208" s="143"/>
      <c r="B208" s="143"/>
      <c r="C208" s="143">
        <f t="shared" si="50"/>
        <v>27</v>
      </c>
      <c r="D208" s="143">
        <f t="shared" si="50"/>
        <v>27</v>
      </c>
      <c r="E208" s="143">
        <f t="shared" si="51"/>
        <v>1</v>
      </c>
      <c r="F208" s="143" t="str">
        <f t="shared" si="52"/>
        <v>1'h0</v>
      </c>
      <c r="G208" s="145" t="s">
        <v>322</v>
      </c>
      <c r="H208" s="183" t="s">
        <v>2494</v>
      </c>
      <c r="I208" s="183" t="s">
        <v>2495</v>
      </c>
      <c r="J208" s="143">
        <v>0</v>
      </c>
      <c r="K208" s="143" t="str">
        <f t="shared" si="53"/>
        <v>0</v>
      </c>
      <c r="L208" s="143">
        <f t="shared" si="54"/>
        <v>0</v>
      </c>
      <c r="M208" s="178"/>
      <c r="N208" s="178"/>
    </row>
    <row r="209" spans="1:14" ht="15">
      <c r="A209" s="143"/>
      <c r="B209" s="143"/>
      <c r="C209" s="143">
        <f t="shared" si="50"/>
        <v>26</v>
      </c>
      <c r="D209" s="143">
        <f t="shared" si="50"/>
        <v>26</v>
      </c>
      <c r="E209" s="143">
        <f t="shared" si="51"/>
        <v>1</v>
      </c>
      <c r="F209" s="143" t="str">
        <f t="shared" si="52"/>
        <v>1'h0</v>
      </c>
      <c r="G209" s="145" t="s">
        <v>322</v>
      </c>
      <c r="H209" s="183" t="s">
        <v>2496</v>
      </c>
      <c r="I209" s="183" t="s">
        <v>2497</v>
      </c>
      <c r="J209" s="143">
        <v>0</v>
      </c>
      <c r="K209" s="143" t="str">
        <f t="shared" si="53"/>
        <v>0</v>
      </c>
      <c r="L209" s="143">
        <f t="shared" si="54"/>
        <v>0</v>
      </c>
      <c r="M209" s="178"/>
      <c r="N209" s="178"/>
    </row>
    <row r="210" spans="1:14" ht="15">
      <c r="A210" s="143"/>
      <c r="B210" s="143"/>
      <c r="C210" s="143">
        <f t="shared" si="50"/>
        <v>25</v>
      </c>
      <c r="D210" s="143">
        <f t="shared" si="50"/>
        <v>25</v>
      </c>
      <c r="E210" s="143">
        <f t="shared" si="51"/>
        <v>1</v>
      </c>
      <c r="F210" s="143" t="str">
        <f t="shared" si="52"/>
        <v>1'h0</v>
      </c>
      <c r="G210" s="145" t="s">
        <v>322</v>
      </c>
      <c r="H210" s="183" t="s">
        <v>2498</v>
      </c>
      <c r="I210" s="183" t="s">
        <v>2499</v>
      </c>
      <c r="J210" s="143">
        <v>0</v>
      </c>
      <c r="K210" s="143" t="str">
        <f t="shared" si="53"/>
        <v>0</v>
      </c>
      <c r="L210" s="143">
        <f t="shared" si="54"/>
        <v>0</v>
      </c>
      <c r="M210" s="178"/>
      <c r="N210" s="178"/>
    </row>
    <row r="211" spans="1:14" ht="15">
      <c r="A211" s="143"/>
      <c r="B211" s="143"/>
      <c r="C211" s="143">
        <v>24</v>
      </c>
      <c r="D211" s="143">
        <v>24</v>
      </c>
      <c r="E211" s="143">
        <f t="shared" si="51"/>
        <v>1</v>
      </c>
      <c r="F211" s="143" t="str">
        <f t="shared" si="52"/>
        <v>1'h0</v>
      </c>
      <c r="G211" s="145" t="s">
        <v>322</v>
      </c>
      <c r="H211" s="183" t="s">
        <v>2500</v>
      </c>
      <c r="I211" s="183" t="s">
        <v>2501</v>
      </c>
      <c r="J211" s="143">
        <v>0</v>
      </c>
      <c r="K211" s="143" t="str">
        <f t="shared" si="53"/>
        <v>0</v>
      </c>
      <c r="L211" s="143">
        <f t="shared" si="54"/>
        <v>0</v>
      </c>
      <c r="M211" s="178"/>
      <c r="N211" s="178"/>
    </row>
    <row r="212" spans="1:14" ht="15">
      <c r="A212" s="143"/>
      <c r="B212" s="143"/>
      <c r="C212" s="143">
        <f t="shared" ref="C212:D218" si="55">C213+1</f>
        <v>23</v>
      </c>
      <c r="D212" s="143">
        <f t="shared" si="55"/>
        <v>23</v>
      </c>
      <c r="E212" s="143">
        <f t="shared" si="51"/>
        <v>1</v>
      </c>
      <c r="F212" s="143" t="str">
        <f t="shared" si="52"/>
        <v>1'h0</v>
      </c>
      <c r="G212" s="145" t="s">
        <v>2453</v>
      </c>
      <c r="H212" s="183" t="s">
        <v>1542</v>
      </c>
      <c r="I212" s="183" t="s">
        <v>2502</v>
      </c>
      <c r="J212" s="143">
        <v>0</v>
      </c>
      <c r="K212" s="143" t="str">
        <f t="shared" si="53"/>
        <v>0</v>
      </c>
      <c r="L212" s="143">
        <f t="shared" si="54"/>
        <v>0</v>
      </c>
      <c r="M212" s="178"/>
      <c r="N212" s="178"/>
    </row>
    <row r="213" spans="1:14" ht="15">
      <c r="A213" s="143"/>
      <c r="B213" s="143"/>
      <c r="C213" s="143">
        <f t="shared" si="55"/>
        <v>22</v>
      </c>
      <c r="D213" s="143">
        <f t="shared" si="55"/>
        <v>22</v>
      </c>
      <c r="E213" s="143">
        <f t="shared" si="51"/>
        <v>1</v>
      </c>
      <c r="F213" s="143" t="str">
        <f t="shared" si="52"/>
        <v>1'h0</v>
      </c>
      <c r="G213" s="145" t="s">
        <v>2453</v>
      </c>
      <c r="H213" s="183" t="s">
        <v>1543</v>
      </c>
      <c r="I213" s="183" t="s">
        <v>2503</v>
      </c>
      <c r="J213" s="143">
        <v>0</v>
      </c>
      <c r="K213" s="143" t="str">
        <f t="shared" si="53"/>
        <v>0</v>
      </c>
      <c r="L213" s="143">
        <f t="shared" si="54"/>
        <v>0</v>
      </c>
      <c r="M213" s="178"/>
      <c r="N213" s="178"/>
    </row>
    <row r="214" spans="1:14" ht="15">
      <c r="A214" s="143"/>
      <c r="B214" s="143"/>
      <c r="C214" s="143">
        <f t="shared" si="55"/>
        <v>21</v>
      </c>
      <c r="D214" s="143">
        <f t="shared" si="55"/>
        <v>21</v>
      </c>
      <c r="E214" s="143">
        <f t="shared" si="51"/>
        <v>1</v>
      </c>
      <c r="F214" s="143" t="str">
        <f t="shared" si="52"/>
        <v>1'h0</v>
      </c>
      <c r="G214" s="145" t="s">
        <v>322</v>
      </c>
      <c r="H214" s="183" t="s">
        <v>1544</v>
      </c>
      <c r="I214" s="183" t="s">
        <v>2504</v>
      </c>
      <c r="J214" s="143">
        <v>0</v>
      </c>
      <c r="K214" s="143" t="str">
        <f t="shared" si="53"/>
        <v>0</v>
      </c>
      <c r="L214" s="143">
        <f t="shared" si="54"/>
        <v>0</v>
      </c>
      <c r="M214" s="178"/>
      <c r="N214" s="178"/>
    </row>
    <row r="215" spans="1:14" ht="15">
      <c r="A215" s="143"/>
      <c r="B215" s="143"/>
      <c r="C215" s="143">
        <f t="shared" si="55"/>
        <v>20</v>
      </c>
      <c r="D215" s="143">
        <f t="shared" si="55"/>
        <v>20</v>
      </c>
      <c r="E215" s="143">
        <f t="shared" si="51"/>
        <v>1</v>
      </c>
      <c r="F215" s="143" t="str">
        <f t="shared" si="52"/>
        <v>1'h0</v>
      </c>
      <c r="G215" s="145" t="s">
        <v>322</v>
      </c>
      <c r="H215" s="183" t="s">
        <v>1545</v>
      </c>
      <c r="I215" s="183" t="s">
        <v>2505</v>
      </c>
      <c r="J215" s="143">
        <v>0</v>
      </c>
      <c r="K215" s="143" t="str">
        <f t="shared" si="53"/>
        <v>0</v>
      </c>
      <c r="L215" s="143">
        <f t="shared" si="54"/>
        <v>0</v>
      </c>
      <c r="M215" s="178"/>
      <c r="N215" s="178"/>
    </row>
    <row r="216" spans="1:14" ht="15">
      <c r="A216" s="143"/>
      <c r="B216" s="143"/>
      <c r="C216" s="143">
        <f t="shared" si="55"/>
        <v>19</v>
      </c>
      <c r="D216" s="143">
        <f t="shared" si="55"/>
        <v>19</v>
      </c>
      <c r="E216" s="143">
        <f t="shared" si="51"/>
        <v>1</v>
      </c>
      <c r="F216" s="143" t="str">
        <f t="shared" si="52"/>
        <v>1'h0</v>
      </c>
      <c r="G216" s="145" t="s">
        <v>322</v>
      </c>
      <c r="H216" s="183" t="s">
        <v>1546</v>
      </c>
      <c r="I216" s="183" t="s">
        <v>2506</v>
      </c>
      <c r="J216" s="143">
        <v>0</v>
      </c>
      <c r="K216" s="143" t="str">
        <f t="shared" si="53"/>
        <v>0</v>
      </c>
      <c r="L216" s="143">
        <f t="shared" si="54"/>
        <v>0</v>
      </c>
      <c r="M216" s="178"/>
      <c r="N216" s="178"/>
    </row>
    <row r="217" spans="1:14" ht="15">
      <c r="A217" s="143"/>
      <c r="B217" s="143"/>
      <c r="C217" s="143">
        <f t="shared" si="55"/>
        <v>18</v>
      </c>
      <c r="D217" s="143">
        <f t="shared" si="55"/>
        <v>18</v>
      </c>
      <c r="E217" s="143">
        <f t="shared" si="51"/>
        <v>1</v>
      </c>
      <c r="F217" s="143" t="str">
        <f t="shared" si="52"/>
        <v>1'h0</v>
      </c>
      <c r="G217" s="145" t="s">
        <v>322</v>
      </c>
      <c r="H217" s="183" t="s">
        <v>1547</v>
      </c>
      <c r="I217" s="183" t="s">
        <v>2507</v>
      </c>
      <c r="J217" s="143">
        <v>0</v>
      </c>
      <c r="K217" s="143" t="str">
        <f t="shared" si="53"/>
        <v>0</v>
      </c>
      <c r="L217" s="143">
        <f t="shared" si="54"/>
        <v>0</v>
      </c>
      <c r="M217" s="178"/>
      <c r="N217" s="178"/>
    </row>
    <row r="218" spans="1:14" ht="15">
      <c r="A218" s="143"/>
      <c r="B218" s="143"/>
      <c r="C218" s="143">
        <f t="shared" si="55"/>
        <v>17</v>
      </c>
      <c r="D218" s="143">
        <f t="shared" si="55"/>
        <v>17</v>
      </c>
      <c r="E218" s="143">
        <f t="shared" si="51"/>
        <v>1</v>
      </c>
      <c r="F218" s="143" t="str">
        <f t="shared" si="52"/>
        <v>1'h0</v>
      </c>
      <c r="G218" s="145" t="s">
        <v>322</v>
      </c>
      <c r="H218" s="183" t="s">
        <v>1548</v>
      </c>
      <c r="I218" s="183" t="s">
        <v>2508</v>
      </c>
      <c r="J218" s="143">
        <v>0</v>
      </c>
      <c r="K218" s="143" t="str">
        <f t="shared" si="53"/>
        <v>0</v>
      </c>
      <c r="L218" s="143">
        <f t="shared" si="54"/>
        <v>0</v>
      </c>
      <c r="M218" s="178"/>
      <c r="N218" s="178"/>
    </row>
    <row r="219" spans="1:14" ht="15">
      <c r="A219" s="143"/>
      <c r="B219" s="143"/>
      <c r="C219" s="143">
        <v>16</v>
      </c>
      <c r="D219" s="143">
        <v>16</v>
      </c>
      <c r="E219" s="143">
        <f t="shared" si="51"/>
        <v>1</v>
      </c>
      <c r="F219" s="143" t="str">
        <f t="shared" si="52"/>
        <v>1'h0</v>
      </c>
      <c r="G219" s="145" t="s">
        <v>322</v>
      </c>
      <c r="H219" s="183" t="s">
        <v>2509</v>
      </c>
      <c r="I219" s="183" t="s">
        <v>2510</v>
      </c>
      <c r="J219" s="143">
        <v>0</v>
      </c>
      <c r="K219" s="143" t="str">
        <f t="shared" si="53"/>
        <v>0</v>
      </c>
      <c r="L219" s="143">
        <f t="shared" si="54"/>
        <v>0</v>
      </c>
      <c r="M219" s="178"/>
      <c r="N219" s="178"/>
    </row>
    <row r="220" spans="1:14" ht="15">
      <c r="A220" s="143"/>
      <c r="B220" s="143"/>
      <c r="C220" s="143">
        <f t="shared" ref="C220:D226" si="56">C221+1</f>
        <v>15</v>
      </c>
      <c r="D220" s="143">
        <f t="shared" si="56"/>
        <v>15</v>
      </c>
      <c r="E220" s="143">
        <f t="shared" ref="E220:E235" si="57">D220+1-C220</f>
        <v>1</v>
      </c>
      <c r="F220" s="143" t="str">
        <f t="shared" ref="F220:F235" si="58">CONCATENATE(E220,"'h",K220)</f>
        <v>1'h0</v>
      </c>
      <c r="G220" s="145" t="s">
        <v>2453</v>
      </c>
      <c r="H220" s="183" t="s">
        <v>2511</v>
      </c>
      <c r="I220" s="183" t="s">
        <v>2512</v>
      </c>
      <c r="J220" s="143">
        <v>0</v>
      </c>
      <c r="K220" s="143" t="str">
        <f t="shared" ref="K220:K235" si="59">LOWER(DEC2HEX((J220)))</f>
        <v>0</v>
      </c>
      <c r="L220" s="143">
        <f t="shared" ref="L220:L235" si="60">J220*(2^C220)</f>
        <v>0</v>
      </c>
      <c r="M220" s="178"/>
      <c r="N220" s="178"/>
    </row>
    <row r="221" spans="1:14" ht="15">
      <c r="A221" s="143"/>
      <c r="B221" s="143"/>
      <c r="C221" s="143">
        <f t="shared" si="56"/>
        <v>14</v>
      </c>
      <c r="D221" s="143">
        <f t="shared" si="56"/>
        <v>14</v>
      </c>
      <c r="E221" s="143">
        <f t="shared" si="57"/>
        <v>1</v>
      </c>
      <c r="F221" s="143" t="str">
        <f t="shared" si="58"/>
        <v>1'h0</v>
      </c>
      <c r="G221" s="145" t="s">
        <v>2453</v>
      </c>
      <c r="H221" s="183" t="s">
        <v>2513</v>
      </c>
      <c r="I221" s="183" t="s">
        <v>2514</v>
      </c>
      <c r="J221" s="143">
        <v>0</v>
      </c>
      <c r="K221" s="143" t="str">
        <f t="shared" si="59"/>
        <v>0</v>
      </c>
      <c r="L221" s="143">
        <f t="shared" si="60"/>
        <v>0</v>
      </c>
      <c r="M221" s="178"/>
      <c r="N221" s="178"/>
    </row>
    <row r="222" spans="1:14" ht="15">
      <c r="A222" s="143"/>
      <c r="B222" s="143"/>
      <c r="C222" s="143">
        <f t="shared" si="56"/>
        <v>13</v>
      </c>
      <c r="D222" s="143">
        <f t="shared" si="56"/>
        <v>13</v>
      </c>
      <c r="E222" s="143">
        <f t="shared" si="57"/>
        <v>1</v>
      </c>
      <c r="F222" s="143" t="str">
        <f t="shared" si="58"/>
        <v>1'h0</v>
      </c>
      <c r="G222" s="145" t="s">
        <v>322</v>
      </c>
      <c r="H222" s="183" t="s">
        <v>2515</v>
      </c>
      <c r="I222" s="183" t="s">
        <v>2516</v>
      </c>
      <c r="J222" s="143">
        <v>0</v>
      </c>
      <c r="K222" s="143" t="str">
        <f t="shared" si="59"/>
        <v>0</v>
      </c>
      <c r="L222" s="143">
        <f t="shared" si="60"/>
        <v>0</v>
      </c>
      <c r="M222" s="178"/>
      <c r="N222" s="178"/>
    </row>
    <row r="223" spans="1:14" ht="15">
      <c r="A223" s="143"/>
      <c r="B223" s="143"/>
      <c r="C223" s="143">
        <f t="shared" si="56"/>
        <v>12</v>
      </c>
      <c r="D223" s="143">
        <f t="shared" si="56"/>
        <v>12</v>
      </c>
      <c r="E223" s="143">
        <f t="shared" si="57"/>
        <v>1</v>
      </c>
      <c r="F223" s="143" t="str">
        <f t="shared" si="58"/>
        <v>1'h0</v>
      </c>
      <c r="G223" s="145" t="s">
        <v>322</v>
      </c>
      <c r="H223" s="183" t="s">
        <v>2517</v>
      </c>
      <c r="I223" s="183" t="s">
        <v>2518</v>
      </c>
      <c r="J223" s="143">
        <v>0</v>
      </c>
      <c r="K223" s="143" t="str">
        <f t="shared" si="59"/>
        <v>0</v>
      </c>
      <c r="L223" s="143">
        <f t="shared" si="60"/>
        <v>0</v>
      </c>
      <c r="M223" s="178"/>
      <c r="N223" s="178"/>
    </row>
    <row r="224" spans="1:14" ht="15">
      <c r="A224" s="143"/>
      <c r="B224" s="143"/>
      <c r="C224" s="143">
        <f t="shared" si="56"/>
        <v>11</v>
      </c>
      <c r="D224" s="143">
        <f t="shared" si="56"/>
        <v>11</v>
      </c>
      <c r="E224" s="143">
        <f t="shared" si="57"/>
        <v>1</v>
      </c>
      <c r="F224" s="143" t="str">
        <f t="shared" si="58"/>
        <v>1'h0</v>
      </c>
      <c r="G224" s="145" t="s">
        <v>322</v>
      </c>
      <c r="H224" s="183" t="s">
        <v>2519</v>
      </c>
      <c r="I224" s="183" t="s">
        <v>2520</v>
      </c>
      <c r="J224" s="143">
        <v>0</v>
      </c>
      <c r="K224" s="143" t="str">
        <f t="shared" si="59"/>
        <v>0</v>
      </c>
      <c r="L224" s="143">
        <f t="shared" si="60"/>
        <v>0</v>
      </c>
      <c r="M224" s="178"/>
      <c r="N224" s="178"/>
    </row>
    <row r="225" spans="1:14" ht="15">
      <c r="A225" s="143"/>
      <c r="B225" s="143"/>
      <c r="C225" s="143">
        <f t="shared" si="56"/>
        <v>10</v>
      </c>
      <c r="D225" s="143">
        <f t="shared" si="56"/>
        <v>10</v>
      </c>
      <c r="E225" s="143">
        <f t="shared" si="57"/>
        <v>1</v>
      </c>
      <c r="F225" s="143" t="str">
        <f t="shared" si="58"/>
        <v>1'h0</v>
      </c>
      <c r="G225" s="145" t="s">
        <v>322</v>
      </c>
      <c r="H225" s="183" t="s">
        <v>2521</v>
      </c>
      <c r="I225" s="183" t="s">
        <v>2522</v>
      </c>
      <c r="J225" s="143">
        <v>0</v>
      </c>
      <c r="K225" s="143" t="str">
        <f t="shared" si="59"/>
        <v>0</v>
      </c>
      <c r="L225" s="143">
        <f t="shared" si="60"/>
        <v>0</v>
      </c>
      <c r="M225" s="178"/>
      <c r="N225" s="178"/>
    </row>
    <row r="226" spans="1:14" ht="15">
      <c r="A226" s="143"/>
      <c r="B226" s="143"/>
      <c r="C226" s="143">
        <f t="shared" si="56"/>
        <v>9</v>
      </c>
      <c r="D226" s="143">
        <f t="shared" si="56"/>
        <v>9</v>
      </c>
      <c r="E226" s="143">
        <f t="shared" si="57"/>
        <v>1</v>
      </c>
      <c r="F226" s="143" t="str">
        <f t="shared" si="58"/>
        <v>1'h0</v>
      </c>
      <c r="G226" s="145" t="s">
        <v>322</v>
      </c>
      <c r="H226" s="183" t="s">
        <v>2523</v>
      </c>
      <c r="I226" s="183" t="s">
        <v>2524</v>
      </c>
      <c r="J226" s="143">
        <v>0</v>
      </c>
      <c r="K226" s="143" t="str">
        <f t="shared" si="59"/>
        <v>0</v>
      </c>
      <c r="L226" s="143">
        <f t="shared" si="60"/>
        <v>0</v>
      </c>
      <c r="M226" s="178"/>
      <c r="N226" s="178"/>
    </row>
    <row r="227" spans="1:14" ht="15">
      <c r="A227" s="143"/>
      <c r="B227" s="143"/>
      <c r="C227" s="143">
        <v>8</v>
      </c>
      <c r="D227" s="143">
        <v>8</v>
      </c>
      <c r="E227" s="143">
        <f t="shared" si="57"/>
        <v>1</v>
      </c>
      <c r="F227" s="143" t="str">
        <f t="shared" si="58"/>
        <v>1'h0</v>
      </c>
      <c r="G227" s="145" t="s">
        <v>322</v>
      </c>
      <c r="H227" s="183" t="s">
        <v>2525</v>
      </c>
      <c r="I227" s="183" t="s">
        <v>2526</v>
      </c>
      <c r="J227" s="143">
        <v>0</v>
      </c>
      <c r="K227" s="143" t="str">
        <f t="shared" si="59"/>
        <v>0</v>
      </c>
      <c r="L227" s="143">
        <f t="shared" si="60"/>
        <v>0</v>
      </c>
      <c r="M227" s="178"/>
      <c r="N227" s="178"/>
    </row>
    <row r="228" spans="1:14" ht="15">
      <c r="A228" s="143"/>
      <c r="B228" s="143"/>
      <c r="C228" s="143">
        <f t="shared" ref="C228:D234" si="61">C229+1</f>
        <v>7</v>
      </c>
      <c r="D228" s="143">
        <f t="shared" si="61"/>
        <v>7</v>
      </c>
      <c r="E228" s="143">
        <f t="shared" si="57"/>
        <v>1</v>
      </c>
      <c r="F228" s="143" t="str">
        <f t="shared" si="58"/>
        <v>1'h0</v>
      </c>
      <c r="G228" s="145" t="s">
        <v>2453</v>
      </c>
      <c r="H228" s="183" t="s">
        <v>1549</v>
      </c>
      <c r="I228" s="183" t="s">
        <v>2527</v>
      </c>
      <c r="J228" s="143">
        <v>0</v>
      </c>
      <c r="K228" s="143" t="str">
        <f t="shared" si="59"/>
        <v>0</v>
      </c>
      <c r="L228" s="143">
        <f t="shared" si="60"/>
        <v>0</v>
      </c>
      <c r="M228" s="178"/>
      <c r="N228" s="178"/>
    </row>
    <row r="229" spans="1:14" ht="15">
      <c r="A229" s="143"/>
      <c r="B229" s="143"/>
      <c r="C229" s="143">
        <f t="shared" si="61"/>
        <v>6</v>
      </c>
      <c r="D229" s="143">
        <f t="shared" si="61"/>
        <v>6</v>
      </c>
      <c r="E229" s="143">
        <f t="shared" si="57"/>
        <v>1</v>
      </c>
      <c r="F229" s="143" t="str">
        <f t="shared" si="58"/>
        <v>1'h0</v>
      </c>
      <c r="G229" s="145" t="s">
        <v>2453</v>
      </c>
      <c r="H229" s="183" t="s">
        <v>1550</v>
      </c>
      <c r="I229" s="183" t="s">
        <v>2528</v>
      </c>
      <c r="J229" s="143">
        <v>0</v>
      </c>
      <c r="K229" s="143" t="str">
        <f t="shared" si="59"/>
        <v>0</v>
      </c>
      <c r="L229" s="143">
        <f t="shared" si="60"/>
        <v>0</v>
      </c>
      <c r="M229" s="178"/>
      <c r="N229" s="178"/>
    </row>
    <row r="230" spans="1:14" ht="15">
      <c r="A230" s="143"/>
      <c r="B230" s="143"/>
      <c r="C230" s="143">
        <f t="shared" si="61"/>
        <v>5</v>
      </c>
      <c r="D230" s="143">
        <f t="shared" si="61"/>
        <v>5</v>
      </c>
      <c r="E230" s="143">
        <f t="shared" si="57"/>
        <v>1</v>
      </c>
      <c r="F230" s="143" t="str">
        <f t="shared" si="58"/>
        <v>1'h0</v>
      </c>
      <c r="G230" s="145" t="s">
        <v>322</v>
      </c>
      <c r="H230" s="183" t="s">
        <v>1551</v>
      </c>
      <c r="I230" s="183" t="s">
        <v>2529</v>
      </c>
      <c r="J230" s="143">
        <v>0</v>
      </c>
      <c r="K230" s="143" t="str">
        <f t="shared" si="59"/>
        <v>0</v>
      </c>
      <c r="L230" s="143">
        <f t="shared" si="60"/>
        <v>0</v>
      </c>
      <c r="M230" s="178"/>
      <c r="N230" s="178"/>
    </row>
    <row r="231" spans="1:14" ht="15">
      <c r="A231" s="143"/>
      <c r="B231" s="143"/>
      <c r="C231" s="143">
        <f t="shared" si="61"/>
        <v>4</v>
      </c>
      <c r="D231" s="143">
        <f t="shared" si="61"/>
        <v>4</v>
      </c>
      <c r="E231" s="143">
        <f t="shared" si="57"/>
        <v>1</v>
      </c>
      <c r="F231" s="143" t="str">
        <f t="shared" si="58"/>
        <v>1'h0</v>
      </c>
      <c r="G231" s="145" t="s">
        <v>322</v>
      </c>
      <c r="H231" s="183" t="s">
        <v>1552</v>
      </c>
      <c r="I231" s="183" t="s">
        <v>2530</v>
      </c>
      <c r="J231" s="143">
        <v>0</v>
      </c>
      <c r="K231" s="143" t="str">
        <f t="shared" si="59"/>
        <v>0</v>
      </c>
      <c r="L231" s="143">
        <f t="shared" si="60"/>
        <v>0</v>
      </c>
      <c r="M231" s="178"/>
      <c r="N231" s="178"/>
    </row>
    <row r="232" spans="1:14" ht="15">
      <c r="A232" s="143"/>
      <c r="B232" s="143"/>
      <c r="C232" s="143">
        <f t="shared" si="61"/>
        <v>3</v>
      </c>
      <c r="D232" s="143">
        <f t="shared" si="61"/>
        <v>3</v>
      </c>
      <c r="E232" s="143">
        <f t="shared" si="57"/>
        <v>1</v>
      </c>
      <c r="F232" s="143" t="str">
        <f t="shared" si="58"/>
        <v>1'h0</v>
      </c>
      <c r="G232" s="145" t="s">
        <v>322</v>
      </c>
      <c r="H232" s="183" t="s">
        <v>1553</v>
      </c>
      <c r="I232" s="183" t="s">
        <v>2531</v>
      </c>
      <c r="J232" s="143">
        <v>0</v>
      </c>
      <c r="K232" s="143" t="str">
        <f t="shared" si="59"/>
        <v>0</v>
      </c>
      <c r="L232" s="143">
        <f t="shared" si="60"/>
        <v>0</v>
      </c>
      <c r="M232" s="178"/>
      <c r="N232" s="178"/>
    </row>
    <row r="233" spans="1:14" ht="15">
      <c r="A233" s="143"/>
      <c r="B233" s="143"/>
      <c r="C233" s="143">
        <f t="shared" si="61"/>
        <v>2</v>
      </c>
      <c r="D233" s="143">
        <f t="shared" si="61"/>
        <v>2</v>
      </c>
      <c r="E233" s="143">
        <f t="shared" si="57"/>
        <v>1</v>
      </c>
      <c r="F233" s="143" t="str">
        <f t="shared" si="58"/>
        <v>1'h0</v>
      </c>
      <c r="G233" s="145" t="s">
        <v>322</v>
      </c>
      <c r="H233" s="183" t="s">
        <v>1554</v>
      </c>
      <c r="I233" s="183" t="s">
        <v>2532</v>
      </c>
      <c r="J233" s="143">
        <v>0</v>
      </c>
      <c r="K233" s="143" t="str">
        <f t="shared" si="59"/>
        <v>0</v>
      </c>
      <c r="L233" s="143">
        <f t="shared" si="60"/>
        <v>0</v>
      </c>
      <c r="M233" s="178"/>
      <c r="N233" s="178"/>
    </row>
    <row r="234" spans="1:14" ht="15">
      <c r="A234" s="143"/>
      <c r="B234" s="143"/>
      <c r="C234" s="143">
        <f t="shared" si="61"/>
        <v>1</v>
      </c>
      <c r="D234" s="143">
        <f t="shared" si="61"/>
        <v>1</v>
      </c>
      <c r="E234" s="143">
        <f t="shared" si="57"/>
        <v>1</v>
      </c>
      <c r="F234" s="143" t="str">
        <f t="shared" si="58"/>
        <v>1'h0</v>
      </c>
      <c r="G234" s="145" t="s">
        <v>322</v>
      </c>
      <c r="H234" s="183" t="s">
        <v>1555</v>
      </c>
      <c r="I234" s="183" t="s">
        <v>2533</v>
      </c>
      <c r="J234" s="143">
        <v>0</v>
      </c>
      <c r="K234" s="143" t="str">
        <f t="shared" si="59"/>
        <v>0</v>
      </c>
      <c r="L234" s="143">
        <f t="shared" si="60"/>
        <v>0</v>
      </c>
      <c r="M234" s="178"/>
      <c r="N234" s="178"/>
    </row>
    <row r="235" spans="1:14" ht="15">
      <c r="A235" s="143"/>
      <c r="B235" s="143"/>
      <c r="C235" s="143">
        <v>0</v>
      </c>
      <c r="D235" s="143">
        <v>0</v>
      </c>
      <c r="E235" s="143">
        <f t="shared" si="57"/>
        <v>1</v>
      </c>
      <c r="F235" s="143" t="str">
        <f t="shared" si="58"/>
        <v>1'h0</v>
      </c>
      <c r="G235" s="145" t="s">
        <v>322</v>
      </c>
      <c r="H235" s="183" t="s">
        <v>1556</v>
      </c>
      <c r="I235" s="183" t="s">
        <v>2534</v>
      </c>
      <c r="J235" s="143">
        <v>0</v>
      </c>
      <c r="K235" s="143" t="str">
        <f t="shared" si="59"/>
        <v>0</v>
      </c>
      <c r="L235" s="143">
        <f t="shared" si="60"/>
        <v>0</v>
      </c>
      <c r="M235" s="178"/>
      <c r="N235" s="178"/>
    </row>
    <row r="236" spans="1:14" ht="15">
      <c r="A236" s="140"/>
      <c r="B236" s="141" t="s">
        <v>2535</v>
      </c>
      <c r="C236" s="140"/>
      <c r="D236" s="140"/>
      <c r="E236" s="140">
        <f>SUM(E237:E268)</f>
        <v>32</v>
      </c>
      <c r="F236" s="142" t="str">
        <f>CONCATENATE("32'h",K236)</f>
        <v>32'h00000000</v>
      </c>
      <c r="G236" s="142"/>
      <c r="H236" s="175" t="s">
        <v>2536</v>
      </c>
      <c r="I236" s="175"/>
      <c r="J236" s="140"/>
      <c r="K236" s="140" t="str">
        <f>LOWER(DEC2HEX(L236,8))</f>
        <v>00000000</v>
      </c>
      <c r="L236" s="140">
        <f>SUM(L237:L268)</f>
        <v>0</v>
      </c>
      <c r="M236" s="178"/>
      <c r="N236" s="178"/>
    </row>
    <row r="237" spans="1:14" ht="15">
      <c r="A237" s="143"/>
      <c r="B237" s="143"/>
      <c r="C237" s="143">
        <f t="shared" ref="C237:D243" si="62">C238+1</f>
        <v>31</v>
      </c>
      <c r="D237" s="143">
        <f t="shared" si="62"/>
        <v>31</v>
      </c>
      <c r="E237" s="143">
        <f t="shared" ref="E237:E268" si="63">D237+1-C237</f>
        <v>1</v>
      </c>
      <c r="F237" s="143" t="str">
        <f t="shared" ref="F237:F268" si="64">CONCATENATE(E237,"'h",K237)</f>
        <v>1'h0</v>
      </c>
      <c r="G237" s="145" t="s">
        <v>2453</v>
      </c>
      <c r="H237" s="183" t="s">
        <v>2537</v>
      </c>
      <c r="I237" s="183" t="s">
        <v>2538</v>
      </c>
      <c r="J237" s="143">
        <v>0</v>
      </c>
      <c r="K237" s="143" t="str">
        <f t="shared" ref="K237:K268" si="65">LOWER(DEC2HEX((J237)))</f>
        <v>0</v>
      </c>
      <c r="L237" s="143">
        <f t="shared" ref="L237:L268" si="66">J237*(2^C237)</f>
        <v>0</v>
      </c>
      <c r="M237" s="178"/>
      <c r="N237" s="178"/>
    </row>
    <row r="238" spans="1:14" ht="15">
      <c r="A238" s="143"/>
      <c r="B238" s="143"/>
      <c r="C238" s="143">
        <f t="shared" si="62"/>
        <v>30</v>
      </c>
      <c r="D238" s="143">
        <f t="shared" si="62"/>
        <v>30</v>
      </c>
      <c r="E238" s="143">
        <f t="shared" si="63"/>
        <v>1</v>
      </c>
      <c r="F238" s="143" t="str">
        <f t="shared" si="64"/>
        <v>1'h0</v>
      </c>
      <c r="G238" s="145" t="s">
        <v>2453</v>
      </c>
      <c r="H238" s="183" t="s">
        <v>2539</v>
      </c>
      <c r="I238" s="183" t="s">
        <v>2540</v>
      </c>
      <c r="J238" s="143">
        <v>0</v>
      </c>
      <c r="K238" s="143" t="str">
        <f t="shared" si="65"/>
        <v>0</v>
      </c>
      <c r="L238" s="143">
        <f t="shared" si="66"/>
        <v>0</v>
      </c>
      <c r="M238" s="178"/>
      <c r="N238" s="178"/>
    </row>
    <row r="239" spans="1:14" ht="15">
      <c r="A239" s="143"/>
      <c r="B239" s="143"/>
      <c r="C239" s="143">
        <f t="shared" si="62"/>
        <v>29</v>
      </c>
      <c r="D239" s="143">
        <f t="shared" si="62"/>
        <v>29</v>
      </c>
      <c r="E239" s="143">
        <f t="shared" si="63"/>
        <v>1</v>
      </c>
      <c r="F239" s="143" t="str">
        <f t="shared" si="64"/>
        <v>1'h0</v>
      </c>
      <c r="G239" s="145" t="s">
        <v>322</v>
      </c>
      <c r="H239" s="183" t="s">
        <v>2541</v>
      </c>
      <c r="I239" s="183" t="s">
        <v>2542</v>
      </c>
      <c r="J239" s="143">
        <v>0</v>
      </c>
      <c r="K239" s="143" t="str">
        <f t="shared" si="65"/>
        <v>0</v>
      </c>
      <c r="L239" s="143">
        <f t="shared" si="66"/>
        <v>0</v>
      </c>
      <c r="M239" s="178"/>
      <c r="N239" s="178"/>
    </row>
    <row r="240" spans="1:14" ht="15">
      <c r="A240" s="143"/>
      <c r="B240" s="143"/>
      <c r="C240" s="143">
        <f t="shared" si="62"/>
        <v>28</v>
      </c>
      <c r="D240" s="143">
        <f t="shared" si="62"/>
        <v>28</v>
      </c>
      <c r="E240" s="143">
        <f t="shared" si="63"/>
        <v>1</v>
      </c>
      <c r="F240" s="143" t="str">
        <f t="shared" si="64"/>
        <v>1'h0</v>
      </c>
      <c r="G240" s="145" t="s">
        <v>322</v>
      </c>
      <c r="H240" s="183" t="s">
        <v>2543</v>
      </c>
      <c r="I240" s="183" t="s">
        <v>2544</v>
      </c>
      <c r="J240" s="143">
        <v>0</v>
      </c>
      <c r="K240" s="143" t="str">
        <f t="shared" si="65"/>
        <v>0</v>
      </c>
      <c r="L240" s="143">
        <f t="shared" si="66"/>
        <v>0</v>
      </c>
      <c r="M240" s="178"/>
      <c r="N240" s="178"/>
    </row>
    <row r="241" spans="1:14" ht="15">
      <c r="A241" s="143"/>
      <c r="B241" s="143"/>
      <c r="C241" s="143">
        <f t="shared" si="62"/>
        <v>27</v>
      </c>
      <c r="D241" s="143">
        <f t="shared" si="62"/>
        <v>27</v>
      </c>
      <c r="E241" s="143">
        <f t="shared" si="63"/>
        <v>1</v>
      </c>
      <c r="F241" s="143" t="str">
        <f t="shared" si="64"/>
        <v>1'h0</v>
      </c>
      <c r="G241" s="145" t="s">
        <v>322</v>
      </c>
      <c r="H241" s="183" t="s">
        <v>2545</v>
      </c>
      <c r="I241" s="183" t="s">
        <v>2546</v>
      </c>
      <c r="J241" s="143">
        <v>0</v>
      </c>
      <c r="K241" s="143" t="str">
        <f t="shared" si="65"/>
        <v>0</v>
      </c>
      <c r="L241" s="143">
        <f t="shared" si="66"/>
        <v>0</v>
      </c>
      <c r="M241" s="178"/>
      <c r="N241" s="178"/>
    </row>
    <row r="242" spans="1:14" ht="15">
      <c r="A242" s="143"/>
      <c r="B242" s="143"/>
      <c r="C242" s="143">
        <f t="shared" si="62"/>
        <v>26</v>
      </c>
      <c r="D242" s="143">
        <f t="shared" si="62"/>
        <v>26</v>
      </c>
      <c r="E242" s="143">
        <f t="shared" si="63"/>
        <v>1</v>
      </c>
      <c r="F242" s="143" t="str">
        <f t="shared" si="64"/>
        <v>1'h0</v>
      </c>
      <c r="G242" s="145" t="s">
        <v>322</v>
      </c>
      <c r="H242" s="183" t="s">
        <v>2547</v>
      </c>
      <c r="I242" s="183" t="s">
        <v>2548</v>
      </c>
      <c r="J242" s="143">
        <v>0</v>
      </c>
      <c r="K242" s="143" t="str">
        <f t="shared" si="65"/>
        <v>0</v>
      </c>
      <c r="L242" s="143">
        <f t="shared" si="66"/>
        <v>0</v>
      </c>
      <c r="M242" s="178"/>
      <c r="N242" s="178"/>
    </row>
    <row r="243" spans="1:14" ht="15">
      <c r="A243" s="143"/>
      <c r="B243" s="143"/>
      <c r="C243" s="143">
        <f t="shared" si="62"/>
        <v>25</v>
      </c>
      <c r="D243" s="143">
        <f t="shared" si="62"/>
        <v>25</v>
      </c>
      <c r="E243" s="143">
        <f t="shared" si="63"/>
        <v>1</v>
      </c>
      <c r="F243" s="143" t="str">
        <f t="shared" si="64"/>
        <v>1'h0</v>
      </c>
      <c r="G243" s="145" t="s">
        <v>322</v>
      </c>
      <c r="H243" s="183" t="s">
        <v>2549</v>
      </c>
      <c r="I243" s="183" t="s">
        <v>2550</v>
      </c>
      <c r="J243" s="143">
        <v>0</v>
      </c>
      <c r="K243" s="143" t="str">
        <f t="shared" si="65"/>
        <v>0</v>
      </c>
      <c r="L243" s="143">
        <f t="shared" si="66"/>
        <v>0</v>
      </c>
      <c r="M243" s="178"/>
      <c r="N243" s="178"/>
    </row>
    <row r="244" spans="1:14" ht="15">
      <c r="A244" s="143"/>
      <c r="B244" s="143"/>
      <c r="C244" s="143">
        <v>24</v>
      </c>
      <c r="D244" s="143">
        <v>24</v>
      </c>
      <c r="E244" s="143">
        <f t="shared" si="63"/>
        <v>1</v>
      </c>
      <c r="F244" s="143" t="str">
        <f t="shared" si="64"/>
        <v>1'h0</v>
      </c>
      <c r="G244" s="145" t="s">
        <v>322</v>
      </c>
      <c r="H244" s="183" t="s">
        <v>2551</v>
      </c>
      <c r="I244" s="183" t="s">
        <v>2552</v>
      </c>
      <c r="J244" s="143">
        <v>0</v>
      </c>
      <c r="K244" s="143" t="str">
        <f t="shared" si="65"/>
        <v>0</v>
      </c>
      <c r="L244" s="143">
        <f t="shared" si="66"/>
        <v>0</v>
      </c>
      <c r="M244" s="178"/>
      <c r="N244" s="178"/>
    </row>
    <row r="245" spans="1:14" ht="15">
      <c r="A245" s="143"/>
      <c r="B245" s="143"/>
      <c r="C245" s="143">
        <f t="shared" ref="C245:D251" si="67">C246+1</f>
        <v>23</v>
      </c>
      <c r="D245" s="143">
        <f t="shared" si="67"/>
        <v>23</v>
      </c>
      <c r="E245" s="143">
        <f t="shared" si="63"/>
        <v>1</v>
      </c>
      <c r="F245" s="143" t="str">
        <f t="shared" si="64"/>
        <v>1'h0</v>
      </c>
      <c r="G245" s="145" t="s">
        <v>2453</v>
      </c>
      <c r="H245" s="183" t="s">
        <v>2553</v>
      </c>
      <c r="I245" s="183" t="s">
        <v>2554</v>
      </c>
      <c r="J245" s="143">
        <v>0</v>
      </c>
      <c r="K245" s="143" t="str">
        <f t="shared" si="65"/>
        <v>0</v>
      </c>
      <c r="L245" s="143">
        <f t="shared" si="66"/>
        <v>0</v>
      </c>
      <c r="M245" s="178"/>
      <c r="N245" s="178"/>
    </row>
    <row r="246" spans="1:14" ht="15">
      <c r="A246" s="143"/>
      <c r="B246" s="143"/>
      <c r="C246" s="143">
        <f t="shared" si="67"/>
        <v>22</v>
      </c>
      <c r="D246" s="143">
        <f t="shared" si="67"/>
        <v>22</v>
      </c>
      <c r="E246" s="143">
        <f t="shared" si="63"/>
        <v>1</v>
      </c>
      <c r="F246" s="143" t="str">
        <f t="shared" si="64"/>
        <v>1'h0</v>
      </c>
      <c r="G246" s="145" t="s">
        <v>2453</v>
      </c>
      <c r="H246" s="183" t="s">
        <v>2555</v>
      </c>
      <c r="I246" s="183" t="s">
        <v>2556</v>
      </c>
      <c r="J246" s="143">
        <v>0</v>
      </c>
      <c r="K246" s="143" t="str">
        <f t="shared" si="65"/>
        <v>0</v>
      </c>
      <c r="L246" s="143">
        <f t="shared" si="66"/>
        <v>0</v>
      </c>
      <c r="M246" s="178"/>
      <c r="N246" s="178"/>
    </row>
    <row r="247" spans="1:14" ht="15">
      <c r="A247" s="143"/>
      <c r="B247" s="143"/>
      <c r="C247" s="143">
        <f t="shared" si="67"/>
        <v>21</v>
      </c>
      <c r="D247" s="143">
        <f t="shared" si="67"/>
        <v>21</v>
      </c>
      <c r="E247" s="143">
        <f t="shared" si="63"/>
        <v>1</v>
      </c>
      <c r="F247" s="143" t="str">
        <f t="shared" si="64"/>
        <v>1'h0</v>
      </c>
      <c r="G247" s="145" t="s">
        <v>322</v>
      </c>
      <c r="H247" s="183" t="s">
        <v>2557</v>
      </c>
      <c r="I247" s="183" t="s">
        <v>2558</v>
      </c>
      <c r="J247" s="143">
        <v>0</v>
      </c>
      <c r="K247" s="143" t="str">
        <f t="shared" si="65"/>
        <v>0</v>
      </c>
      <c r="L247" s="143">
        <f t="shared" si="66"/>
        <v>0</v>
      </c>
      <c r="M247" s="178"/>
      <c r="N247" s="178"/>
    </row>
    <row r="248" spans="1:14" ht="15">
      <c r="A248" s="143"/>
      <c r="B248" s="143"/>
      <c r="C248" s="143">
        <f t="shared" si="67"/>
        <v>20</v>
      </c>
      <c r="D248" s="143">
        <f t="shared" si="67"/>
        <v>20</v>
      </c>
      <c r="E248" s="143">
        <f t="shared" si="63"/>
        <v>1</v>
      </c>
      <c r="F248" s="143" t="str">
        <f t="shared" si="64"/>
        <v>1'h0</v>
      </c>
      <c r="G248" s="145" t="s">
        <v>322</v>
      </c>
      <c r="H248" s="183" t="s">
        <v>2559</v>
      </c>
      <c r="I248" s="183" t="s">
        <v>2560</v>
      </c>
      <c r="J248" s="143">
        <v>0</v>
      </c>
      <c r="K248" s="143" t="str">
        <f t="shared" si="65"/>
        <v>0</v>
      </c>
      <c r="L248" s="143">
        <f t="shared" si="66"/>
        <v>0</v>
      </c>
      <c r="M248" s="178"/>
      <c r="N248" s="178"/>
    </row>
    <row r="249" spans="1:14" ht="15">
      <c r="A249" s="143"/>
      <c r="B249" s="143"/>
      <c r="C249" s="143">
        <f t="shared" si="67"/>
        <v>19</v>
      </c>
      <c r="D249" s="143">
        <f t="shared" si="67"/>
        <v>19</v>
      </c>
      <c r="E249" s="143">
        <f t="shared" si="63"/>
        <v>1</v>
      </c>
      <c r="F249" s="143" t="str">
        <f t="shared" si="64"/>
        <v>1'h0</v>
      </c>
      <c r="G249" s="145" t="s">
        <v>322</v>
      </c>
      <c r="H249" s="183" t="s">
        <v>2561</v>
      </c>
      <c r="I249" s="183" t="s">
        <v>2562</v>
      </c>
      <c r="J249" s="143">
        <v>0</v>
      </c>
      <c r="K249" s="143" t="str">
        <f t="shared" si="65"/>
        <v>0</v>
      </c>
      <c r="L249" s="143">
        <f t="shared" si="66"/>
        <v>0</v>
      </c>
      <c r="M249" s="178"/>
      <c r="N249" s="178"/>
    </row>
    <row r="250" spans="1:14" ht="15">
      <c r="A250" s="143"/>
      <c r="B250" s="143"/>
      <c r="C250" s="143">
        <f t="shared" si="67"/>
        <v>18</v>
      </c>
      <c r="D250" s="143">
        <f t="shared" si="67"/>
        <v>18</v>
      </c>
      <c r="E250" s="143">
        <f t="shared" si="63"/>
        <v>1</v>
      </c>
      <c r="F250" s="143" t="str">
        <f t="shared" si="64"/>
        <v>1'h0</v>
      </c>
      <c r="G250" s="145" t="s">
        <v>322</v>
      </c>
      <c r="H250" s="183" t="s">
        <v>2563</v>
      </c>
      <c r="I250" s="183" t="s">
        <v>2564</v>
      </c>
      <c r="J250" s="143">
        <v>0</v>
      </c>
      <c r="K250" s="143" t="str">
        <f t="shared" si="65"/>
        <v>0</v>
      </c>
      <c r="L250" s="143">
        <f t="shared" si="66"/>
        <v>0</v>
      </c>
      <c r="M250" s="178"/>
      <c r="N250" s="178"/>
    </row>
    <row r="251" spans="1:14" ht="15">
      <c r="A251" s="143"/>
      <c r="B251" s="143"/>
      <c r="C251" s="143">
        <f t="shared" si="67"/>
        <v>17</v>
      </c>
      <c r="D251" s="143">
        <f t="shared" si="67"/>
        <v>17</v>
      </c>
      <c r="E251" s="143">
        <f t="shared" si="63"/>
        <v>1</v>
      </c>
      <c r="F251" s="143" t="str">
        <f t="shared" si="64"/>
        <v>1'h0</v>
      </c>
      <c r="G251" s="145" t="s">
        <v>322</v>
      </c>
      <c r="H251" s="183" t="s">
        <v>2565</v>
      </c>
      <c r="I251" s="183" t="s">
        <v>2566</v>
      </c>
      <c r="J251" s="143">
        <v>0</v>
      </c>
      <c r="K251" s="143" t="str">
        <f t="shared" si="65"/>
        <v>0</v>
      </c>
      <c r="L251" s="143">
        <f t="shared" si="66"/>
        <v>0</v>
      </c>
      <c r="M251" s="178"/>
      <c r="N251" s="178"/>
    </row>
    <row r="252" spans="1:14" ht="15">
      <c r="A252" s="143"/>
      <c r="B252" s="143"/>
      <c r="C252" s="143">
        <v>16</v>
      </c>
      <c r="D252" s="143">
        <v>16</v>
      </c>
      <c r="E252" s="143">
        <f t="shared" si="63"/>
        <v>1</v>
      </c>
      <c r="F252" s="143" t="str">
        <f t="shared" si="64"/>
        <v>1'h0</v>
      </c>
      <c r="G252" s="145" t="s">
        <v>322</v>
      </c>
      <c r="H252" s="183" t="s">
        <v>2567</v>
      </c>
      <c r="I252" s="183" t="s">
        <v>2568</v>
      </c>
      <c r="J252" s="143">
        <v>0</v>
      </c>
      <c r="K252" s="143" t="str">
        <f t="shared" si="65"/>
        <v>0</v>
      </c>
      <c r="L252" s="143">
        <f t="shared" si="66"/>
        <v>0</v>
      </c>
      <c r="M252" s="178"/>
      <c r="N252" s="178"/>
    </row>
    <row r="253" spans="1:14" ht="15">
      <c r="A253" s="143"/>
      <c r="B253" s="143"/>
      <c r="C253" s="143">
        <f t="shared" ref="C253:D258" si="68">C254+1</f>
        <v>15</v>
      </c>
      <c r="D253" s="143">
        <f t="shared" si="68"/>
        <v>15</v>
      </c>
      <c r="E253" s="143">
        <f t="shared" si="63"/>
        <v>1</v>
      </c>
      <c r="F253" s="143" t="str">
        <f t="shared" si="64"/>
        <v>1'h0</v>
      </c>
      <c r="G253" s="145" t="s">
        <v>2453</v>
      </c>
      <c r="H253" s="183" t="s">
        <v>2569</v>
      </c>
      <c r="I253" s="183" t="s">
        <v>2570</v>
      </c>
      <c r="J253" s="143">
        <v>0</v>
      </c>
      <c r="K253" s="143" t="str">
        <f t="shared" si="65"/>
        <v>0</v>
      </c>
      <c r="L253" s="143">
        <f t="shared" si="66"/>
        <v>0</v>
      </c>
      <c r="M253" s="178"/>
      <c r="N253" s="178"/>
    </row>
    <row r="254" spans="1:14" ht="15">
      <c r="A254" s="143"/>
      <c r="B254" s="143"/>
      <c r="C254" s="143">
        <f t="shared" si="68"/>
        <v>14</v>
      </c>
      <c r="D254" s="143">
        <f t="shared" si="68"/>
        <v>14</v>
      </c>
      <c r="E254" s="143">
        <f t="shared" si="63"/>
        <v>1</v>
      </c>
      <c r="F254" s="143" t="str">
        <f t="shared" si="64"/>
        <v>1'h0</v>
      </c>
      <c r="G254" s="145" t="s">
        <v>2453</v>
      </c>
      <c r="H254" s="183" t="s">
        <v>2571</v>
      </c>
      <c r="I254" s="183" t="s">
        <v>2572</v>
      </c>
      <c r="J254" s="143">
        <v>0</v>
      </c>
      <c r="K254" s="143" t="str">
        <f t="shared" si="65"/>
        <v>0</v>
      </c>
      <c r="L254" s="143">
        <f t="shared" si="66"/>
        <v>0</v>
      </c>
      <c r="M254" s="178"/>
      <c r="N254" s="178"/>
    </row>
    <row r="255" spans="1:14" ht="15">
      <c r="A255" s="143"/>
      <c r="B255" s="143"/>
      <c r="C255" s="143">
        <f t="shared" si="68"/>
        <v>13</v>
      </c>
      <c r="D255" s="143">
        <f t="shared" si="68"/>
        <v>13</v>
      </c>
      <c r="E255" s="143">
        <f t="shared" si="63"/>
        <v>1</v>
      </c>
      <c r="F255" s="143" t="str">
        <f t="shared" si="64"/>
        <v>1'h0</v>
      </c>
      <c r="G255" s="145" t="s">
        <v>322</v>
      </c>
      <c r="H255" s="183" t="s">
        <v>2573</v>
      </c>
      <c r="I255" s="183" t="s">
        <v>2574</v>
      </c>
      <c r="J255" s="143">
        <v>0</v>
      </c>
      <c r="K255" s="143" t="str">
        <f t="shared" si="65"/>
        <v>0</v>
      </c>
      <c r="L255" s="143">
        <f t="shared" si="66"/>
        <v>0</v>
      </c>
      <c r="M255" s="178"/>
      <c r="N255" s="178"/>
    </row>
    <row r="256" spans="1:14" ht="15">
      <c r="A256" s="143"/>
      <c r="B256" s="143"/>
      <c r="C256" s="143">
        <f t="shared" si="68"/>
        <v>12</v>
      </c>
      <c r="D256" s="143">
        <f t="shared" si="68"/>
        <v>12</v>
      </c>
      <c r="E256" s="143">
        <f t="shared" si="63"/>
        <v>1</v>
      </c>
      <c r="F256" s="143" t="str">
        <f t="shared" si="64"/>
        <v>1'h0</v>
      </c>
      <c r="G256" s="145" t="s">
        <v>322</v>
      </c>
      <c r="H256" s="183" t="s">
        <v>2575</v>
      </c>
      <c r="I256" s="183" t="s">
        <v>2576</v>
      </c>
      <c r="J256" s="143">
        <v>0</v>
      </c>
      <c r="K256" s="143" t="str">
        <f t="shared" si="65"/>
        <v>0</v>
      </c>
      <c r="L256" s="143">
        <f t="shared" si="66"/>
        <v>0</v>
      </c>
      <c r="M256" s="178"/>
      <c r="N256" s="178"/>
    </row>
    <row r="257" spans="1:14" ht="15">
      <c r="A257" s="143"/>
      <c r="B257" s="143"/>
      <c r="C257" s="143">
        <f t="shared" si="68"/>
        <v>11</v>
      </c>
      <c r="D257" s="143">
        <f t="shared" si="68"/>
        <v>11</v>
      </c>
      <c r="E257" s="143">
        <f t="shared" si="63"/>
        <v>1</v>
      </c>
      <c r="F257" s="143" t="str">
        <f t="shared" si="64"/>
        <v>1'h0</v>
      </c>
      <c r="G257" s="145" t="s">
        <v>322</v>
      </c>
      <c r="H257" s="183" t="s">
        <v>2577</v>
      </c>
      <c r="I257" s="183" t="s">
        <v>2578</v>
      </c>
      <c r="J257" s="143">
        <v>0</v>
      </c>
      <c r="K257" s="143" t="str">
        <f t="shared" si="65"/>
        <v>0</v>
      </c>
      <c r="L257" s="143">
        <f t="shared" si="66"/>
        <v>0</v>
      </c>
      <c r="M257" s="178"/>
      <c r="N257" s="178"/>
    </row>
    <row r="258" spans="1:14" ht="15">
      <c r="A258" s="143"/>
      <c r="B258" s="143"/>
      <c r="C258" s="143">
        <f t="shared" si="68"/>
        <v>10</v>
      </c>
      <c r="D258" s="143">
        <f t="shared" si="68"/>
        <v>10</v>
      </c>
      <c r="E258" s="143">
        <f t="shared" si="63"/>
        <v>1</v>
      </c>
      <c r="F258" s="143" t="str">
        <f t="shared" si="64"/>
        <v>1'h0</v>
      </c>
      <c r="G258" s="145" t="s">
        <v>322</v>
      </c>
      <c r="H258" s="183" t="s">
        <v>2579</v>
      </c>
      <c r="I258" s="183" t="s">
        <v>2580</v>
      </c>
      <c r="J258" s="143">
        <v>0</v>
      </c>
      <c r="K258" s="143" t="str">
        <f t="shared" si="65"/>
        <v>0</v>
      </c>
      <c r="L258" s="143">
        <f t="shared" si="66"/>
        <v>0</v>
      </c>
      <c r="M258" s="178"/>
      <c r="N258" s="178"/>
    </row>
    <row r="259" spans="1:14" ht="15">
      <c r="A259" s="143"/>
      <c r="B259" s="143"/>
      <c r="C259" s="143">
        <f>C260+1</f>
        <v>9</v>
      </c>
      <c r="D259" s="143">
        <f>D260+1</f>
        <v>9</v>
      </c>
      <c r="E259" s="143">
        <f t="shared" si="63"/>
        <v>1</v>
      </c>
      <c r="F259" s="143" t="str">
        <f t="shared" si="64"/>
        <v>1'h0</v>
      </c>
      <c r="G259" s="145" t="s">
        <v>322</v>
      </c>
      <c r="H259" s="183" t="s">
        <v>2581</v>
      </c>
      <c r="I259" s="183" t="s">
        <v>2582</v>
      </c>
      <c r="J259" s="143">
        <v>0</v>
      </c>
      <c r="K259" s="143" t="str">
        <f t="shared" si="65"/>
        <v>0</v>
      </c>
      <c r="L259" s="143">
        <f t="shared" si="66"/>
        <v>0</v>
      </c>
      <c r="M259" s="178"/>
      <c r="N259" s="178"/>
    </row>
    <row r="260" spans="1:14" ht="15">
      <c r="A260" s="143"/>
      <c r="B260" s="143"/>
      <c r="C260" s="143">
        <v>8</v>
      </c>
      <c r="D260" s="143">
        <v>8</v>
      </c>
      <c r="E260" s="143">
        <f t="shared" si="63"/>
        <v>1</v>
      </c>
      <c r="F260" s="143" t="str">
        <f t="shared" si="64"/>
        <v>1'h0</v>
      </c>
      <c r="G260" s="145" t="s">
        <v>322</v>
      </c>
      <c r="H260" s="183" t="s">
        <v>2583</v>
      </c>
      <c r="I260" s="183" t="s">
        <v>2584</v>
      </c>
      <c r="J260" s="143">
        <v>0</v>
      </c>
      <c r="K260" s="143" t="str">
        <f t="shared" si="65"/>
        <v>0</v>
      </c>
      <c r="L260" s="143">
        <f t="shared" si="66"/>
        <v>0</v>
      </c>
      <c r="M260" s="178"/>
      <c r="N260" s="178"/>
    </row>
    <row r="261" spans="1:14" ht="15">
      <c r="A261" s="143"/>
      <c r="B261" s="143"/>
      <c r="C261" s="143">
        <f t="shared" ref="C261:D267" si="69">C262+1</f>
        <v>7</v>
      </c>
      <c r="D261" s="143">
        <f t="shared" si="69"/>
        <v>7</v>
      </c>
      <c r="E261" s="143">
        <f t="shared" si="63"/>
        <v>1</v>
      </c>
      <c r="F261" s="143" t="str">
        <f t="shared" si="64"/>
        <v>1'h0</v>
      </c>
      <c r="G261" s="145" t="s">
        <v>2453</v>
      </c>
      <c r="H261" s="183" t="s">
        <v>2585</v>
      </c>
      <c r="I261" s="183" t="s">
        <v>2586</v>
      </c>
      <c r="J261" s="143">
        <v>0</v>
      </c>
      <c r="K261" s="143" t="str">
        <f t="shared" si="65"/>
        <v>0</v>
      </c>
      <c r="L261" s="143">
        <f t="shared" si="66"/>
        <v>0</v>
      </c>
      <c r="M261" s="178"/>
      <c r="N261" s="178"/>
    </row>
    <row r="262" spans="1:14" ht="15">
      <c r="A262" s="143"/>
      <c r="B262" s="143"/>
      <c r="C262" s="143">
        <f t="shared" si="69"/>
        <v>6</v>
      </c>
      <c r="D262" s="143">
        <f t="shared" si="69"/>
        <v>6</v>
      </c>
      <c r="E262" s="143">
        <f t="shared" si="63"/>
        <v>1</v>
      </c>
      <c r="F262" s="143" t="str">
        <f t="shared" si="64"/>
        <v>1'h0</v>
      </c>
      <c r="G262" s="145" t="s">
        <v>2453</v>
      </c>
      <c r="H262" s="183" t="s">
        <v>2587</v>
      </c>
      <c r="I262" s="183" t="s">
        <v>2588</v>
      </c>
      <c r="J262" s="143">
        <v>0</v>
      </c>
      <c r="K262" s="143" t="str">
        <f t="shared" si="65"/>
        <v>0</v>
      </c>
      <c r="L262" s="143">
        <f t="shared" si="66"/>
        <v>0</v>
      </c>
      <c r="M262" s="178"/>
      <c r="N262" s="178"/>
    </row>
    <row r="263" spans="1:14" ht="15">
      <c r="A263" s="143"/>
      <c r="B263" s="143"/>
      <c r="C263" s="143">
        <f t="shared" si="69"/>
        <v>5</v>
      </c>
      <c r="D263" s="143">
        <f t="shared" si="69"/>
        <v>5</v>
      </c>
      <c r="E263" s="143">
        <f t="shared" si="63"/>
        <v>1</v>
      </c>
      <c r="F263" s="143" t="str">
        <f t="shared" si="64"/>
        <v>1'h0</v>
      </c>
      <c r="G263" s="145" t="s">
        <v>322</v>
      </c>
      <c r="H263" s="183" t="s">
        <v>2589</v>
      </c>
      <c r="I263" s="183" t="s">
        <v>2590</v>
      </c>
      <c r="J263" s="143">
        <v>0</v>
      </c>
      <c r="K263" s="143" t="str">
        <f t="shared" si="65"/>
        <v>0</v>
      </c>
      <c r="L263" s="143">
        <f t="shared" si="66"/>
        <v>0</v>
      </c>
      <c r="M263" s="178"/>
      <c r="N263" s="178"/>
    </row>
    <row r="264" spans="1:14" ht="15">
      <c r="A264" s="143"/>
      <c r="B264" s="143"/>
      <c r="C264" s="143">
        <f t="shared" si="69"/>
        <v>4</v>
      </c>
      <c r="D264" s="143">
        <f t="shared" si="69"/>
        <v>4</v>
      </c>
      <c r="E264" s="143">
        <f t="shared" si="63"/>
        <v>1</v>
      </c>
      <c r="F264" s="143" t="str">
        <f t="shared" si="64"/>
        <v>1'h0</v>
      </c>
      <c r="G264" s="145" t="s">
        <v>322</v>
      </c>
      <c r="H264" s="183" t="s">
        <v>2591</v>
      </c>
      <c r="I264" s="183" t="s">
        <v>2592</v>
      </c>
      <c r="J264" s="143">
        <v>0</v>
      </c>
      <c r="K264" s="143" t="str">
        <f t="shared" si="65"/>
        <v>0</v>
      </c>
      <c r="L264" s="143">
        <f t="shared" si="66"/>
        <v>0</v>
      </c>
      <c r="M264" s="178"/>
      <c r="N264" s="178"/>
    </row>
    <row r="265" spans="1:14" ht="15">
      <c r="A265" s="143"/>
      <c r="B265" s="143"/>
      <c r="C265" s="143">
        <f t="shared" si="69"/>
        <v>3</v>
      </c>
      <c r="D265" s="143">
        <f t="shared" si="69"/>
        <v>3</v>
      </c>
      <c r="E265" s="143">
        <f t="shared" si="63"/>
        <v>1</v>
      </c>
      <c r="F265" s="143" t="str">
        <f t="shared" si="64"/>
        <v>1'h0</v>
      </c>
      <c r="G265" s="145" t="s">
        <v>322</v>
      </c>
      <c r="H265" s="183" t="s">
        <v>2593</v>
      </c>
      <c r="I265" s="183" t="s">
        <v>2594</v>
      </c>
      <c r="J265" s="143">
        <v>0</v>
      </c>
      <c r="K265" s="143" t="str">
        <f t="shared" si="65"/>
        <v>0</v>
      </c>
      <c r="L265" s="143">
        <f t="shared" si="66"/>
        <v>0</v>
      </c>
      <c r="M265" s="178"/>
      <c r="N265" s="178"/>
    </row>
    <row r="266" spans="1:14" ht="15">
      <c r="A266" s="143"/>
      <c r="B266" s="143"/>
      <c r="C266" s="143">
        <f t="shared" si="69"/>
        <v>2</v>
      </c>
      <c r="D266" s="143">
        <f t="shared" si="69"/>
        <v>2</v>
      </c>
      <c r="E266" s="143">
        <f t="shared" si="63"/>
        <v>1</v>
      </c>
      <c r="F266" s="143" t="str">
        <f t="shared" si="64"/>
        <v>1'h0</v>
      </c>
      <c r="G266" s="145" t="s">
        <v>322</v>
      </c>
      <c r="H266" s="183" t="s">
        <v>2595</v>
      </c>
      <c r="I266" s="183" t="s">
        <v>2596</v>
      </c>
      <c r="J266" s="143">
        <v>0</v>
      </c>
      <c r="K266" s="143" t="str">
        <f t="shared" si="65"/>
        <v>0</v>
      </c>
      <c r="L266" s="143">
        <f t="shared" si="66"/>
        <v>0</v>
      </c>
      <c r="M266" s="178"/>
      <c r="N266" s="178"/>
    </row>
    <row r="267" spans="1:14" ht="15">
      <c r="A267" s="143"/>
      <c r="B267" s="143"/>
      <c r="C267" s="143">
        <f t="shared" si="69"/>
        <v>1</v>
      </c>
      <c r="D267" s="143">
        <f t="shared" si="69"/>
        <v>1</v>
      </c>
      <c r="E267" s="143">
        <f t="shared" si="63"/>
        <v>1</v>
      </c>
      <c r="F267" s="143" t="str">
        <f t="shared" si="64"/>
        <v>1'h0</v>
      </c>
      <c r="G267" s="145" t="s">
        <v>322</v>
      </c>
      <c r="H267" s="183" t="s">
        <v>2597</v>
      </c>
      <c r="I267" s="183" t="s">
        <v>2598</v>
      </c>
      <c r="J267" s="143">
        <v>0</v>
      </c>
      <c r="K267" s="143" t="str">
        <f t="shared" si="65"/>
        <v>0</v>
      </c>
      <c r="L267" s="143">
        <f t="shared" si="66"/>
        <v>0</v>
      </c>
      <c r="M267" s="178"/>
      <c r="N267" s="178"/>
    </row>
    <row r="268" spans="1:14" ht="15">
      <c r="A268" s="143"/>
      <c r="B268" s="143"/>
      <c r="C268" s="143">
        <v>0</v>
      </c>
      <c r="D268" s="143">
        <v>0</v>
      </c>
      <c r="E268" s="143">
        <f t="shared" si="63"/>
        <v>1</v>
      </c>
      <c r="F268" s="143" t="str">
        <f t="shared" si="64"/>
        <v>1'h0</v>
      </c>
      <c r="G268" s="145" t="s">
        <v>322</v>
      </c>
      <c r="H268" s="183" t="s">
        <v>2599</v>
      </c>
      <c r="I268" s="183" t="s">
        <v>2600</v>
      </c>
      <c r="J268" s="143">
        <v>0</v>
      </c>
      <c r="K268" s="143" t="str">
        <f t="shared" si="65"/>
        <v>0</v>
      </c>
      <c r="L268" s="143">
        <f t="shared" si="66"/>
        <v>0</v>
      </c>
      <c r="M268" s="178"/>
      <c r="N268" s="178"/>
    </row>
    <row r="269" spans="1:14" ht="15">
      <c r="A269" s="140"/>
      <c r="B269" s="141" t="s">
        <v>2601</v>
      </c>
      <c r="C269" s="140"/>
      <c r="D269" s="140"/>
      <c r="E269" s="140">
        <f>SUM(E270:E290)</f>
        <v>32</v>
      </c>
      <c r="F269" s="142" t="str">
        <f>CONCATENATE("32'h",K269)</f>
        <v>32'h00000000</v>
      </c>
      <c r="G269" s="142"/>
      <c r="H269" s="175" t="s">
        <v>2602</v>
      </c>
      <c r="I269" s="175"/>
      <c r="J269" s="140"/>
      <c r="K269" s="140" t="str">
        <f>LOWER(DEC2HEX(L269,8))</f>
        <v>00000000</v>
      </c>
      <c r="L269" s="140">
        <f>SUM(L270:L290)</f>
        <v>0</v>
      </c>
      <c r="M269" s="178"/>
      <c r="N269" s="178"/>
    </row>
    <row r="270" spans="1:14" ht="15">
      <c r="A270" s="143"/>
      <c r="B270" s="143"/>
      <c r="C270" s="143">
        <f t="shared" ref="C270:D276" si="70">C271+1</f>
        <v>31</v>
      </c>
      <c r="D270" s="143">
        <f t="shared" si="70"/>
        <v>31</v>
      </c>
      <c r="E270" s="143">
        <f t="shared" ref="E270:E290" si="71">D270+1-C270</f>
        <v>1</v>
      </c>
      <c r="F270" s="143" t="str">
        <f t="shared" ref="F270:F290" si="72">CONCATENATE(E270,"'h",K270)</f>
        <v>1'h0</v>
      </c>
      <c r="G270" s="145" t="s">
        <v>2201</v>
      </c>
      <c r="H270" s="183" t="s">
        <v>2603</v>
      </c>
      <c r="I270" s="183" t="s">
        <v>2604</v>
      </c>
      <c r="J270" s="143">
        <v>0</v>
      </c>
      <c r="K270" s="143" t="str">
        <f t="shared" ref="K270:K290" si="73">LOWER(DEC2HEX((J270)))</f>
        <v>0</v>
      </c>
      <c r="L270" s="143">
        <f t="shared" ref="L270:L290" si="74">J270*(2^C270)</f>
        <v>0</v>
      </c>
      <c r="M270" s="178"/>
      <c r="N270" s="178"/>
    </row>
    <row r="271" spans="1:14" ht="15">
      <c r="A271" s="143"/>
      <c r="B271" s="143"/>
      <c r="C271" s="143">
        <f t="shared" si="70"/>
        <v>30</v>
      </c>
      <c r="D271" s="143">
        <f t="shared" si="70"/>
        <v>30</v>
      </c>
      <c r="E271" s="143">
        <f t="shared" si="71"/>
        <v>1</v>
      </c>
      <c r="F271" s="143" t="str">
        <f t="shared" si="72"/>
        <v>1'h0</v>
      </c>
      <c r="G271" s="145" t="s">
        <v>2201</v>
      </c>
      <c r="H271" s="183" t="s">
        <v>2605</v>
      </c>
      <c r="I271" s="183" t="s">
        <v>2606</v>
      </c>
      <c r="J271" s="143">
        <v>0</v>
      </c>
      <c r="K271" s="143" t="str">
        <f t="shared" si="73"/>
        <v>0</v>
      </c>
      <c r="L271" s="143">
        <f t="shared" si="74"/>
        <v>0</v>
      </c>
      <c r="M271" s="178"/>
      <c r="N271" s="178"/>
    </row>
    <row r="272" spans="1:14" ht="15">
      <c r="A272" s="143"/>
      <c r="B272" s="143"/>
      <c r="C272" s="143">
        <f t="shared" si="70"/>
        <v>29</v>
      </c>
      <c r="D272" s="143">
        <f t="shared" si="70"/>
        <v>29</v>
      </c>
      <c r="E272" s="143">
        <f t="shared" si="71"/>
        <v>1</v>
      </c>
      <c r="F272" s="143" t="str">
        <f t="shared" si="72"/>
        <v>1'h0</v>
      </c>
      <c r="G272" s="145" t="s">
        <v>2201</v>
      </c>
      <c r="H272" s="183" t="s">
        <v>2607</v>
      </c>
      <c r="I272" s="183" t="s">
        <v>2608</v>
      </c>
      <c r="J272" s="143">
        <v>0</v>
      </c>
      <c r="K272" s="143" t="str">
        <f t="shared" si="73"/>
        <v>0</v>
      </c>
      <c r="L272" s="143">
        <f t="shared" si="74"/>
        <v>0</v>
      </c>
      <c r="M272" s="178"/>
      <c r="N272" s="178"/>
    </row>
    <row r="273" spans="1:14" ht="15">
      <c r="A273" s="143"/>
      <c r="B273" s="143"/>
      <c r="C273" s="143">
        <f t="shared" si="70"/>
        <v>28</v>
      </c>
      <c r="D273" s="143">
        <f t="shared" si="70"/>
        <v>28</v>
      </c>
      <c r="E273" s="143">
        <f t="shared" si="71"/>
        <v>1</v>
      </c>
      <c r="F273" s="143" t="str">
        <f t="shared" si="72"/>
        <v>1'h0</v>
      </c>
      <c r="G273" s="145" t="s">
        <v>2201</v>
      </c>
      <c r="H273" s="183" t="s">
        <v>2609</v>
      </c>
      <c r="I273" s="183" t="s">
        <v>2610</v>
      </c>
      <c r="J273" s="143">
        <v>0</v>
      </c>
      <c r="K273" s="143" t="str">
        <f t="shared" si="73"/>
        <v>0</v>
      </c>
      <c r="L273" s="143">
        <f t="shared" si="74"/>
        <v>0</v>
      </c>
      <c r="M273" s="178"/>
      <c r="N273" s="178"/>
    </row>
    <row r="274" spans="1:14" ht="15">
      <c r="A274" s="143"/>
      <c r="B274" s="143"/>
      <c r="C274" s="143">
        <f t="shared" si="70"/>
        <v>27</v>
      </c>
      <c r="D274" s="143">
        <f t="shared" si="70"/>
        <v>27</v>
      </c>
      <c r="E274" s="143">
        <f t="shared" si="71"/>
        <v>1</v>
      </c>
      <c r="F274" s="143" t="str">
        <f t="shared" si="72"/>
        <v>1'h0</v>
      </c>
      <c r="G274" s="145" t="s">
        <v>2201</v>
      </c>
      <c r="H274" s="183" t="s">
        <v>2611</v>
      </c>
      <c r="I274" s="183" t="s">
        <v>2612</v>
      </c>
      <c r="J274" s="143">
        <v>0</v>
      </c>
      <c r="K274" s="143" t="str">
        <f t="shared" si="73"/>
        <v>0</v>
      </c>
      <c r="L274" s="143">
        <f t="shared" si="74"/>
        <v>0</v>
      </c>
      <c r="M274" s="178"/>
      <c r="N274" s="178"/>
    </row>
    <row r="275" spans="1:14" ht="15">
      <c r="A275" s="143"/>
      <c r="B275" s="143"/>
      <c r="C275" s="143">
        <f t="shared" si="70"/>
        <v>26</v>
      </c>
      <c r="D275" s="143">
        <f t="shared" si="70"/>
        <v>26</v>
      </c>
      <c r="E275" s="143">
        <f t="shared" si="71"/>
        <v>1</v>
      </c>
      <c r="F275" s="143" t="str">
        <f t="shared" si="72"/>
        <v>1'h0</v>
      </c>
      <c r="G275" s="145" t="s">
        <v>2201</v>
      </c>
      <c r="H275" s="183" t="s">
        <v>2613</v>
      </c>
      <c r="I275" s="183" t="s">
        <v>2614</v>
      </c>
      <c r="J275" s="143">
        <v>0</v>
      </c>
      <c r="K275" s="143" t="str">
        <f t="shared" si="73"/>
        <v>0</v>
      </c>
      <c r="L275" s="143">
        <f t="shared" si="74"/>
        <v>0</v>
      </c>
      <c r="M275" s="178"/>
      <c r="N275" s="178"/>
    </row>
    <row r="276" spans="1:14" ht="15">
      <c r="A276" s="143"/>
      <c r="B276" s="143"/>
      <c r="C276" s="143">
        <f t="shared" si="70"/>
        <v>25</v>
      </c>
      <c r="D276" s="143">
        <f t="shared" si="70"/>
        <v>25</v>
      </c>
      <c r="E276" s="143">
        <f t="shared" si="71"/>
        <v>1</v>
      </c>
      <c r="F276" s="143" t="str">
        <f t="shared" si="72"/>
        <v>1'h0</v>
      </c>
      <c r="G276" s="145" t="s">
        <v>2201</v>
      </c>
      <c r="H276" s="183" t="s">
        <v>2615</v>
      </c>
      <c r="I276" s="183" t="s">
        <v>2616</v>
      </c>
      <c r="J276" s="143">
        <v>0</v>
      </c>
      <c r="K276" s="143" t="str">
        <f t="shared" si="73"/>
        <v>0</v>
      </c>
      <c r="L276" s="143">
        <f t="shared" si="74"/>
        <v>0</v>
      </c>
      <c r="M276" s="178"/>
      <c r="N276" s="178"/>
    </row>
    <row r="277" spans="1:14" ht="15">
      <c r="A277" s="143"/>
      <c r="B277" s="143"/>
      <c r="C277" s="143">
        <v>24</v>
      </c>
      <c r="D277" s="143">
        <v>24</v>
      </c>
      <c r="E277" s="143">
        <f t="shared" si="71"/>
        <v>1</v>
      </c>
      <c r="F277" s="143" t="str">
        <f t="shared" si="72"/>
        <v>1'h0</v>
      </c>
      <c r="G277" s="145" t="s">
        <v>2201</v>
      </c>
      <c r="H277" s="183" t="s">
        <v>2617</v>
      </c>
      <c r="I277" s="183" t="s">
        <v>2618</v>
      </c>
      <c r="J277" s="143">
        <v>0</v>
      </c>
      <c r="K277" s="143" t="str">
        <f t="shared" si="73"/>
        <v>0</v>
      </c>
      <c r="L277" s="143">
        <f t="shared" si="74"/>
        <v>0</v>
      </c>
      <c r="M277" s="178"/>
      <c r="N277" s="178"/>
    </row>
    <row r="278" spans="1:14" ht="15">
      <c r="A278" s="143"/>
      <c r="B278" s="143"/>
      <c r="C278" s="143">
        <f t="shared" ref="C278:D284" si="75">C279+1</f>
        <v>23</v>
      </c>
      <c r="D278" s="143">
        <f t="shared" si="75"/>
        <v>23</v>
      </c>
      <c r="E278" s="143">
        <f t="shared" si="71"/>
        <v>1</v>
      </c>
      <c r="F278" s="143" t="str">
        <f t="shared" si="72"/>
        <v>1'h0</v>
      </c>
      <c r="G278" s="145" t="s">
        <v>2201</v>
      </c>
      <c r="H278" s="183" t="s">
        <v>1557</v>
      </c>
      <c r="I278" s="183" t="s">
        <v>1558</v>
      </c>
      <c r="J278" s="143">
        <v>0</v>
      </c>
      <c r="K278" s="143" t="str">
        <f t="shared" si="73"/>
        <v>0</v>
      </c>
      <c r="L278" s="143">
        <f t="shared" si="74"/>
        <v>0</v>
      </c>
      <c r="M278" s="178"/>
      <c r="N278" s="178"/>
    </row>
    <row r="279" spans="1:14" ht="15">
      <c r="A279" s="143"/>
      <c r="B279" s="143"/>
      <c r="C279" s="143">
        <f t="shared" si="75"/>
        <v>22</v>
      </c>
      <c r="D279" s="143">
        <f t="shared" si="75"/>
        <v>22</v>
      </c>
      <c r="E279" s="143">
        <f t="shared" si="71"/>
        <v>1</v>
      </c>
      <c r="F279" s="143" t="str">
        <f t="shared" si="72"/>
        <v>1'h0</v>
      </c>
      <c r="G279" s="145" t="s">
        <v>2201</v>
      </c>
      <c r="H279" s="183" t="s">
        <v>1559</v>
      </c>
      <c r="I279" s="183" t="s">
        <v>1560</v>
      </c>
      <c r="J279" s="143">
        <v>0</v>
      </c>
      <c r="K279" s="143" t="str">
        <f t="shared" si="73"/>
        <v>0</v>
      </c>
      <c r="L279" s="143">
        <f t="shared" si="74"/>
        <v>0</v>
      </c>
      <c r="M279" s="178"/>
      <c r="N279" s="178"/>
    </row>
    <row r="280" spans="1:14" ht="15">
      <c r="A280" s="143"/>
      <c r="B280" s="143"/>
      <c r="C280" s="143">
        <f t="shared" si="75"/>
        <v>21</v>
      </c>
      <c r="D280" s="143">
        <f t="shared" si="75"/>
        <v>21</v>
      </c>
      <c r="E280" s="143">
        <f t="shared" si="71"/>
        <v>1</v>
      </c>
      <c r="F280" s="143" t="str">
        <f t="shared" si="72"/>
        <v>1'h0</v>
      </c>
      <c r="G280" s="145" t="s">
        <v>2201</v>
      </c>
      <c r="H280" s="183" t="s">
        <v>1561</v>
      </c>
      <c r="I280" s="183" t="s">
        <v>1562</v>
      </c>
      <c r="J280" s="143">
        <v>0</v>
      </c>
      <c r="K280" s="143" t="str">
        <f t="shared" si="73"/>
        <v>0</v>
      </c>
      <c r="L280" s="143">
        <f t="shared" si="74"/>
        <v>0</v>
      </c>
      <c r="M280" s="178"/>
      <c r="N280" s="178"/>
    </row>
    <row r="281" spans="1:14" ht="15">
      <c r="A281" s="143"/>
      <c r="B281" s="143"/>
      <c r="C281" s="143">
        <f t="shared" si="75"/>
        <v>20</v>
      </c>
      <c r="D281" s="143">
        <f t="shared" si="75"/>
        <v>20</v>
      </c>
      <c r="E281" s="143">
        <f t="shared" si="71"/>
        <v>1</v>
      </c>
      <c r="F281" s="143" t="str">
        <f t="shared" si="72"/>
        <v>1'h0</v>
      </c>
      <c r="G281" s="145" t="s">
        <v>2201</v>
      </c>
      <c r="H281" s="183" t="s">
        <v>1563</v>
      </c>
      <c r="I281" s="183" t="s">
        <v>1564</v>
      </c>
      <c r="J281" s="143">
        <v>0</v>
      </c>
      <c r="K281" s="143" t="str">
        <f t="shared" si="73"/>
        <v>0</v>
      </c>
      <c r="L281" s="143">
        <f t="shared" si="74"/>
        <v>0</v>
      </c>
      <c r="M281" s="178"/>
      <c r="N281" s="178"/>
    </row>
    <row r="282" spans="1:14" ht="15">
      <c r="A282" s="143"/>
      <c r="B282" s="143"/>
      <c r="C282" s="143">
        <f t="shared" si="75"/>
        <v>19</v>
      </c>
      <c r="D282" s="143">
        <f t="shared" si="75"/>
        <v>19</v>
      </c>
      <c r="E282" s="143">
        <f t="shared" si="71"/>
        <v>1</v>
      </c>
      <c r="F282" s="143" t="str">
        <f t="shared" si="72"/>
        <v>1'h0</v>
      </c>
      <c r="G282" s="145" t="s">
        <v>2201</v>
      </c>
      <c r="H282" s="183" t="s">
        <v>1565</v>
      </c>
      <c r="I282" s="183" t="s">
        <v>1566</v>
      </c>
      <c r="J282" s="143">
        <v>0</v>
      </c>
      <c r="K282" s="143" t="str">
        <f t="shared" si="73"/>
        <v>0</v>
      </c>
      <c r="L282" s="143">
        <f t="shared" si="74"/>
        <v>0</v>
      </c>
      <c r="M282" s="178"/>
      <c r="N282" s="178"/>
    </row>
    <row r="283" spans="1:14" ht="15">
      <c r="A283" s="143"/>
      <c r="B283" s="143"/>
      <c r="C283" s="143">
        <f t="shared" si="75"/>
        <v>18</v>
      </c>
      <c r="D283" s="143">
        <f t="shared" si="75"/>
        <v>18</v>
      </c>
      <c r="E283" s="143">
        <f t="shared" si="71"/>
        <v>1</v>
      </c>
      <c r="F283" s="143" t="str">
        <f t="shared" si="72"/>
        <v>1'h0</v>
      </c>
      <c r="G283" s="145" t="s">
        <v>2201</v>
      </c>
      <c r="H283" s="183" t="s">
        <v>1567</v>
      </c>
      <c r="I283" s="183" t="s">
        <v>1568</v>
      </c>
      <c r="J283" s="143">
        <v>0</v>
      </c>
      <c r="K283" s="143" t="str">
        <f t="shared" si="73"/>
        <v>0</v>
      </c>
      <c r="L283" s="143">
        <f t="shared" si="74"/>
        <v>0</v>
      </c>
      <c r="M283" s="178"/>
      <c r="N283" s="178"/>
    </row>
    <row r="284" spans="1:14" ht="15">
      <c r="A284" s="143"/>
      <c r="B284" s="143"/>
      <c r="C284" s="143">
        <f t="shared" si="75"/>
        <v>17</v>
      </c>
      <c r="D284" s="143">
        <f t="shared" si="75"/>
        <v>17</v>
      </c>
      <c r="E284" s="143">
        <f t="shared" si="71"/>
        <v>1</v>
      </c>
      <c r="F284" s="143" t="str">
        <f t="shared" si="72"/>
        <v>1'h0</v>
      </c>
      <c r="G284" s="145" t="s">
        <v>2201</v>
      </c>
      <c r="H284" s="183" t="s">
        <v>1569</v>
      </c>
      <c r="I284" s="183" t="s">
        <v>1570</v>
      </c>
      <c r="J284" s="143">
        <v>0</v>
      </c>
      <c r="K284" s="143" t="str">
        <f t="shared" si="73"/>
        <v>0</v>
      </c>
      <c r="L284" s="143">
        <f t="shared" si="74"/>
        <v>0</v>
      </c>
      <c r="M284" s="178"/>
      <c r="N284" s="178"/>
    </row>
    <row r="285" spans="1:14" ht="15">
      <c r="A285" s="143"/>
      <c r="B285" s="143"/>
      <c r="C285" s="143">
        <v>16</v>
      </c>
      <c r="D285" s="143">
        <v>16</v>
      </c>
      <c r="E285" s="143">
        <f t="shared" si="71"/>
        <v>1</v>
      </c>
      <c r="F285" s="143" t="str">
        <f t="shared" si="72"/>
        <v>1'h0</v>
      </c>
      <c r="G285" s="145" t="s">
        <v>2201</v>
      </c>
      <c r="H285" s="183" t="s">
        <v>1571</v>
      </c>
      <c r="I285" s="183" t="s">
        <v>1572</v>
      </c>
      <c r="J285" s="143">
        <v>0</v>
      </c>
      <c r="K285" s="143" t="str">
        <f t="shared" si="73"/>
        <v>0</v>
      </c>
      <c r="L285" s="143">
        <f t="shared" si="74"/>
        <v>0</v>
      </c>
      <c r="M285" s="178"/>
      <c r="N285" s="178"/>
    </row>
    <row r="286" spans="1:14" ht="15">
      <c r="A286" s="143"/>
      <c r="B286" s="143"/>
      <c r="C286" s="143">
        <v>4</v>
      </c>
      <c r="D286" s="143">
        <v>15</v>
      </c>
      <c r="E286" s="143">
        <f t="shared" si="71"/>
        <v>12</v>
      </c>
      <c r="F286" s="143" t="str">
        <f t="shared" si="72"/>
        <v>12'h0</v>
      </c>
      <c r="G286" s="145" t="s">
        <v>2201</v>
      </c>
      <c r="H286" s="143" t="s">
        <v>20</v>
      </c>
      <c r="I286" s="177" t="s">
        <v>346</v>
      </c>
      <c r="J286" s="143">
        <v>0</v>
      </c>
      <c r="K286" s="143" t="str">
        <f t="shared" si="73"/>
        <v>0</v>
      </c>
      <c r="L286" s="143">
        <f t="shared" si="74"/>
        <v>0</v>
      </c>
      <c r="M286" s="178"/>
      <c r="N286" s="178"/>
    </row>
    <row r="287" spans="1:14" ht="15">
      <c r="A287" s="143"/>
      <c r="B287" s="143"/>
      <c r="C287" s="143">
        <v>3</v>
      </c>
      <c r="D287" s="143">
        <v>3</v>
      </c>
      <c r="E287" s="143">
        <f t="shared" si="71"/>
        <v>1</v>
      </c>
      <c r="F287" s="143" t="str">
        <f t="shared" si="72"/>
        <v>1'h0</v>
      </c>
      <c r="G287" s="145" t="s">
        <v>2201</v>
      </c>
      <c r="H287" s="143" t="s">
        <v>2619</v>
      </c>
      <c r="I287" s="177" t="s">
        <v>2620</v>
      </c>
      <c r="J287" s="143">
        <v>0</v>
      </c>
      <c r="K287" s="143" t="str">
        <f t="shared" si="73"/>
        <v>0</v>
      </c>
      <c r="L287" s="143">
        <f t="shared" si="74"/>
        <v>0</v>
      </c>
      <c r="M287" s="178"/>
      <c r="N287" s="178"/>
    </row>
    <row r="288" spans="1:14" ht="15">
      <c r="A288" s="143"/>
      <c r="B288" s="143"/>
      <c r="C288" s="143">
        <v>2</v>
      </c>
      <c r="D288" s="143">
        <v>2</v>
      </c>
      <c r="E288" s="143">
        <f t="shared" si="71"/>
        <v>1</v>
      </c>
      <c r="F288" s="143" t="str">
        <f t="shared" si="72"/>
        <v>1'h0</v>
      </c>
      <c r="G288" s="145" t="s">
        <v>2201</v>
      </c>
      <c r="H288" s="143" t="s">
        <v>1573</v>
      </c>
      <c r="I288" s="177" t="s">
        <v>1574</v>
      </c>
      <c r="J288" s="143">
        <v>0</v>
      </c>
      <c r="K288" s="143" t="str">
        <f t="shared" si="73"/>
        <v>0</v>
      </c>
      <c r="L288" s="143">
        <f t="shared" si="74"/>
        <v>0</v>
      </c>
      <c r="M288" s="178"/>
      <c r="N288" s="178"/>
    </row>
    <row r="289" spans="1:14" ht="15">
      <c r="A289" s="143"/>
      <c r="B289" s="143"/>
      <c r="C289" s="143">
        <v>1</v>
      </c>
      <c r="D289" s="143">
        <v>1</v>
      </c>
      <c r="E289" s="143">
        <f t="shared" si="71"/>
        <v>1</v>
      </c>
      <c r="F289" s="143" t="str">
        <f t="shared" si="72"/>
        <v>1'h0</v>
      </c>
      <c r="G289" s="145" t="s">
        <v>2201</v>
      </c>
      <c r="H289" s="143" t="s">
        <v>1575</v>
      </c>
      <c r="I289" s="177" t="s">
        <v>1576</v>
      </c>
      <c r="J289" s="143">
        <v>0</v>
      </c>
      <c r="K289" s="143" t="str">
        <f t="shared" si="73"/>
        <v>0</v>
      </c>
      <c r="L289" s="143">
        <f t="shared" si="74"/>
        <v>0</v>
      </c>
      <c r="M289" s="178"/>
      <c r="N289" s="178"/>
    </row>
    <row r="290" spans="1:14" ht="15">
      <c r="A290" s="143"/>
      <c r="B290" s="143"/>
      <c r="C290" s="143">
        <v>0</v>
      </c>
      <c r="D290" s="143">
        <v>0</v>
      </c>
      <c r="E290" s="143">
        <f t="shared" si="71"/>
        <v>1</v>
      </c>
      <c r="F290" s="143" t="str">
        <f t="shared" si="72"/>
        <v>1'h0</v>
      </c>
      <c r="G290" s="145" t="s">
        <v>2201</v>
      </c>
      <c r="H290" s="143" t="s">
        <v>1577</v>
      </c>
      <c r="I290" s="177" t="s">
        <v>1578</v>
      </c>
      <c r="J290" s="143">
        <v>0</v>
      </c>
      <c r="K290" s="143" t="str">
        <f t="shared" si="73"/>
        <v>0</v>
      </c>
      <c r="L290" s="143">
        <f t="shared" si="74"/>
        <v>0</v>
      </c>
      <c r="M290" s="178"/>
      <c r="N290" s="178"/>
    </row>
    <row r="291" spans="1:14" ht="15">
      <c r="A291" s="140"/>
      <c r="B291" s="141" t="s">
        <v>2621</v>
      </c>
      <c r="C291" s="140"/>
      <c r="D291" s="140"/>
      <c r="E291" s="140">
        <f>SUM(E292:E323)</f>
        <v>32</v>
      </c>
      <c r="F291" s="142" t="str">
        <f>CONCATENATE("32'h",K291)</f>
        <v>32'h00000000</v>
      </c>
      <c r="G291" s="142"/>
      <c r="H291" s="175" t="s">
        <v>2622</v>
      </c>
      <c r="I291" s="175"/>
      <c r="J291" s="140"/>
      <c r="K291" s="140" t="str">
        <f>LOWER(DEC2HEX(L291,8))</f>
        <v>00000000</v>
      </c>
      <c r="L291" s="140">
        <f>SUM(L292:L323)</f>
        <v>0</v>
      </c>
      <c r="M291" s="178"/>
      <c r="N291" s="178"/>
    </row>
    <row r="292" spans="1:14" ht="15">
      <c r="A292" s="143"/>
      <c r="B292" s="143"/>
      <c r="C292" s="143">
        <f t="shared" ref="C292:D298" si="76">C293+1</f>
        <v>31</v>
      </c>
      <c r="D292" s="143">
        <f t="shared" si="76"/>
        <v>31</v>
      </c>
      <c r="E292" s="143">
        <f t="shared" ref="E292:E323" si="77">D292+1-C292</f>
        <v>1</v>
      </c>
      <c r="F292" s="143" t="str">
        <f t="shared" ref="F292:F323" si="78">CONCATENATE(E292,"'h",K292)</f>
        <v>1'h0</v>
      </c>
      <c r="G292" s="145" t="s">
        <v>2201</v>
      </c>
      <c r="H292" s="183" t="s">
        <v>2623</v>
      </c>
      <c r="I292" s="183" t="s">
        <v>2624</v>
      </c>
      <c r="J292" s="143">
        <v>0</v>
      </c>
      <c r="K292" s="143" t="str">
        <f t="shared" ref="K292:K323" si="79">LOWER(DEC2HEX((J292)))</f>
        <v>0</v>
      </c>
      <c r="L292" s="143">
        <f t="shared" ref="L292:L323" si="80">J292*(2^C292)</f>
        <v>0</v>
      </c>
      <c r="M292" s="178"/>
      <c r="N292" s="178"/>
    </row>
    <row r="293" spans="1:14" ht="15">
      <c r="A293" s="143"/>
      <c r="B293" s="143"/>
      <c r="C293" s="143">
        <f t="shared" si="76"/>
        <v>30</v>
      </c>
      <c r="D293" s="143">
        <f t="shared" si="76"/>
        <v>30</v>
      </c>
      <c r="E293" s="143">
        <f t="shared" si="77"/>
        <v>1</v>
      </c>
      <c r="F293" s="143" t="str">
        <f t="shared" si="78"/>
        <v>1'h0</v>
      </c>
      <c r="G293" s="145" t="s">
        <v>2201</v>
      </c>
      <c r="H293" s="183" t="s">
        <v>2625</v>
      </c>
      <c r="I293" s="183" t="s">
        <v>2626</v>
      </c>
      <c r="J293" s="143">
        <v>0</v>
      </c>
      <c r="K293" s="143" t="str">
        <f t="shared" si="79"/>
        <v>0</v>
      </c>
      <c r="L293" s="143">
        <f t="shared" si="80"/>
        <v>0</v>
      </c>
      <c r="M293" s="178"/>
      <c r="N293" s="178"/>
    </row>
    <row r="294" spans="1:14" ht="15">
      <c r="A294" s="143"/>
      <c r="B294" s="143"/>
      <c r="C294" s="143">
        <f t="shared" si="76"/>
        <v>29</v>
      </c>
      <c r="D294" s="143">
        <f t="shared" si="76"/>
        <v>29</v>
      </c>
      <c r="E294" s="143">
        <f t="shared" si="77"/>
        <v>1</v>
      </c>
      <c r="F294" s="143" t="str">
        <f t="shared" si="78"/>
        <v>1'h0</v>
      </c>
      <c r="G294" s="145" t="s">
        <v>2201</v>
      </c>
      <c r="H294" s="183" t="s">
        <v>2627</v>
      </c>
      <c r="I294" s="183" t="s">
        <v>2628</v>
      </c>
      <c r="J294" s="143">
        <v>0</v>
      </c>
      <c r="K294" s="143" t="str">
        <f t="shared" si="79"/>
        <v>0</v>
      </c>
      <c r="L294" s="143">
        <f t="shared" si="80"/>
        <v>0</v>
      </c>
      <c r="M294" s="178"/>
      <c r="N294" s="178"/>
    </row>
    <row r="295" spans="1:14" ht="15">
      <c r="A295" s="143"/>
      <c r="B295" s="143"/>
      <c r="C295" s="143">
        <f t="shared" si="76"/>
        <v>28</v>
      </c>
      <c r="D295" s="143">
        <f t="shared" si="76"/>
        <v>28</v>
      </c>
      <c r="E295" s="143">
        <f t="shared" si="77"/>
        <v>1</v>
      </c>
      <c r="F295" s="143" t="str">
        <f t="shared" si="78"/>
        <v>1'h0</v>
      </c>
      <c r="G295" s="145" t="s">
        <v>2201</v>
      </c>
      <c r="H295" s="183" t="s">
        <v>2629</v>
      </c>
      <c r="I295" s="183" t="s">
        <v>2630</v>
      </c>
      <c r="J295" s="143">
        <v>0</v>
      </c>
      <c r="K295" s="143" t="str">
        <f t="shared" si="79"/>
        <v>0</v>
      </c>
      <c r="L295" s="143">
        <f t="shared" si="80"/>
        <v>0</v>
      </c>
      <c r="M295" s="178"/>
      <c r="N295" s="178"/>
    </row>
    <row r="296" spans="1:14" ht="15">
      <c r="A296" s="143"/>
      <c r="B296" s="143"/>
      <c r="C296" s="143">
        <f t="shared" si="76"/>
        <v>27</v>
      </c>
      <c r="D296" s="143">
        <f t="shared" si="76"/>
        <v>27</v>
      </c>
      <c r="E296" s="143">
        <f t="shared" si="77"/>
        <v>1</v>
      </c>
      <c r="F296" s="143" t="str">
        <f t="shared" si="78"/>
        <v>1'h0</v>
      </c>
      <c r="G296" s="145" t="s">
        <v>2201</v>
      </c>
      <c r="H296" s="183" t="s">
        <v>2631</v>
      </c>
      <c r="I296" s="183" t="s">
        <v>2632</v>
      </c>
      <c r="J296" s="143">
        <v>0</v>
      </c>
      <c r="K296" s="143" t="str">
        <f t="shared" si="79"/>
        <v>0</v>
      </c>
      <c r="L296" s="143">
        <f t="shared" si="80"/>
        <v>0</v>
      </c>
      <c r="M296" s="178"/>
      <c r="N296" s="178"/>
    </row>
    <row r="297" spans="1:14" ht="15">
      <c r="A297" s="143"/>
      <c r="B297" s="143"/>
      <c r="C297" s="143">
        <f t="shared" si="76"/>
        <v>26</v>
      </c>
      <c r="D297" s="143">
        <f t="shared" si="76"/>
        <v>26</v>
      </c>
      <c r="E297" s="143">
        <f t="shared" si="77"/>
        <v>1</v>
      </c>
      <c r="F297" s="143" t="str">
        <f t="shared" si="78"/>
        <v>1'h0</v>
      </c>
      <c r="G297" s="145" t="s">
        <v>2201</v>
      </c>
      <c r="H297" s="183" t="s">
        <v>2633</v>
      </c>
      <c r="I297" s="183" t="s">
        <v>2634</v>
      </c>
      <c r="J297" s="143">
        <v>0</v>
      </c>
      <c r="K297" s="143" t="str">
        <f t="shared" si="79"/>
        <v>0</v>
      </c>
      <c r="L297" s="143">
        <f t="shared" si="80"/>
        <v>0</v>
      </c>
      <c r="M297" s="178"/>
      <c r="N297" s="178"/>
    </row>
    <row r="298" spans="1:14" ht="15">
      <c r="A298" s="143"/>
      <c r="B298" s="143"/>
      <c r="C298" s="143">
        <f t="shared" si="76"/>
        <v>25</v>
      </c>
      <c r="D298" s="143">
        <f t="shared" si="76"/>
        <v>25</v>
      </c>
      <c r="E298" s="143">
        <f t="shared" si="77"/>
        <v>1</v>
      </c>
      <c r="F298" s="143" t="str">
        <f t="shared" si="78"/>
        <v>1'h0</v>
      </c>
      <c r="G298" s="145" t="s">
        <v>2201</v>
      </c>
      <c r="H298" s="183" t="s">
        <v>2635</v>
      </c>
      <c r="I298" s="183" t="s">
        <v>2636</v>
      </c>
      <c r="J298" s="143">
        <v>0</v>
      </c>
      <c r="K298" s="143" t="str">
        <f t="shared" si="79"/>
        <v>0</v>
      </c>
      <c r="L298" s="143">
        <f t="shared" si="80"/>
        <v>0</v>
      </c>
      <c r="M298" s="178"/>
      <c r="N298" s="178"/>
    </row>
    <row r="299" spans="1:14" ht="15">
      <c r="A299" s="143"/>
      <c r="B299" s="143"/>
      <c r="C299" s="143">
        <v>24</v>
      </c>
      <c r="D299" s="143">
        <v>24</v>
      </c>
      <c r="E299" s="143">
        <f t="shared" si="77"/>
        <v>1</v>
      </c>
      <c r="F299" s="143" t="str">
        <f t="shared" si="78"/>
        <v>1'h0</v>
      </c>
      <c r="G299" s="145" t="s">
        <v>2201</v>
      </c>
      <c r="H299" s="183" t="s">
        <v>2637</v>
      </c>
      <c r="I299" s="183" t="s">
        <v>2638</v>
      </c>
      <c r="J299" s="143">
        <v>0</v>
      </c>
      <c r="K299" s="143" t="str">
        <f t="shared" si="79"/>
        <v>0</v>
      </c>
      <c r="L299" s="143">
        <f t="shared" si="80"/>
        <v>0</v>
      </c>
      <c r="M299" s="178"/>
      <c r="N299" s="178"/>
    </row>
    <row r="300" spans="1:14" ht="15">
      <c r="A300" s="143"/>
      <c r="B300" s="143"/>
      <c r="C300" s="143">
        <f t="shared" ref="C300:D306" si="81">C301+1</f>
        <v>23</v>
      </c>
      <c r="D300" s="143">
        <f t="shared" si="81"/>
        <v>23</v>
      </c>
      <c r="E300" s="143">
        <f t="shared" si="77"/>
        <v>1</v>
      </c>
      <c r="F300" s="143" t="str">
        <f t="shared" si="78"/>
        <v>1'h0</v>
      </c>
      <c r="G300" s="145" t="s">
        <v>2201</v>
      </c>
      <c r="H300" s="183" t="s">
        <v>1579</v>
      </c>
      <c r="I300" s="183" t="s">
        <v>1580</v>
      </c>
      <c r="J300" s="143">
        <v>0</v>
      </c>
      <c r="K300" s="143" t="str">
        <f t="shared" si="79"/>
        <v>0</v>
      </c>
      <c r="L300" s="143">
        <f t="shared" si="80"/>
        <v>0</v>
      </c>
      <c r="M300" s="178"/>
      <c r="N300" s="178"/>
    </row>
    <row r="301" spans="1:14" ht="15">
      <c r="A301" s="143"/>
      <c r="B301" s="143"/>
      <c r="C301" s="143">
        <f t="shared" si="81"/>
        <v>22</v>
      </c>
      <c r="D301" s="143">
        <f t="shared" si="81"/>
        <v>22</v>
      </c>
      <c r="E301" s="143">
        <f t="shared" si="77"/>
        <v>1</v>
      </c>
      <c r="F301" s="143" t="str">
        <f t="shared" si="78"/>
        <v>1'h0</v>
      </c>
      <c r="G301" s="145" t="s">
        <v>2201</v>
      </c>
      <c r="H301" s="183" t="s">
        <v>1581</v>
      </c>
      <c r="I301" s="183" t="s">
        <v>1582</v>
      </c>
      <c r="J301" s="143">
        <v>0</v>
      </c>
      <c r="K301" s="143" t="str">
        <f t="shared" si="79"/>
        <v>0</v>
      </c>
      <c r="L301" s="143">
        <f t="shared" si="80"/>
        <v>0</v>
      </c>
      <c r="M301" s="178"/>
      <c r="N301" s="178"/>
    </row>
    <row r="302" spans="1:14" ht="15">
      <c r="A302" s="143"/>
      <c r="B302" s="143"/>
      <c r="C302" s="143">
        <f t="shared" si="81"/>
        <v>21</v>
      </c>
      <c r="D302" s="143">
        <f t="shared" si="81"/>
        <v>21</v>
      </c>
      <c r="E302" s="143">
        <f t="shared" si="77"/>
        <v>1</v>
      </c>
      <c r="F302" s="143" t="str">
        <f t="shared" si="78"/>
        <v>1'h0</v>
      </c>
      <c r="G302" s="145" t="s">
        <v>2201</v>
      </c>
      <c r="H302" s="183" t="s">
        <v>1583</v>
      </c>
      <c r="I302" s="183" t="s">
        <v>1584</v>
      </c>
      <c r="J302" s="143">
        <v>0</v>
      </c>
      <c r="K302" s="143" t="str">
        <f t="shared" si="79"/>
        <v>0</v>
      </c>
      <c r="L302" s="143">
        <f t="shared" si="80"/>
        <v>0</v>
      </c>
      <c r="M302" s="178"/>
      <c r="N302" s="178"/>
    </row>
    <row r="303" spans="1:14" ht="15">
      <c r="A303" s="143"/>
      <c r="B303" s="143"/>
      <c r="C303" s="143">
        <f t="shared" si="81"/>
        <v>20</v>
      </c>
      <c r="D303" s="143">
        <f t="shared" si="81"/>
        <v>20</v>
      </c>
      <c r="E303" s="143">
        <f t="shared" si="77"/>
        <v>1</v>
      </c>
      <c r="F303" s="143" t="str">
        <f t="shared" si="78"/>
        <v>1'h0</v>
      </c>
      <c r="G303" s="145" t="s">
        <v>2201</v>
      </c>
      <c r="H303" s="183" t="s">
        <v>1585</v>
      </c>
      <c r="I303" s="183" t="s">
        <v>1586</v>
      </c>
      <c r="J303" s="143">
        <v>0</v>
      </c>
      <c r="K303" s="143" t="str">
        <f t="shared" si="79"/>
        <v>0</v>
      </c>
      <c r="L303" s="143">
        <f t="shared" si="80"/>
        <v>0</v>
      </c>
      <c r="M303" s="178"/>
      <c r="N303" s="178"/>
    </row>
    <row r="304" spans="1:14" ht="15">
      <c r="A304" s="143"/>
      <c r="B304" s="143"/>
      <c r="C304" s="143">
        <f t="shared" si="81"/>
        <v>19</v>
      </c>
      <c r="D304" s="143">
        <f t="shared" si="81"/>
        <v>19</v>
      </c>
      <c r="E304" s="143">
        <f t="shared" si="77"/>
        <v>1</v>
      </c>
      <c r="F304" s="143" t="str">
        <f t="shared" si="78"/>
        <v>1'h0</v>
      </c>
      <c r="G304" s="145" t="s">
        <v>2201</v>
      </c>
      <c r="H304" s="183" t="s">
        <v>1587</v>
      </c>
      <c r="I304" s="183" t="s">
        <v>1588</v>
      </c>
      <c r="J304" s="143">
        <v>0</v>
      </c>
      <c r="K304" s="143" t="str">
        <f t="shared" si="79"/>
        <v>0</v>
      </c>
      <c r="L304" s="143">
        <f t="shared" si="80"/>
        <v>0</v>
      </c>
      <c r="M304" s="178"/>
      <c r="N304" s="178"/>
    </row>
    <row r="305" spans="1:14" ht="15">
      <c r="A305" s="143"/>
      <c r="B305" s="143"/>
      <c r="C305" s="143">
        <f t="shared" si="81"/>
        <v>18</v>
      </c>
      <c r="D305" s="143">
        <f t="shared" si="81"/>
        <v>18</v>
      </c>
      <c r="E305" s="143">
        <f t="shared" si="77"/>
        <v>1</v>
      </c>
      <c r="F305" s="143" t="str">
        <f t="shared" si="78"/>
        <v>1'h0</v>
      </c>
      <c r="G305" s="145" t="s">
        <v>2201</v>
      </c>
      <c r="H305" s="183" t="s">
        <v>1589</v>
      </c>
      <c r="I305" s="183" t="s">
        <v>1590</v>
      </c>
      <c r="J305" s="143">
        <v>0</v>
      </c>
      <c r="K305" s="143" t="str">
        <f t="shared" si="79"/>
        <v>0</v>
      </c>
      <c r="L305" s="143">
        <f t="shared" si="80"/>
        <v>0</v>
      </c>
      <c r="M305" s="178"/>
      <c r="N305" s="178"/>
    </row>
    <row r="306" spans="1:14" ht="15">
      <c r="A306" s="143"/>
      <c r="B306" s="143"/>
      <c r="C306" s="143">
        <f t="shared" si="81"/>
        <v>17</v>
      </c>
      <c r="D306" s="143">
        <f t="shared" si="81"/>
        <v>17</v>
      </c>
      <c r="E306" s="143">
        <f t="shared" si="77"/>
        <v>1</v>
      </c>
      <c r="F306" s="143" t="str">
        <f t="shared" si="78"/>
        <v>1'h0</v>
      </c>
      <c r="G306" s="145" t="s">
        <v>2201</v>
      </c>
      <c r="H306" s="183" t="s">
        <v>1591</v>
      </c>
      <c r="I306" s="183" t="s">
        <v>1592</v>
      </c>
      <c r="J306" s="143">
        <v>0</v>
      </c>
      <c r="K306" s="143" t="str">
        <f t="shared" si="79"/>
        <v>0</v>
      </c>
      <c r="L306" s="143">
        <f t="shared" si="80"/>
        <v>0</v>
      </c>
      <c r="M306" s="178"/>
      <c r="N306" s="178"/>
    </row>
    <row r="307" spans="1:14" ht="15">
      <c r="A307" s="143"/>
      <c r="B307" s="143"/>
      <c r="C307" s="143">
        <v>16</v>
      </c>
      <c r="D307" s="143">
        <v>16</v>
      </c>
      <c r="E307" s="143">
        <f t="shared" si="77"/>
        <v>1</v>
      </c>
      <c r="F307" s="143" t="str">
        <f t="shared" si="78"/>
        <v>1'h0</v>
      </c>
      <c r="G307" s="145" t="s">
        <v>2201</v>
      </c>
      <c r="H307" s="183" t="s">
        <v>1593</v>
      </c>
      <c r="I307" s="183" t="s">
        <v>1594</v>
      </c>
      <c r="J307" s="143">
        <v>0</v>
      </c>
      <c r="K307" s="143" t="str">
        <f t="shared" si="79"/>
        <v>0</v>
      </c>
      <c r="L307" s="143">
        <f t="shared" si="80"/>
        <v>0</v>
      </c>
      <c r="M307" s="178"/>
      <c r="N307" s="178"/>
    </row>
    <row r="308" spans="1:14" ht="15">
      <c r="A308" s="143"/>
      <c r="B308" s="143"/>
      <c r="C308" s="143">
        <f t="shared" ref="C308:D314" si="82">C309+1</f>
        <v>15</v>
      </c>
      <c r="D308" s="143">
        <f t="shared" si="82"/>
        <v>15</v>
      </c>
      <c r="E308" s="143">
        <f t="shared" si="77"/>
        <v>1</v>
      </c>
      <c r="F308" s="143" t="str">
        <f t="shared" si="78"/>
        <v>1'h0</v>
      </c>
      <c r="G308" s="145" t="s">
        <v>2201</v>
      </c>
      <c r="H308" s="183" t="s">
        <v>2639</v>
      </c>
      <c r="I308" s="183" t="s">
        <v>2640</v>
      </c>
      <c r="J308" s="143">
        <v>0</v>
      </c>
      <c r="K308" s="143" t="str">
        <f t="shared" si="79"/>
        <v>0</v>
      </c>
      <c r="L308" s="143">
        <f t="shared" si="80"/>
        <v>0</v>
      </c>
      <c r="M308" s="178"/>
      <c r="N308" s="178"/>
    </row>
    <row r="309" spans="1:14" ht="15">
      <c r="A309" s="143"/>
      <c r="B309" s="143"/>
      <c r="C309" s="143">
        <f t="shared" si="82"/>
        <v>14</v>
      </c>
      <c r="D309" s="143">
        <f t="shared" si="82"/>
        <v>14</v>
      </c>
      <c r="E309" s="143">
        <f t="shared" si="77"/>
        <v>1</v>
      </c>
      <c r="F309" s="143" t="str">
        <f t="shared" si="78"/>
        <v>1'h0</v>
      </c>
      <c r="G309" s="145" t="s">
        <v>2201</v>
      </c>
      <c r="H309" s="183" t="s">
        <v>2641</v>
      </c>
      <c r="I309" s="183" t="s">
        <v>2642</v>
      </c>
      <c r="J309" s="143">
        <v>0</v>
      </c>
      <c r="K309" s="143" t="str">
        <f t="shared" si="79"/>
        <v>0</v>
      </c>
      <c r="L309" s="143">
        <f t="shared" si="80"/>
        <v>0</v>
      </c>
      <c r="M309" s="178"/>
      <c r="N309" s="178"/>
    </row>
    <row r="310" spans="1:14" ht="15">
      <c r="A310" s="143"/>
      <c r="B310" s="143"/>
      <c r="C310" s="143">
        <f t="shared" si="82"/>
        <v>13</v>
      </c>
      <c r="D310" s="143">
        <f t="shared" si="82"/>
        <v>13</v>
      </c>
      <c r="E310" s="143">
        <f t="shared" si="77"/>
        <v>1</v>
      </c>
      <c r="F310" s="143" t="str">
        <f t="shared" si="78"/>
        <v>1'h0</v>
      </c>
      <c r="G310" s="145" t="s">
        <v>2201</v>
      </c>
      <c r="H310" s="183" t="s">
        <v>2643</v>
      </c>
      <c r="I310" s="183" t="s">
        <v>2644</v>
      </c>
      <c r="J310" s="143">
        <v>0</v>
      </c>
      <c r="K310" s="143" t="str">
        <f t="shared" si="79"/>
        <v>0</v>
      </c>
      <c r="L310" s="143">
        <f t="shared" si="80"/>
        <v>0</v>
      </c>
      <c r="M310" s="178"/>
      <c r="N310" s="178"/>
    </row>
    <row r="311" spans="1:14" ht="15">
      <c r="A311" s="143"/>
      <c r="B311" s="143"/>
      <c r="C311" s="143">
        <f t="shared" si="82"/>
        <v>12</v>
      </c>
      <c r="D311" s="143">
        <f t="shared" si="82"/>
        <v>12</v>
      </c>
      <c r="E311" s="143">
        <f t="shared" si="77"/>
        <v>1</v>
      </c>
      <c r="F311" s="143" t="str">
        <f t="shared" si="78"/>
        <v>1'h0</v>
      </c>
      <c r="G311" s="145" t="s">
        <v>2201</v>
      </c>
      <c r="H311" s="183" t="s">
        <v>2645</v>
      </c>
      <c r="I311" s="183" t="s">
        <v>2646</v>
      </c>
      <c r="J311" s="143">
        <v>0</v>
      </c>
      <c r="K311" s="143" t="str">
        <f t="shared" si="79"/>
        <v>0</v>
      </c>
      <c r="L311" s="143">
        <f t="shared" si="80"/>
        <v>0</v>
      </c>
      <c r="M311" s="178"/>
      <c r="N311" s="178"/>
    </row>
    <row r="312" spans="1:14" ht="15">
      <c r="A312" s="143"/>
      <c r="B312" s="143"/>
      <c r="C312" s="143">
        <f t="shared" si="82"/>
        <v>11</v>
      </c>
      <c r="D312" s="143">
        <f t="shared" si="82"/>
        <v>11</v>
      </c>
      <c r="E312" s="143">
        <f t="shared" si="77"/>
        <v>1</v>
      </c>
      <c r="F312" s="143" t="str">
        <f t="shared" si="78"/>
        <v>1'h0</v>
      </c>
      <c r="G312" s="145" t="s">
        <v>2201</v>
      </c>
      <c r="H312" s="183" t="s">
        <v>2647</v>
      </c>
      <c r="I312" s="183" t="s">
        <v>2648</v>
      </c>
      <c r="J312" s="143">
        <v>0</v>
      </c>
      <c r="K312" s="143" t="str">
        <f t="shared" si="79"/>
        <v>0</v>
      </c>
      <c r="L312" s="143">
        <f t="shared" si="80"/>
        <v>0</v>
      </c>
      <c r="M312" s="178"/>
      <c r="N312" s="178"/>
    </row>
    <row r="313" spans="1:14" ht="15">
      <c r="A313" s="143"/>
      <c r="B313" s="143"/>
      <c r="C313" s="143">
        <f t="shared" si="82"/>
        <v>10</v>
      </c>
      <c r="D313" s="143">
        <f t="shared" si="82"/>
        <v>10</v>
      </c>
      <c r="E313" s="143">
        <f t="shared" si="77"/>
        <v>1</v>
      </c>
      <c r="F313" s="143" t="str">
        <f t="shared" si="78"/>
        <v>1'h0</v>
      </c>
      <c r="G313" s="145" t="s">
        <v>2201</v>
      </c>
      <c r="H313" s="183" t="s">
        <v>2649</v>
      </c>
      <c r="I313" s="183" t="s">
        <v>2650</v>
      </c>
      <c r="J313" s="143">
        <v>0</v>
      </c>
      <c r="K313" s="143" t="str">
        <f t="shared" si="79"/>
        <v>0</v>
      </c>
      <c r="L313" s="143">
        <f t="shared" si="80"/>
        <v>0</v>
      </c>
      <c r="M313" s="178"/>
      <c r="N313" s="178"/>
    </row>
    <row r="314" spans="1:14" ht="15">
      <c r="A314" s="143"/>
      <c r="B314" s="143"/>
      <c r="C314" s="143">
        <f t="shared" si="82"/>
        <v>9</v>
      </c>
      <c r="D314" s="143">
        <f t="shared" si="82"/>
        <v>9</v>
      </c>
      <c r="E314" s="143">
        <f t="shared" si="77"/>
        <v>1</v>
      </c>
      <c r="F314" s="143" t="str">
        <f t="shared" si="78"/>
        <v>1'h0</v>
      </c>
      <c r="G314" s="145" t="s">
        <v>2201</v>
      </c>
      <c r="H314" s="183" t="s">
        <v>2651</v>
      </c>
      <c r="I314" s="183" t="s">
        <v>2652</v>
      </c>
      <c r="J314" s="143">
        <v>0</v>
      </c>
      <c r="K314" s="143" t="str">
        <f t="shared" si="79"/>
        <v>0</v>
      </c>
      <c r="L314" s="143">
        <f t="shared" si="80"/>
        <v>0</v>
      </c>
      <c r="M314" s="178"/>
      <c r="N314" s="178"/>
    </row>
    <row r="315" spans="1:14" ht="15">
      <c r="A315" s="143"/>
      <c r="B315" s="143"/>
      <c r="C315" s="143">
        <v>8</v>
      </c>
      <c r="D315" s="143">
        <v>8</v>
      </c>
      <c r="E315" s="143">
        <f t="shared" si="77"/>
        <v>1</v>
      </c>
      <c r="F315" s="143" t="str">
        <f t="shared" si="78"/>
        <v>1'h0</v>
      </c>
      <c r="G315" s="145" t="s">
        <v>2201</v>
      </c>
      <c r="H315" s="183" t="s">
        <v>2653</v>
      </c>
      <c r="I315" s="183" t="s">
        <v>2654</v>
      </c>
      <c r="J315" s="143">
        <v>0</v>
      </c>
      <c r="K315" s="143" t="str">
        <f t="shared" si="79"/>
        <v>0</v>
      </c>
      <c r="L315" s="143">
        <f t="shared" si="80"/>
        <v>0</v>
      </c>
      <c r="M315" s="178"/>
      <c r="N315" s="178"/>
    </row>
    <row r="316" spans="1:14" ht="15">
      <c r="A316" s="143"/>
      <c r="B316" s="143"/>
      <c r="C316" s="143">
        <f t="shared" ref="C316:D322" si="83">C317+1</f>
        <v>7</v>
      </c>
      <c r="D316" s="143">
        <f t="shared" si="83"/>
        <v>7</v>
      </c>
      <c r="E316" s="143">
        <f t="shared" si="77"/>
        <v>1</v>
      </c>
      <c r="F316" s="143" t="str">
        <f t="shared" si="78"/>
        <v>1'h0</v>
      </c>
      <c r="G316" s="145" t="s">
        <v>2201</v>
      </c>
      <c r="H316" s="183" t="s">
        <v>1595</v>
      </c>
      <c r="I316" s="183" t="s">
        <v>1596</v>
      </c>
      <c r="J316" s="143">
        <v>0</v>
      </c>
      <c r="K316" s="143" t="str">
        <f t="shared" si="79"/>
        <v>0</v>
      </c>
      <c r="L316" s="143">
        <f t="shared" si="80"/>
        <v>0</v>
      </c>
      <c r="M316" s="178"/>
      <c r="N316" s="178"/>
    </row>
    <row r="317" spans="1:14" ht="15">
      <c r="A317" s="143"/>
      <c r="B317" s="143"/>
      <c r="C317" s="143">
        <f t="shared" si="83"/>
        <v>6</v>
      </c>
      <c r="D317" s="143">
        <f t="shared" si="83"/>
        <v>6</v>
      </c>
      <c r="E317" s="143">
        <f t="shared" si="77"/>
        <v>1</v>
      </c>
      <c r="F317" s="143" t="str">
        <f t="shared" si="78"/>
        <v>1'h0</v>
      </c>
      <c r="G317" s="145" t="s">
        <v>2201</v>
      </c>
      <c r="H317" s="183" t="s">
        <v>1597</v>
      </c>
      <c r="I317" s="183" t="s">
        <v>1598</v>
      </c>
      <c r="J317" s="143">
        <v>0</v>
      </c>
      <c r="K317" s="143" t="str">
        <f t="shared" si="79"/>
        <v>0</v>
      </c>
      <c r="L317" s="143">
        <f t="shared" si="80"/>
        <v>0</v>
      </c>
      <c r="M317" s="178"/>
      <c r="N317" s="178"/>
    </row>
    <row r="318" spans="1:14" ht="15">
      <c r="A318" s="143"/>
      <c r="B318" s="143"/>
      <c r="C318" s="143">
        <f t="shared" si="83"/>
        <v>5</v>
      </c>
      <c r="D318" s="143">
        <f t="shared" si="83"/>
        <v>5</v>
      </c>
      <c r="E318" s="143">
        <f t="shared" si="77"/>
        <v>1</v>
      </c>
      <c r="F318" s="143" t="str">
        <f t="shared" si="78"/>
        <v>1'h0</v>
      </c>
      <c r="G318" s="145" t="s">
        <v>2201</v>
      </c>
      <c r="H318" s="183" t="s">
        <v>1599</v>
      </c>
      <c r="I318" s="183" t="s">
        <v>1600</v>
      </c>
      <c r="J318" s="143">
        <v>0</v>
      </c>
      <c r="K318" s="143" t="str">
        <f t="shared" si="79"/>
        <v>0</v>
      </c>
      <c r="L318" s="143">
        <f t="shared" si="80"/>
        <v>0</v>
      </c>
      <c r="M318" s="178"/>
      <c r="N318" s="178"/>
    </row>
    <row r="319" spans="1:14" ht="15">
      <c r="A319" s="143"/>
      <c r="B319" s="143"/>
      <c r="C319" s="143">
        <f t="shared" si="83"/>
        <v>4</v>
      </c>
      <c r="D319" s="143">
        <f t="shared" si="83"/>
        <v>4</v>
      </c>
      <c r="E319" s="143">
        <f t="shared" si="77"/>
        <v>1</v>
      </c>
      <c r="F319" s="143" t="str">
        <f t="shared" si="78"/>
        <v>1'h0</v>
      </c>
      <c r="G319" s="145" t="s">
        <v>2201</v>
      </c>
      <c r="H319" s="183" t="s">
        <v>1601</v>
      </c>
      <c r="I319" s="183" t="s">
        <v>1602</v>
      </c>
      <c r="J319" s="143">
        <v>0</v>
      </c>
      <c r="K319" s="143" t="str">
        <f t="shared" si="79"/>
        <v>0</v>
      </c>
      <c r="L319" s="143">
        <f t="shared" si="80"/>
        <v>0</v>
      </c>
      <c r="M319" s="178"/>
      <c r="N319" s="178"/>
    </row>
    <row r="320" spans="1:14" ht="15">
      <c r="A320" s="143"/>
      <c r="B320" s="143"/>
      <c r="C320" s="143">
        <f t="shared" si="83"/>
        <v>3</v>
      </c>
      <c r="D320" s="143">
        <f t="shared" si="83"/>
        <v>3</v>
      </c>
      <c r="E320" s="143">
        <f t="shared" si="77"/>
        <v>1</v>
      </c>
      <c r="F320" s="143" t="str">
        <f t="shared" si="78"/>
        <v>1'h0</v>
      </c>
      <c r="G320" s="145" t="s">
        <v>2201</v>
      </c>
      <c r="H320" s="183" t="s">
        <v>1603</v>
      </c>
      <c r="I320" s="183" t="s">
        <v>1604</v>
      </c>
      <c r="J320" s="143">
        <v>0</v>
      </c>
      <c r="K320" s="143" t="str">
        <f t="shared" si="79"/>
        <v>0</v>
      </c>
      <c r="L320" s="143">
        <f t="shared" si="80"/>
        <v>0</v>
      </c>
      <c r="M320" s="178"/>
      <c r="N320" s="178"/>
    </row>
    <row r="321" spans="1:14" ht="15">
      <c r="A321" s="143"/>
      <c r="B321" s="143"/>
      <c r="C321" s="143">
        <f t="shared" si="83"/>
        <v>2</v>
      </c>
      <c r="D321" s="143">
        <f t="shared" si="83"/>
        <v>2</v>
      </c>
      <c r="E321" s="143">
        <f t="shared" si="77"/>
        <v>1</v>
      </c>
      <c r="F321" s="143" t="str">
        <f t="shared" si="78"/>
        <v>1'h0</v>
      </c>
      <c r="G321" s="145" t="s">
        <v>2201</v>
      </c>
      <c r="H321" s="183" t="s">
        <v>1605</v>
      </c>
      <c r="I321" s="183" t="s">
        <v>1606</v>
      </c>
      <c r="J321" s="143">
        <v>0</v>
      </c>
      <c r="K321" s="143" t="str">
        <f t="shared" si="79"/>
        <v>0</v>
      </c>
      <c r="L321" s="143">
        <f t="shared" si="80"/>
        <v>0</v>
      </c>
      <c r="M321" s="178"/>
      <c r="N321" s="178"/>
    </row>
    <row r="322" spans="1:14" ht="15">
      <c r="A322" s="143"/>
      <c r="B322" s="143"/>
      <c r="C322" s="143">
        <f t="shared" si="83"/>
        <v>1</v>
      </c>
      <c r="D322" s="143">
        <f t="shared" si="83"/>
        <v>1</v>
      </c>
      <c r="E322" s="143">
        <f t="shared" si="77"/>
        <v>1</v>
      </c>
      <c r="F322" s="143" t="str">
        <f t="shared" si="78"/>
        <v>1'h0</v>
      </c>
      <c r="G322" s="145" t="s">
        <v>2201</v>
      </c>
      <c r="H322" s="183" t="s">
        <v>1607</v>
      </c>
      <c r="I322" s="183" t="s">
        <v>1608</v>
      </c>
      <c r="J322" s="143">
        <v>0</v>
      </c>
      <c r="K322" s="143" t="str">
        <f t="shared" si="79"/>
        <v>0</v>
      </c>
      <c r="L322" s="143">
        <f t="shared" si="80"/>
        <v>0</v>
      </c>
      <c r="M322" s="178"/>
      <c r="N322" s="178"/>
    </row>
    <row r="323" spans="1:14" ht="15">
      <c r="A323" s="143"/>
      <c r="B323" s="143"/>
      <c r="C323" s="143">
        <v>0</v>
      </c>
      <c r="D323" s="143">
        <v>0</v>
      </c>
      <c r="E323" s="143">
        <f t="shared" si="77"/>
        <v>1</v>
      </c>
      <c r="F323" s="143" t="str">
        <f t="shared" si="78"/>
        <v>1'h0</v>
      </c>
      <c r="G323" s="145" t="s">
        <v>2201</v>
      </c>
      <c r="H323" s="183" t="s">
        <v>1609</v>
      </c>
      <c r="I323" s="183" t="s">
        <v>2655</v>
      </c>
      <c r="J323" s="143">
        <v>0</v>
      </c>
      <c r="K323" s="143" t="str">
        <f t="shared" si="79"/>
        <v>0</v>
      </c>
      <c r="L323" s="143">
        <f t="shared" si="80"/>
        <v>0</v>
      </c>
      <c r="M323" s="178"/>
      <c r="N323" s="178"/>
    </row>
    <row r="324" spans="1:14" ht="15">
      <c r="A324" s="140"/>
      <c r="B324" s="141" t="s">
        <v>2656</v>
      </c>
      <c r="C324" s="140"/>
      <c r="D324" s="140"/>
      <c r="E324" s="140">
        <f>SUM(E325:E356)</f>
        <v>32</v>
      </c>
      <c r="F324" s="142" t="str">
        <f>CONCATENATE("32'h",K324)</f>
        <v>32'h00000000</v>
      </c>
      <c r="G324" s="142"/>
      <c r="H324" s="175" t="s">
        <v>2657</v>
      </c>
      <c r="I324" s="175"/>
      <c r="J324" s="140"/>
      <c r="K324" s="140" t="str">
        <f>LOWER(DEC2HEX(L324,8))</f>
        <v>00000000</v>
      </c>
      <c r="L324" s="140">
        <f>SUM(L325:L356)</f>
        <v>0</v>
      </c>
      <c r="M324" s="178"/>
      <c r="N324" s="178"/>
    </row>
    <row r="325" spans="1:14" ht="15">
      <c r="A325" s="143"/>
      <c r="B325" s="143"/>
      <c r="C325" s="143">
        <f t="shared" ref="C325:D331" si="84">C326+1</f>
        <v>31</v>
      </c>
      <c r="D325" s="143">
        <f t="shared" si="84"/>
        <v>31</v>
      </c>
      <c r="E325" s="143">
        <f t="shared" ref="E325:E356" si="85">D325+1-C325</f>
        <v>1</v>
      </c>
      <c r="F325" s="143" t="str">
        <f t="shared" ref="F325:F356" si="86">CONCATENATE(E325,"'h",K325)</f>
        <v>1'h0</v>
      </c>
      <c r="G325" s="145" t="s">
        <v>2201</v>
      </c>
      <c r="H325" s="183" t="s">
        <v>2658</v>
      </c>
      <c r="I325" s="183" t="s">
        <v>2659</v>
      </c>
      <c r="J325" s="143">
        <v>0</v>
      </c>
      <c r="K325" s="143" t="str">
        <f t="shared" ref="K325:K356" si="87">LOWER(DEC2HEX((J325)))</f>
        <v>0</v>
      </c>
      <c r="L325" s="143">
        <f t="shared" ref="L325:L356" si="88">J325*(2^C325)</f>
        <v>0</v>
      </c>
      <c r="M325" s="178"/>
      <c r="N325" s="178"/>
    </row>
    <row r="326" spans="1:14" ht="15">
      <c r="A326" s="143"/>
      <c r="B326" s="143"/>
      <c r="C326" s="143">
        <f t="shared" si="84"/>
        <v>30</v>
      </c>
      <c r="D326" s="143">
        <f t="shared" si="84"/>
        <v>30</v>
      </c>
      <c r="E326" s="143">
        <f t="shared" si="85"/>
        <v>1</v>
      </c>
      <c r="F326" s="143" t="str">
        <f t="shared" si="86"/>
        <v>1'h0</v>
      </c>
      <c r="G326" s="145" t="s">
        <v>2201</v>
      </c>
      <c r="H326" s="183" t="s">
        <v>2660</v>
      </c>
      <c r="I326" s="183" t="s">
        <v>2661</v>
      </c>
      <c r="J326" s="143">
        <v>0</v>
      </c>
      <c r="K326" s="143" t="str">
        <f t="shared" si="87"/>
        <v>0</v>
      </c>
      <c r="L326" s="143">
        <f t="shared" si="88"/>
        <v>0</v>
      </c>
      <c r="M326" s="178"/>
      <c r="N326" s="178"/>
    </row>
    <row r="327" spans="1:14" ht="15">
      <c r="A327" s="143"/>
      <c r="B327" s="143"/>
      <c r="C327" s="143">
        <f t="shared" si="84"/>
        <v>29</v>
      </c>
      <c r="D327" s="143">
        <f t="shared" si="84"/>
        <v>29</v>
      </c>
      <c r="E327" s="143">
        <f t="shared" si="85"/>
        <v>1</v>
      </c>
      <c r="F327" s="143" t="str">
        <f t="shared" si="86"/>
        <v>1'h0</v>
      </c>
      <c r="G327" s="145" t="s">
        <v>2201</v>
      </c>
      <c r="H327" s="183" t="s">
        <v>2662</v>
      </c>
      <c r="I327" s="183" t="s">
        <v>2663</v>
      </c>
      <c r="J327" s="143">
        <v>0</v>
      </c>
      <c r="K327" s="143" t="str">
        <f t="shared" si="87"/>
        <v>0</v>
      </c>
      <c r="L327" s="143">
        <f t="shared" si="88"/>
        <v>0</v>
      </c>
      <c r="M327" s="178"/>
      <c r="N327" s="178"/>
    </row>
    <row r="328" spans="1:14" ht="15">
      <c r="A328" s="143"/>
      <c r="B328" s="143"/>
      <c r="C328" s="143">
        <f t="shared" si="84"/>
        <v>28</v>
      </c>
      <c r="D328" s="143">
        <f t="shared" si="84"/>
        <v>28</v>
      </c>
      <c r="E328" s="143">
        <f t="shared" si="85"/>
        <v>1</v>
      </c>
      <c r="F328" s="143" t="str">
        <f t="shared" si="86"/>
        <v>1'h0</v>
      </c>
      <c r="G328" s="145" t="s">
        <v>2201</v>
      </c>
      <c r="H328" s="183" t="s">
        <v>2664</v>
      </c>
      <c r="I328" s="183" t="s">
        <v>2665</v>
      </c>
      <c r="J328" s="143">
        <v>0</v>
      </c>
      <c r="K328" s="143" t="str">
        <f t="shared" si="87"/>
        <v>0</v>
      </c>
      <c r="L328" s="143">
        <f t="shared" si="88"/>
        <v>0</v>
      </c>
      <c r="M328" s="178"/>
      <c r="N328" s="178"/>
    </row>
    <row r="329" spans="1:14" ht="15">
      <c r="A329" s="143"/>
      <c r="B329" s="143"/>
      <c r="C329" s="143">
        <f t="shared" si="84"/>
        <v>27</v>
      </c>
      <c r="D329" s="143">
        <f t="shared" si="84"/>
        <v>27</v>
      </c>
      <c r="E329" s="143">
        <f t="shared" si="85"/>
        <v>1</v>
      </c>
      <c r="F329" s="143" t="str">
        <f t="shared" si="86"/>
        <v>1'h0</v>
      </c>
      <c r="G329" s="145" t="s">
        <v>2201</v>
      </c>
      <c r="H329" s="183" t="s">
        <v>2666</v>
      </c>
      <c r="I329" s="183" t="s">
        <v>2667</v>
      </c>
      <c r="J329" s="143">
        <v>0</v>
      </c>
      <c r="K329" s="143" t="str">
        <f t="shared" si="87"/>
        <v>0</v>
      </c>
      <c r="L329" s="143">
        <f t="shared" si="88"/>
        <v>0</v>
      </c>
      <c r="M329" s="178"/>
      <c r="N329" s="178"/>
    </row>
    <row r="330" spans="1:14" ht="15">
      <c r="A330" s="143"/>
      <c r="B330" s="143"/>
      <c r="C330" s="143">
        <f t="shared" si="84"/>
        <v>26</v>
      </c>
      <c r="D330" s="143">
        <f t="shared" si="84"/>
        <v>26</v>
      </c>
      <c r="E330" s="143">
        <f t="shared" si="85"/>
        <v>1</v>
      </c>
      <c r="F330" s="143" t="str">
        <f t="shared" si="86"/>
        <v>1'h0</v>
      </c>
      <c r="G330" s="145" t="s">
        <v>2201</v>
      </c>
      <c r="H330" s="183" t="s">
        <v>2668</v>
      </c>
      <c r="I330" s="183" t="s">
        <v>2669</v>
      </c>
      <c r="J330" s="143">
        <v>0</v>
      </c>
      <c r="K330" s="143" t="str">
        <f t="shared" si="87"/>
        <v>0</v>
      </c>
      <c r="L330" s="143">
        <f t="shared" si="88"/>
        <v>0</v>
      </c>
      <c r="M330" s="178"/>
      <c r="N330" s="178"/>
    </row>
    <row r="331" spans="1:14" ht="15">
      <c r="A331" s="143"/>
      <c r="B331" s="143"/>
      <c r="C331" s="143">
        <f t="shared" si="84"/>
        <v>25</v>
      </c>
      <c r="D331" s="143">
        <f t="shared" si="84"/>
        <v>25</v>
      </c>
      <c r="E331" s="143">
        <f t="shared" si="85"/>
        <v>1</v>
      </c>
      <c r="F331" s="143" t="str">
        <f t="shared" si="86"/>
        <v>1'h0</v>
      </c>
      <c r="G331" s="145" t="s">
        <v>2201</v>
      </c>
      <c r="H331" s="183" t="s">
        <v>2670</v>
      </c>
      <c r="I331" s="183" t="s">
        <v>2671</v>
      </c>
      <c r="J331" s="143">
        <v>0</v>
      </c>
      <c r="K331" s="143" t="str">
        <f t="shared" si="87"/>
        <v>0</v>
      </c>
      <c r="L331" s="143">
        <f t="shared" si="88"/>
        <v>0</v>
      </c>
      <c r="M331" s="178"/>
      <c r="N331" s="178"/>
    </row>
    <row r="332" spans="1:14" ht="15">
      <c r="A332" s="143"/>
      <c r="B332" s="143"/>
      <c r="C332" s="143">
        <v>24</v>
      </c>
      <c r="D332" s="143">
        <v>24</v>
      </c>
      <c r="E332" s="143">
        <f t="shared" si="85"/>
        <v>1</v>
      </c>
      <c r="F332" s="143" t="str">
        <f t="shared" si="86"/>
        <v>1'h0</v>
      </c>
      <c r="G332" s="145" t="s">
        <v>2201</v>
      </c>
      <c r="H332" s="183" t="s">
        <v>2672</v>
      </c>
      <c r="I332" s="183" t="s">
        <v>2673</v>
      </c>
      <c r="J332" s="143">
        <v>0</v>
      </c>
      <c r="K332" s="143" t="str">
        <f t="shared" si="87"/>
        <v>0</v>
      </c>
      <c r="L332" s="143">
        <f t="shared" si="88"/>
        <v>0</v>
      </c>
      <c r="M332" s="178"/>
      <c r="N332" s="178"/>
    </row>
    <row r="333" spans="1:14" ht="15">
      <c r="A333" s="143"/>
      <c r="B333" s="143"/>
      <c r="C333" s="143">
        <f t="shared" ref="C333:D339" si="89">C334+1</f>
        <v>23</v>
      </c>
      <c r="D333" s="143">
        <f t="shared" si="89"/>
        <v>23</v>
      </c>
      <c r="E333" s="143">
        <f t="shared" si="85"/>
        <v>1</v>
      </c>
      <c r="F333" s="143" t="str">
        <f t="shared" si="86"/>
        <v>1'h0</v>
      </c>
      <c r="G333" s="145" t="s">
        <v>2201</v>
      </c>
      <c r="H333" s="183" t="s">
        <v>2674</v>
      </c>
      <c r="I333" s="183" t="s">
        <v>2675</v>
      </c>
      <c r="J333" s="143">
        <v>0</v>
      </c>
      <c r="K333" s="143" t="str">
        <f t="shared" si="87"/>
        <v>0</v>
      </c>
      <c r="L333" s="143">
        <f t="shared" si="88"/>
        <v>0</v>
      </c>
      <c r="M333" s="178"/>
      <c r="N333" s="178"/>
    </row>
    <row r="334" spans="1:14" ht="15">
      <c r="A334" s="143"/>
      <c r="B334" s="143"/>
      <c r="C334" s="143">
        <f t="shared" si="89"/>
        <v>22</v>
      </c>
      <c r="D334" s="143">
        <f t="shared" si="89"/>
        <v>22</v>
      </c>
      <c r="E334" s="143">
        <f t="shared" si="85"/>
        <v>1</v>
      </c>
      <c r="F334" s="143" t="str">
        <f t="shared" si="86"/>
        <v>1'h0</v>
      </c>
      <c r="G334" s="145" t="s">
        <v>2201</v>
      </c>
      <c r="H334" s="183" t="s">
        <v>2676</v>
      </c>
      <c r="I334" s="183" t="s">
        <v>2677</v>
      </c>
      <c r="J334" s="143">
        <v>0</v>
      </c>
      <c r="K334" s="143" t="str">
        <f t="shared" si="87"/>
        <v>0</v>
      </c>
      <c r="L334" s="143">
        <f t="shared" si="88"/>
        <v>0</v>
      </c>
      <c r="M334" s="178"/>
      <c r="N334" s="178"/>
    </row>
    <row r="335" spans="1:14" ht="15">
      <c r="A335" s="143"/>
      <c r="B335" s="143"/>
      <c r="C335" s="143">
        <f t="shared" si="89"/>
        <v>21</v>
      </c>
      <c r="D335" s="143">
        <f t="shared" si="89"/>
        <v>21</v>
      </c>
      <c r="E335" s="143">
        <f t="shared" si="85"/>
        <v>1</v>
      </c>
      <c r="F335" s="143" t="str">
        <f t="shared" si="86"/>
        <v>1'h0</v>
      </c>
      <c r="G335" s="145" t="s">
        <v>2201</v>
      </c>
      <c r="H335" s="183" t="s">
        <v>2678</v>
      </c>
      <c r="I335" s="183" t="s">
        <v>2679</v>
      </c>
      <c r="J335" s="143">
        <v>0</v>
      </c>
      <c r="K335" s="143" t="str">
        <f t="shared" si="87"/>
        <v>0</v>
      </c>
      <c r="L335" s="143">
        <f t="shared" si="88"/>
        <v>0</v>
      </c>
      <c r="M335" s="178"/>
      <c r="N335" s="178"/>
    </row>
    <row r="336" spans="1:14" ht="15">
      <c r="A336" s="143"/>
      <c r="B336" s="143"/>
      <c r="C336" s="143">
        <f t="shared" si="89"/>
        <v>20</v>
      </c>
      <c r="D336" s="143">
        <f t="shared" si="89"/>
        <v>20</v>
      </c>
      <c r="E336" s="143">
        <f t="shared" si="85"/>
        <v>1</v>
      </c>
      <c r="F336" s="143" t="str">
        <f t="shared" si="86"/>
        <v>1'h0</v>
      </c>
      <c r="G336" s="145" t="s">
        <v>2201</v>
      </c>
      <c r="H336" s="183" t="s">
        <v>2680</v>
      </c>
      <c r="I336" s="183" t="s">
        <v>2681</v>
      </c>
      <c r="J336" s="143">
        <v>0</v>
      </c>
      <c r="K336" s="143" t="str">
        <f t="shared" si="87"/>
        <v>0</v>
      </c>
      <c r="L336" s="143">
        <f t="shared" si="88"/>
        <v>0</v>
      </c>
      <c r="M336" s="178"/>
      <c r="N336" s="178"/>
    </row>
    <row r="337" spans="1:14" ht="15">
      <c r="A337" s="143"/>
      <c r="B337" s="143"/>
      <c r="C337" s="143">
        <f t="shared" si="89"/>
        <v>19</v>
      </c>
      <c r="D337" s="143">
        <f t="shared" si="89"/>
        <v>19</v>
      </c>
      <c r="E337" s="143">
        <f t="shared" si="85"/>
        <v>1</v>
      </c>
      <c r="F337" s="143" t="str">
        <f t="shared" si="86"/>
        <v>1'h0</v>
      </c>
      <c r="G337" s="145" t="s">
        <v>2201</v>
      </c>
      <c r="H337" s="183" t="s">
        <v>2682</v>
      </c>
      <c r="I337" s="183" t="s">
        <v>2683</v>
      </c>
      <c r="J337" s="143">
        <v>0</v>
      </c>
      <c r="K337" s="143" t="str">
        <f t="shared" si="87"/>
        <v>0</v>
      </c>
      <c r="L337" s="143">
        <f t="shared" si="88"/>
        <v>0</v>
      </c>
      <c r="M337" s="178"/>
      <c r="N337" s="178"/>
    </row>
    <row r="338" spans="1:14" ht="15">
      <c r="A338" s="143"/>
      <c r="B338" s="143"/>
      <c r="C338" s="143">
        <f t="shared" si="89"/>
        <v>18</v>
      </c>
      <c r="D338" s="143">
        <f t="shared" si="89"/>
        <v>18</v>
      </c>
      <c r="E338" s="143">
        <f t="shared" si="85"/>
        <v>1</v>
      </c>
      <c r="F338" s="143" t="str">
        <f t="shared" si="86"/>
        <v>1'h0</v>
      </c>
      <c r="G338" s="145" t="s">
        <v>2201</v>
      </c>
      <c r="H338" s="183" t="s">
        <v>2684</v>
      </c>
      <c r="I338" s="183" t="s">
        <v>2685</v>
      </c>
      <c r="J338" s="143">
        <v>0</v>
      </c>
      <c r="K338" s="143" t="str">
        <f t="shared" si="87"/>
        <v>0</v>
      </c>
      <c r="L338" s="143">
        <f t="shared" si="88"/>
        <v>0</v>
      </c>
      <c r="M338" s="178"/>
      <c r="N338" s="178"/>
    </row>
    <row r="339" spans="1:14" ht="15">
      <c r="A339" s="143"/>
      <c r="B339" s="143"/>
      <c r="C339" s="143">
        <f t="shared" si="89"/>
        <v>17</v>
      </c>
      <c r="D339" s="143">
        <f t="shared" si="89"/>
        <v>17</v>
      </c>
      <c r="E339" s="143">
        <f t="shared" si="85"/>
        <v>1</v>
      </c>
      <c r="F339" s="143" t="str">
        <f t="shared" si="86"/>
        <v>1'h0</v>
      </c>
      <c r="G339" s="145" t="s">
        <v>2201</v>
      </c>
      <c r="H339" s="183" t="s">
        <v>2686</v>
      </c>
      <c r="I339" s="183" t="s">
        <v>2687</v>
      </c>
      <c r="J339" s="143">
        <v>0</v>
      </c>
      <c r="K339" s="143" t="str">
        <f t="shared" si="87"/>
        <v>0</v>
      </c>
      <c r="L339" s="143">
        <f t="shared" si="88"/>
        <v>0</v>
      </c>
      <c r="M339" s="178"/>
      <c r="N339" s="178"/>
    </row>
    <row r="340" spans="1:14" ht="15">
      <c r="A340" s="143"/>
      <c r="B340" s="143"/>
      <c r="C340" s="143">
        <v>16</v>
      </c>
      <c r="D340" s="143">
        <v>16</v>
      </c>
      <c r="E340" s="143">
        <f t="shared" si="85"/>
        <v>1</v>
      </c>
      <c r="F340" s="143" t="str">
        <f t="shared" si="86"/>
        <v>1'h0</v>
      </c>
      <c r="G340" s="145" t="s">
        <v>2201</v>
      </c>
      <c r="H340" s="183" t="s">
        <v>2688</v>
      </c>
      <c r="I340" s="183" t="s">
        <v>2689</v>
      </c>
      <c r="J340" s="143">
        <v>0</v>
      </c>
      <c r="K340" s="143" t="str">
        <f t="shared" si="87"/>
        <v>0</v>
      </c>
      <c r="L340" s="143">
        <f t="shared" si="88"/>
        <v>0</v>
      </c>
      <c r="M340" s="178"/>
      <c r="N340" s="178"/>
    </row>
    <row r="341" spans="1:14" ht="15">
      <c r="A341" s="143"/>
      <c r="B341" s="143"/>
      <c r="C341" s="143">
        <f t="shared" ref="C341:D347" si="90">C342+1</f>
        <v>15</v>
      </c>
      <c r="D341" s="143">
        <f t="shared" si="90"/>
        <v>15</v>
      </c>
      <c r="E341" s="143">
        <f t="shared" si="85"/>
        <v>1</v>
      </c>
      <c r="F341" s="143" t="str">
        <f t="shared" si="86"/>
        <v>1'h0</v>
      </c>
      <c r="G341" s="145" t="s">
        <v>2201</v>
      </c>
      <c r="H341" s="183" t="s">
        <v>2690</v>
      </c>
      <c r="I341" s="183" t="s">
        <v>2691</v>
      </c>
      <c r="J341" s="143">
        <v>0</v>
      </c>
      <c r="K341" s="143" t="str">
        <f t="shared" si="87"/>
        <v>0</v>
      </c>
      <c r="L341" s="143">
        <f t="shared" si="88"/>
        <v>0</v>
      </c>
      <c r="M341" s="178"/>
      <c r="N341" s="178"/>
    </row>
    <row r="342" spans="1:14" ht="15">
      <c r="A342" s="143"/>
      <c r="B342" s="143"/>
      <c r="C342" s="143">
        <f t="shared" si="90"/>
        <v>14</v>
      </c>
      <c r="D342" s="143">
        <f t="shared" si="90"/>
        <v>14</v>
      </c>
      <c r="E342" s="143">
        <f t="shared" si="85"/>
        <v>1</v>
      </c>
      <c r="F342" s="143" t="str">
        <f t="shared" si="86"/>
        <v>1'h0</v>
      </c>
      <c r="G342" s="145" t="s">
        <v>2201</v>
      </c>
      <c r="H342" s="183" t="s">
        <v>2692</v>
      </c>
      <c r="I342" s="183" t="s">
        <v>2693</v>
      </c>
      <c r="J342" s="143">
        <v>0</v>
      </c>
      <c r="K342" s="143" t="str">
        <f t="shared" si="87"/>
        <v>0</v>
      </c>
      <c r="L342" s="143">
        <f t="shared" si="88"/>
        <v>0</v>
      </c>
      <c r="M342" s="178"/>
      <c r="N342" s="178"/>
    </row>
    <row r="343" spans="1:14" ht="15">
      <c r="A343" s="143"/>
      <c r="B343" s="143"/>
      <c r="C343" s="143">
        <f t="shared" si="90"/>
        <v>13</v>
      </c>
      <c r="D343" s="143">
        <f t="shared" si="90"/>
        <v>13</v>
      </c>
      <c r="E343" s="143">
        <f t="shared" si="85"/>
        <v>1</v>
      </c>
      <c r="F343" s="143" t="str">
        <f t="shared" si="86"/>
        <v>1'h0</v>
      </c>
      <c r="G343" s="145" t="s">
        <v>2201</v>
      </c>
      <c r="H343" s="183" t="s">
        <v>2694</v>
      </c>
      <c r="I343" s="183" t="s">
        <v>2695</v>
      </c>
      <c r="J343" s="143">
        <v>0</v>
      </c>
      <c r="K343" s="143" t="str">
        <f t="shared" si="87"/>
        <v>0</v>
      </c>
      <c r="L343" s="143">
        <f t="shared" si="88"/>
        <v>0</v>
      </c>
      <c r="M343" s="178"/>
      <c r="N343" s="178"/>
    </row>
    <row r="344" spans="1:14" ht="15">
      <c r="A344" s="143"/>
      <c r="B344" s="143"/>
      <c r="C344" s="143">
        <f t="shared" si="90"/>
        <v>12</v>
      </c>
      <c r="D344" s="143">
        <f t="shared" si="90"/>
        <v>12</v>
      </c>
      <c r="E344" s="143">
        <f t="shared" si="85"/>
        <v>1</v>
      </c>
      <c r="F344" s="143" t="str">
        <f t="shared" si="86"/>
        <v>1'h0</v>
      </c>
      <c r="G344" s="145" t="s">
        <v>2201</v>
      </c>
      <c r="H344" s="183" t="s">
        <v>2696</v>
      </c>
      <c r="I344" s="183" t="s">
        <v>2697</v>
      </c>
      <c r="J344" s="143">
        <v>0</v>
      </c>
      <c r="K344" s="143" t="str">
        <f t="shared" si="87"/>
        <v>0</v>
      </c>
      <c r="L344" s="143">
        <f t="shared" si="88"/>
        <v>0</v>
      </c>
      <c r="M344" s="178"/>
      <c r="N344" s="178"/>
    </row>
    <row r="345" spans="1:14" ht="15">
      <c r="A345" s="143"/>
      <c r="B345" s="143"/>
      <c r="C345" s="143">
        <f t="shared" si="90"/>
        <v>11</v>
      </c>
      <c r="D345" s="143">
        <f t="shared" si="90"/>
        <v>11</v>
      </c>
      <c r="E345" s="143">
        <f t="shared" si="85"/>
        <v>1</v>
      </c>
      <c r="F345" s="143" t="str">
        <f t="shared" si="86"/>
        <v>1'h0</v>
      </c>
      <c r="G345" s="145" t="s">
        <v>2201</v>
      </c>
      <c r="H345" s="183" t="s">
        <v>2698</v>
      </c>
      <c r="I345" s="183" t="s">
        <v>2699</v>
      </c>
      <c r="J345" s="143">
        <v>0</v>
      </c>
      <c r="K345" s="143" t="str">
        <f t="shared" si="87"/>
        <v>0</v>
      </c>
      <c r="L345" s="143">
        <f t="shared" si="88"/>
        <v>0</v>
      </c>
      <c r="M345" s="178"/>
      <c r="N345" s="178"/>
    </row>
    <row r="346" spans="1:14" ht="15">
      <c r="A346" s="143"/>
      <c r="B346" s="143"/>
      <c r="C346" s="143">
        <f t="shared" si="90"/>
        <v>10</v>
      </c>
      <c r="D346" s="143">
        <f t="shared" si="90"/>
        <v>10</v>
      </c>
      <c r="E346" s="143">
        <f t="shared" si="85"/>
        <v>1</v>
      </c>
      <c r="F346" s="143" t="str">
        <f t="shared" si="86"/>
        <v>1'h0</v>
      </c>
      <c r="G346" s="145" t="s">
        <v>2201</v>
      </c>
      <c r="H346" s="183" t="s">
        <v>2700</v>
      </c>
      <c r="I346" s="183" t="s">
        <v>2701</v>
      </c>
      <c r="J346" s="143">
        <v>0</v>
      </c>
      <c r="K346" s="143" t="str">
        <f t="shared" si="87"/>
        <v>0</v>
      </c>
      <c r="L346" s="143">
        <f t="shared" si="88"/>
        <v>0</v>
      </c>
      <c r="M346" s="178"/>
      <c r="N346" s="178"/>
    </row>
    <row r="347" spans="1:14" ht="15">
      <c r="A347" s="143"/>
      <c r="B347" s="143"/>
      <c r="C347" s="143">
        <f t="shared" si="90"/>
        <v>9</v>
      </c>
      <c r="D347" s="143">
        <f t="shared" si="90"/>
        <v>9</v>
      </c>
      <c r="E347" s="143">
        <f t="shared" si="85"/>
        <v>1</v>
      </c>
      <c r="F347" s="143" t="str">
        <f t="shared" si="86"/>
        <v>1'h0</v>
      </c>
      <c r="G347" s="145" t="s">
        <v>2201</v>
      </c>
      <c r="H347" s="183" t="s">
        <v>2702</v>
      </c>
      <c r="I347" s="183" t="s">
        <v>2703</v>
      </c>
      <c r="J347" s="143">
        <v>0</v>
      </c>
      <c r="K347" s="143" t="str">
        <f t="shared" si="87"/>
        <v>0</v>
      </c>
      <c r="L347" s="143">
        <f t="shared" si="88"/>
        <v>0</v>
      </c>
      <c r="M347" s="178"/>
      <c r="N347" s="178"/>
    </row>
    <row r="348" spans="1:14" ht="15">
      <c r="A348" s="143"/>
      <c r="B348" s="143"/>
      <c r="C348" s="143">
        <v>8</v>
      </c>
      <c r="D348" s="143">
        <v>8</v>
      </c>
      <c r="E348" s="143">
        <f t="shared" si="85"/>
        <v>1</v>
      </c>
      <c r="F348" s="143" t="str">
        <f t="shared" si="86"/>
        <v>1'h0</v>
      </c>
      <c r="G348" s="145" t="s">
        <v>2201</v>
      </c>
      <c r="H348" s="183" t="s">
        <v>2704</v>
      </c>
      <c r="I348" s="183" t="s">
        <v>2705</v>
      </c>
      <c r="J348" s="143">
        <v>0</v>
      </c>
      <c r="K348" s="143" t="str">
        <f t="shared" si="87"/>
        <v>0</v>
      </c>
      <c r="L348" s="143">
        <f t="shared" si="88"/>
        <v>0</v>
      </c>
      <c r="M348" s="178"/>
      <c r="N348" s="178"/>
    </row>
    <row r="349" spans="1:14" ht="15">
      <c r="A349" s="143"/>
      <c r="B349" s="143"/>
      <c r="C349" s="143">
        <f t="shared" ref="C349:D355" si="91">C350+1</f>
        <v>7</v>
      </c>
      <c r="D349" s="143">
        <f t="shared" si="91"/>
        <v>7</v>
      </c>
      <c r="E349" s="143">
        <f t="shared" si="85"/>
        <v>1</v>
      </c>
      <c r="F349" s="143" t="str">
        <f t="shared" si="86"/>
        <v>1'h0</v>
      </c>
      <c r="G349" s="145" t="s">
        <v>2201</v>
      </c>
      <c r="H349" s="183" t="s">
        <v>2706</v>
      </c>
      <c r="I349" s="183" t="s">
        <v>2707</v>
      </c>
      <c r="J349" s="143">
        <v>0</v>
      </c>
      <c r="K349" s="143" t="str">
        <f t="shared" si="87"/>
        <v>0</v>
      </c>
      <c r="L349" s="143">
        <f t="shared" si="88"/>
        <v>0</v>
      </c>
      <c r="M349" s="178"/>
      <c r="N349" s="178"/>
    </row>
    <row r="350" spans="1:14" ht="15">
      <c r="A350" s="143"/>
      <c r="B350" s="143"/>
      <c r="C350" s="143">
        <f t="shared" si="91"/>
        <v>6</v>
      </c>
      <c r="D350" s="143">
        <f t="shared" si="91"/>
        <v>6</v>
      </c>
      <c r="E350" s="143">
        <f t="shared" si="85"/>
        <v>1</v>
      </c>
      <c r="F350" s="143" t="str">
        <f t="shared" si="86"/>
        <v>1'h0</v>
      </c>
      <c r="G350" s="145" t="s">
        <v>2201</v>
      </c>
      <c r="H350" s="183" t="s">
        <v>2708</v>
      </c>
      <c r="I350" s="183" t="s">
        <v>2709</v>
      </c>
      <c r="J350" s="143">
        <v>0</v>
      </c>
      <c r="K350" s="143" t="str">
        <f t="shared" si="87"/>
        <v>0</v>
      </c>
      <c r="L350" s="143">
        <f t="shared" si="88"/>
        <v>0</v>
      </c>
      <c r="M350" s="178"/>
      <c r="N350" s="178"/>
    </row>
    <row r="351" spans="1:14" ht="15">
      <c r="A351" s="143"/>
      <c r="B351" s="143"/>
      <c r="C351" s="143">
        <f t="shared" si="91"/>
        <v>5</v>
      </c>
      <c r="D351" s="143">
        <f t="shared" si="91"/>
        <v>5</v>
      </c>
      <c r="E351" s="143">
        <f t="shared" si="85"/>
        <v>1</v>
      </c>
      <c r="F351" s="143" t="str">
        <f t="shared" si="86"/>
        <v>1'h0</v>
      </c>
      <c r="G351" s="145" t="s">
        <v>2201</v>
      </c>
      <c r="H351" s="183" t="s">
        <v>2710</v>
      </c>
      <c r="I351" s="183" t="s">
        <v>2711</v>
      </c>
      <c r="J351" s="143">
        <v>0</v>
      </c>
      <c r="K351" s="143" t="str">
        <f t="shared" si="87"/>
        <v>0</v>
      </c>
      <c r="L351" s="143">
        <f t="shared" si="88"/>
        <v>0</v>
      </c>
      <c r="M351" s="178"/>
      <c r="N351" s="178"/>
    </row>
    <row r="352" spans="1:14" ht="15">
      <c r="A352" s="143"/>
      <c r="B352" s="143"/>
      <c r="C352" s="143">
        <f t="shared" si="91"/>
        <v>4</v>
      </c>
      <c r="D352" s="143">
        <f t="shared" si="91"/>
        <v>4</v>
      </c>
      <c r="E352" s="143">
        <f t="shared" si="85"/>
        <v>1</v>
      </c>
      <c r="F352" s="143" t="str">
        <f t="shared" si="86"/>
        <v>1'h0</v>
      </c>
      <c r="G352" s="145" t="s">
        <v>2201</v>
      </c>
      <c r="H352" s="183" t="s">
        <v>2712</v>
      </c>
      <c r="I352" s="183" t="s">
        <v>2713</v>
      </c>
      <c r="J352" s="143">
        <v>0</v>
      </c>
      <c r="K352" s="143" t="str">
        <f t="shared" si="87"/>
        <v>0</v>
      </c>
      <c r="L352" s="143">
        <f t="shared" si="88"/>
        <v>0</v>
      </c>
      <c r="M352" s="178"/>
      <c r="N352" s="178"/>
    </row>
    <row r="353" spans="1:14" ht="15">
      <c r="A353" s="143"/>
      <c r="B353" s="143"/>
      <c r="C353" s="143">
        <f t="shared" si="91"/>
        <v>3</v>
      </c>
      <c r="D353" s="143">
        <f t="shared" si="91"/>
        <v>3</v>
      </c>
      <c r="E353" s="143">
        <f t="shared" si="85"/>
        <v>1</v>
      </c>
      <c r="F353" s="143" t="str">
        <f t="shared" si="86"/>
        <v>1'h0</v>
      </c>
      <c r="G353" s="145" t="s">
        <v>2201</v>
      </c>
      <c r="H353" s="183" t="s">
        <v>2714</v>
      </c>
      <c r="I353" s="183" t="s">
        <v>2715</v>
      </c>
      <c r="J353" s="143">
        <v>0</v>
      </c>
      <c r="K353" s="143" t="str">
        <f t="shared" si="87"/>
        <v>0</v>
      </c>
      <c r="L353" s="143">
        <f t="shared" si="88"/>
        <v>0</v>
      </c>
      <c r="M353" s="178"/>
      <c r="N353" s="178"/>
    </row>
    <row r="354" spans="1:14" ht="15">
      <c r="A354" s="143"/>
      <c r="B354" s="143"/>
      <c r="C354" s="143">
        <f t="shared" si="91"/>
        <v>2</v>
      </c>
      <c r="D354" s="143">
        <f t="shared" si="91"/>
        <v>2</v>
      </c>
      <c r="E354" s="143">
        <f t="shared" si="85"/>
        <v>1</v>
      </c>
      <c r="F354" s="143" t="str">
        <f t="shared" si="86"/>
        <v>1'h0</v>
      </c>
      <c r="G354" s="145" t="s">
        <v>2201</v>
      </c>
      <c r="H354" s="183" t="s">
        <v>2716</v>
      </c>
      <c r="I354" s="183" t="s">
        <v>2717</v>
      </c>
      <c r="J354" s="143">
        <v>0</v>
      </c>
      <c r="K354" s="143" t="str">
        <f t="shared" si="87"/>
        <v>0</v>
      </c>
      <c r="L354" s="143">
        <f t="shared" si="88"/>
        <v>0</v>
      </c>
      <c r="M354" s="178"/>
      <c r="N354" s="178"/>
    </row>
    <row r="355" spans="1:14" ht="15">
      <c r="A355" s="143"/>
      <c r="B355" s="143"/>
      <c r="C355" s="143">
        <f t="shared" si="91"/>
        <v>1</v>
      </c>
      <c r="D355" s="143">
        <f t="shared" si="91"/>
        <v>1</v>
      </c>
      <c r="E355" s="143">
        <f t="shared" si="85"/>
        <v>1</v>
      </c>
      <c r="F355" s="143" t="str">
        <f t="shared" si="86"/>
        <v>1'h0</v>
      </c>
      <c r="G355" s="145" t="s">
        <v>2201</v>
      </c>
      <c r="H355" s="183" t="s">
        <v>2718</v>
      </c>
      <c r="I355" s="183" t="s">
        <v>2719</v>
      </c>
      <c r="J355" s="143">
        <v>0</v>
      </c>
      <c r="K355" s="143" t="str">
        <f t="shared" si="87"/>
        <v>0</v>
      </c>
      <c r="L355" s="143">
        <f t="shared" si="88"/>
        <v>0</v>
      </c>
      <c r="M355" s="178"/>
      <c r="N355" s="178"/>
    </row>
    <row r="356" spans="1:14" ht="15">
      <c r="A356" s="143"/>
      <c r="B356" s="143"/>
      <c r="C356" s="143">
        <v>0</v>
      </c>
      <c r="D356" s="143">
        <v>0</v>
      </c>
      <c r="E356" s="143">
        <f t="shared" si="85"/>
        <v>1</v>
      </c>
      <c r="F356" s="143" t="str">
        <f t="shared" si="86"/>
        <v>1'h0</v>
      </c>
      <c r="G356" s="145" t="s">
        <v>2201</v>
      </c>
      <c r="H356" s="183" t="s">
        <v>2720</v>
      </c>
      <c r="I356" s="183" t="s">
        <v>2721</v>
      </c>
      <c r="J356" s="143">
        <v>0</v>
      </c>
      <c r="K356" s="143" t="str">
        <f t="shared" si="87"/>
        <v>0</v>
      </c>
      <c r="L356" s="143">
        <f t="shared" si="88"/>
        <v>0</v>
      </c>
      <c r="M356" s="178"/>
      <c r="N356" s="178"/>
    </row>
    <row r="357" spans="1:14" ht="15">
      <c r="A357" s="140"/>
      <c r="B357" s="141" t="s">
        <v>2722</v>
      </c>
      <c r="C357" s="140"/>
      <c r="D357" s="140"/>
      <c r="E357" s="140">
        <f>SUM(E358:E365)</f>
        <v>32</v>
      </c>
      <c r="F357" s="142" t="str">
        <f>CONCATENATE("32'h",K357)</f>
        <v>32'h88888888</v>
      </c>
      <c r="G357" s="142"/>
      <c r="H357" s="175" t="s">
        <v>2723</v>
      </c>
      <c r="I357" s="175"/>
      <c r="J357" s="140"/>
      <c r="K357" s="140" t="str">
        <f>LOWER(DEC2HEX(L357,8))</f>
        <v>88888888</v>
      </c>
      <c r="L357" s="140">
        <f>SUM(L358:L365)</f>
        <v>2290649224</v>
      </c>
      <c r="M357" s="178"/>
      <c r="N357" s="178"/>
    </row>
    <row r="358" spans="1:14" ht="15">
      <c r="A358" s="143"/>
      <c r="B358" s="143"/>
      <c r="C358" s="143">
        <v>28</v>
      </c>
      <c r="D358" s="143">
        <v>31</v>
      </c>
      <c r="E358" s="143">
        <f t="shared" ref="E358:E365" si="92">D358+1-C358</f>
        <v>4</v>
      </c>
      <c r="F358" s="143" t="str">
        <f t="shared" ref="F358:F365" si="93">CONCATENATE(E358,"'h",K358)</f>
        <v>4'h8</v>
      </c>
      <c r="G358" s="143" t="s">
        <v>2187</v>
      </c>
      <c r="H358" s="183" t="s">
        <v>1610</v>
      </c>
      <c r="I358" s="183" t="s">
        <v>1611</v>
      </c>
      <c r="J358" s="143">
        <v>8</v>
      </c>
      <c r="K358" s="143" t="str">
        <f t="shared" ref="K358:K365" si="94">LOWER(DEC2HEX((J358)))</f>
        <v>8</v>
      </c>
      <c r="L358" s="143">
        <f t="shared" ref="L358:L365" si="95">J358*(2^C358)</f>
        <v>2147483648</v>
      </c>
      <c r="M358" s="178"/>
      <c r="N358" s="178"/>
    </row>
    <row r="359" spans="1:14" ht="15">
      <c r="A359" s="143"/>
      <c r="B359" s="143"/>
      <c r="C359" s="143">
        <v>24</v>
      </c>
      <c r="D359" s="143">
        <v>27</v>
      </c>
      <c r="E359" s="143">
        <f t="shared" si="92"/>
        <v>4</v>
      </c>
      <c r="F359" s="143" t="str">
        <f t="shared" si="93"/>
        <v>4'h8</v>
      </c>
      <c r="G359" s="143" t="s">
        <v>2187</v>
      </c>
      <c r="H359" s="183" t="s">
        <v>1612</v>
      </c>
      <c r="I359" s="183" t="s">
        <v>1613</v>
      </c>
      <c r="J359" s="143">
        <v>8</v>
      </c>
      <c r="K359" s="143" t="str">
        <f t="shared" si="94"/>
        <v>8</v>
      </c>
      <c r="L359" s="143">
        <f t="shared" si="95"/>
        <v>134217728</v>
      </c>
      <c r="M359" s="178"/>
      <c r="N359" s="178"/>
    </row>
    <row r="360" spans="1:14" ht="15">
      <c r="A360" s="143"/>
      <c r="B360" s="143"/>
      <c r="C360" s="143">
        <v>20</v>
      </c>
      <c r="D360" s="143">
        <v>23</v>
      </c>
      <c r="E360" s="143">
        <f t="shared" si="92"/>
        <v>4</v>
      </c>
      <c r="F360" s="143" t="str">
        <f t="shared" si="93"/>
        <v>4'h8</v>
      </c>
      <c r="G360" s="143" t="s">
        <v>2187</v>
      </c>
      <c r="H360" s="183" t="s">
        <v>1614</v>
      </c>
      <c r="I360" s="183" t="s">
        <v>1615</v>
      </c>
      <c r="J360" s="143">
        <v>8</v>
      </c>
      <c r="K360" s="143" t="str">
        <f t="shared" si="94"/>
        <v>8</v>
      </c>
      <c r="L360" s="143">
        <f t="shared" si="95"/>
        <v>8388608</v>
      </c>
      <c r="M360" s="178"/>
      <c r="N360" s="178"/>
    </row>
    <row r="361" spans="1:14" ht="15">
      <c r="A361" s="143"/>
      <c r="B361" s="143"/>
      <c r="C361" s="143">
        <v>16</v>
      </c>
      <c r="D361" s="143">
        <v>19</v>
      </c>
      <c r="E361" s="143">
        <f t="shared" si="92"/>
        <v>4</v>
      </c>
      <c r="F361" s="143" t="str">
        <f t="shared" si="93"/>
        <v>4'h8</v>
      </c>
      <c r="G361" s="143" t="s">
        <v>2187</v>
      </c>
      <c r="H361" s="183" t="s">
        <v>1616</v>
      </c>
      <c r="I361" s="183" t="s">
        <v>1617</v>
      </c>
      <c r="J361" s="143">
        <v>8</v>
      </c>
      <c r="K361" s="143" t="str">
        <f t="shared" si="94"/>
        <v>8</v>
      </c>
      <c r="L361" s="143">
        <f t="shared" si="95"/>
        <v>524288</v>
      </c>
      <c r="M361" s="178"/>
      <c r="N361" s="178"/>
    </row>
    <row r="362" spans="1:14" ht="15">
      <c r="A362" s="143"/>
      <c r="B362" s="143"/>
      <c r="C362" s="143">
        <v>12</v>
      </c>
      <c r="D362" s="143">
        <v>15</v>
      </c>
      <c r="E362" s="143">
        <f t="shared" si="92"/>
        <v>4</v>
      </c>
      <c r="F362" s="143" t="str">
        <f t="shared" si="93"/>
        <v>4'h8</v>
      </c>
      <c r="G362" s="143" t="s">
        <v>2187</v>
      </c>
      <c r="H362" s="183" t="s">
        <v>1618</v>
      </c>
      <c r="I362" s="183" t="s">
        <v>1619</v>
      </c>
      <c r="J362" s="143">
        <v>8</v>
      </c>
      <c r="K362" s="143" t="str">
        <f t="shared" si="94"/>
        <v>8</v>
      </c>
      <c r="L362" s="143">
        <f t="shared" si="95"/>
        <v>32768</v>
      </c>
      <c r="M362" s="178"/>
      <c r="N362" s="178"/>
    </row>
    <row r="363" spans="1:14" ht="15">
      <c r="A363" s="143"/>
      <c r="B363" s="143"/>
      <c r="C363" s="143">
        <v>8</v>
      </c>
      <c r="D363" s="143">
        <v>11</v>
      </c>
      <c r="E363" s="143">
        <f t="shared" si="92"/>
        <v>4</v>
      </c>
      <c r="F363" s="143" t="str">
        <f t="shared" si="93"/>
        <v>4'h8</v>
      </c>
      <c r="G363" s="143" t="s">
        <v>2187</v>
      </c>
      <c r="H363" s="183" t="s">
        <v>1620</v>
      </c>
      <c r="I363" s="183" t="s">
        <v>1621</v>
      </c>
      <c r="J363" s="143">
        <v>8</v>
      </c>
      <c r="K363" s="143" t="str">
        <f t="shared" si="94"/>
        <v>8</v>
      </c>
      <c r="L363" s="143">
        <f t="shared" si="95"/>
        <v>2048</v>
      </c>
      <c r="M363" s="178"/>
      <c r="N363" s="178"/>
    </row>
    <row r="364" spans="1:14" ht="15">
      <c r="A364" s="143"/>
      <c r="B364" s="143"/>
      <c r="C364" s="143">
        <v>4</v>
      </c>
      <c r="D364" s="143">
        <v>7</v>
      </c>
      <c r="E364" s="143">
        <f t="shared" si="92"/>
        <v>4</v>
      </c>
      <c r="F364" s="143" t="str">
        <f t="shared" si="93"/>
        <v>4'h8</v>
      </c>
      <c r="G364" s="143" t="s">
        <v>2187</v>
      </c>
      <c r="H364" s="183" t="s">
        <v>1622</v>
      </c>
      <c r="I364" s="183" t="s">
        <v>1623</v>
      </c>
      <c r="J364" s="143">
        <v>8</v>
      </c>
      <c r="K364" s="143" t="str">
        <f t="shared" si="94"/>
        <v>8</v>
      </c>
      <c r="L364" s="143">
        <f t="shared" si="95"/>
        <v>128</v>
      </c>
      <c r="M364" s="178"/>
      <c r="N364" s="178"/>
    </row>
    <row r="365" spans="1:14" ht="15">
      <c r="A365" s="143"/>
      <c r="B365" s="143"/>
      <c r="C365" s="143">
        <v>0</v>
      </c>
      <c r="D365" s="143">
        <v>3</v>
      </c>
      <c r="E365" s="143">
        <f t="shared" si="92"/>
        <v>4</v>
      </c>
      <c r="F365" s="143" t="str">
        <f t="shared" si="93"/>
        <v>4'h8</v>
      </c>
      <c r="G365" s="143" t="s">
        <v>2187</v>
      </c>
      <c r="H365" s="183" t="s">
        <v>1624</v>
      </c>
      <c r="I365" s="183" t="s">
        <v>2724</v>
      </c>
      <c r="J365" s="143">
        <v>8</v>
      </c>
      <c r="K365" s="143" t="str">
        <f t="shared" si="94"/>
        <v>8</v>
      </c>
      <c r="L365" s="143">
        <f t="shared" si="95"/>
        <v>8</v>
      </c>
      <c r="M365" s="178"/>
      <c r="N365" s="178"/>
    </row>
    <row r="366" spans="1:14" ht="15">
      <c r="A366" s="140"/>
      <c r="B366" s="141" t="s">
        <v>2725</v>
      </c>
      <c r="C366" s="140"/>
      <c r="D366" s="140"/>
      <c r="E366" s="140">
        <f>SUM(E367:E374)</f>
        <v>32</v>
      </c>
      <c r="F366" s="142" t="str">
        <f>CONCATENATE("32'h",K366)</f>
        <v>32'h88888888</v>
      </c>
      <c r="G366" s="142"/>
      <c r="H366" s="175" t="s">
        <v>2726</v>
      </c>
      <c r="I366" s="175"/>
      <c r="J366" s="140"/>
      <c r="K366" s="140" t="str">
        <f>LOWER(DEC2HEX(L366,8))</f>
        <v>88888888</v>
      </c>
      <c r="L366" s="140">
        <f>SUM(L367:L374)</f>
        <v>2290649224</v>
      </c>
      <c r="M366" s="178"/>
      <c r="N366" s="178"/>
    </row>
    <row r="367" spans="1:14" ht="15">
      <c r="A367" s="143"/>
      <c r="B367" s="143"/>
      <c r="C367" s="143">
        <v>28</v>
      </c>
      <c r="D367" s="143">
        <v>31</v>
      </c>
      <c r="E367" s="143">
        <f t="shared" ref="E367:E374" si="96">D367+1-C367</f>
        <v>4</v>
      </c>
      <c r="F367" s="143" t="str">
        <f t="shared" ref="F367:F374" si="97">CONCATENATE(E367,"'h",K367)</f>
        <v>4'h8</v>
      </c>
      <c r="G367" s="143" t="s">
        <v>2187</v>
      </c>
      <c r="H367" s="183" t="s">
        <v>2727</v>
      </c>
      <c r="I367" s="183" t="s">
        <v>2728</v>
      </c>
      <c r="J367" s="143">
        <v>8</v>
      </c>
      <c r="K367" s="143" t="str">
        <f t="shared" ref="K367:K374" si="98">LOWER(DEC2HEX((J367)))</f>
        <v>8</v>
      </c>
      <c r="L367" s="143">
        <f t="shared" ref="L367:L374" si="99">J367*(2^C367)</f>
        <v>2147483648</v>
      </c>
      <c r="M367" s="178"/>
      <c r="N367" s="178"/>
    </row>
    <row r="368" spans="1:14" ht="15">
      <c r="A368" s="143"/>
      <c r="B368" s="143"/>
      <c r="C368" s="143">
        <v>24</v>
      </c>
      <c r="D368" s="143">
        <v>27</v>
      </c>
      <c r="E368" s="143">
        <f t="shared" si="96"/>
        <v>4</v>
      </c>
      <c r="F368" s="143" t="str">
        <f t="shared" si="97"/>
        <v>4'h8</v>
      </c>
      <c r="G368" s="143" t="s">
        <v>2187</v>
      </c>
      <c r="H368" s="183" t="s">
        <v>2729</v>
      </c>
      <c r="I368" s="183" t="s">
        <v>2730</v>
      </c>
      <c r="J368" s="143">
        <v>8</v>
      </c>
      <c r="K368" s="143" t="str">
        <f t="shared" si="98"/>
        <v>8</v>
      </c>
      <c r="L368" s="143">
        <f t="shared" si="99"/>
        <v>134217728</v>
      </c>
      <c r="M368" s="178"/>
      <c r="N368" s="178"/>
    </row>
    <row r="369" spans="1:14" ht="15">
      <c r="A369" s="143"/>
      <c r="B369" s="143"/>
      <c r="C369" s="143">
        <v>20</v>
      </c>
      <c r="D369" s="143">
        <v>23</v>
      </c>
      <c r="E369" s="143">
        <f t="shared" si="96"/>
        <v>4</v>
      </c>
      <c r="F369" s="143" t="str">
        <f t="shared" si="97"/>
        <v>4'h8</v>
      </c>
      <c r="G369" s="143" t="s">
        <v>2187</v>
      </c>
      <c r="H369" s="183" t="s">
        <v>2731</v>
      </c>
      <c r="I369" s="183" t="s">
        <v>2732</v>
      </c>
      <c r="J369" s="143">
        <v>8</v>
      </c>
      <c r="K369" s="143" t="str">
        <f t="shared" si="98"/>
        <v>8</v>
      </c>
      <c r="L369" s="143">
        <f t="shared" si="99"/>
        <v>8388608</v>
      </c>
      <c r="M369" s="178"/>
      <c r="N369" s="178"/>
    </row>
    <row r="370" spans="1:14" ht="15">
      <c r="A370" s="143"/>
      <c r="B370" s="143"/>
      <c r="C370" s="143">
        <v>16</v>
      </c>
      <c r="D370" s="143">
        <v>19</v>
      </c>
      <c r="E370" s="143">
        <f t="shared" si="96"/>
        <v>4</v>
      </c>
      <c r="F370" s="143" t="str">
        <f t="shared" si="97"/>
        <v>4'h8</v>
      </c>
      <c r="G370" s="143" t="s">
        <v>2187</v>
      </c>
      <c r="H370" s="183" t="s">
        <v>2733</v>
      </c>
      <c r="I370" s="183" t="s">
        <v>2734</v>
      </c>
      <c r="J370" s="143">
        <v>8</v>
      </c>
      <c r="K370" s="143" t="str">
        <f t="shared" si="98"/>
        <v>8</v>
      </c>
      <c r="L370" s="143">
        <f t="shared" si="99"/>
        <v>524288</v>
      </c>
      <c r="M370" s="178"/>
      <c r="N370" s="178"/>
    </row>
    <row r="371" spans="1:14" ht="15">
      <c r="A371" s="143"/>
      <c r="B371" s="143"/>
      <c r="C371" s="143">
        <v>12</v>
      </c>
      <c r="D371" s="143">
        <v>15</v>
      </c>
      <c r="E371" s="143">
        <f t="shared" si="96"/>
        <v>4</v>
      </c>
      <c r="F371" s="143" t="str">
        <f t="shared" si="97"/>
        <v>4'h8</v>
      </c>
      <c r="G371" s="143" t="s">
        <v>2187</v>
      </c>
      <c r="H371" s="183" t="s">
        <v>2735</v>
      </c>
      <c r="I371" s="183" t="s">
        <v>2736</v>
      </c>
      <c r="J371" s="143">
        <v>8</v>
      </c>
      <c r="K371" s="143" t="str">
        <f t="shared" si="98"/>
        <v>8</v>
      </c>
      <c r="L371" s="143">
        <f t="shared" si="99"/>
        <v>32768</v>
      </c>
      <c r="M371" s="178"/>
      <c r="N371" s="178"/>
    </row>
    <row r="372" spans="1:14" ht="15">
      <c r="A372" s="143"/>
      <c r="B372" s="143"/>
      <c r="C372" s="143">
        <v>8</v>
      </c>
      <c r="D372" s="143">
        <v>11</v>
      </c>
      <c r="E372" s="143">
        <f t="shared" si="96"/>
        <v>4</v>
      </c>
      <c r="F372" s="143" t="str">
        <f t="shared" si="97"/>
        <v>4'h8</v>
      </c>
      <c r="G372" s="143" t="s">
        <v>2187</v>
      </c>
      <c r="H372" s="183" t="s">
        <v>2737</v>
      </c>
      <c r="I372" s="183" t="s">
        <v>2738</v>
      </c>
      <c r="J372" s="143">
        <v>8</v>
      </c>
      <c r="K372" s="143" t="str">
        <f t="shared" si="98"/>
        <v>8</v>
      </c>
      <c r="L372" s="143">
        <f t="shared" si="99"/>
        <v>2048</v>
      </c>
      <c r="M372" s="178"/>
      <c r="N372" s="178"/>
    </row>
    <row r="373" spans="1:14" ht="15">
      <c r="A373" s="143"/>
      <c r="B373" s="143"/>
      <c r="C373" s="143">
        <v>4</v>
      </c>
      <c r="D373" s="143">
        <v>7</v>
      </c>
      <c r="E373" s="143">
        <f t="shared" si="96"/>
        <v>4</v>
      </c>
      <c r="F373" s="143" t="str">
        <f t="shared" si="97"/>
        <v>4'h8</v>
      </c>
      <c r="G373" s="143" t="s">
        <v>2187</v>
      </c>
      <c r="H373" s="183" t="s">
        <v>2739</v>
      </c>
      <c r="I373" s="183" t="s">
        <v>2740</v>
      </c>
      <c r="J373" s="143">
        <v>8</v>
      </c>
      <c r="K373" s="143" t="str">
        <f t="shared" si="98"/>
        <v>8</v>
      </c>
      <c r="L373" s="143">
        <f t="shared" si="99"/>
        <v>128</v>
      </c>
      <c r="M373" s="178"/>
      <c r="N373" s="178"/>
    </row>
    <row r="374" spans="1:14" ht="15">
      <c r="A374" s="143"/>
      <c r="B374" s="143"/>
      <c r="C374" s="143">
        <v>0</v>
      </c>
      <c r="D374" s="143">
        <v>3</v>
      </c>
      <c r="E374" s="143">
        <f t="shared" si="96"/>
        <v>4</v>
      </c>
      <c r="F374" s="143" t="str">
        <f t="shared" si="97"/>
        <v>4'h8</v>
      </c>
      <c r="G374" s="143" t="s">
        <v>2187</v>
      </c>
      <c r="H374" s="183" t="s">
        <v>2741</v>
      </c>
      <c r="I374" s="183" t="s">
        <v>2742</v>
      </c>
      <c r="J374" s="143">
        <v>8</v>
      </c>
      <c r="K374" s="143" t="str">
        <f t="shared" si="98"/>
        <v>8</v>
      </c>
      <c r="L374" s="143">
        <f t="shared" si="99"/>
        <v>8</v>
      </c>
      <c r="M374" s="178"/>
      <c r="N374" s="178"/>
    </row>
    <row r="375" spans="1:14" ht="15">
      <c r="A375" s="140"/>
      <c r="B375" s="141" t="s">
        <v>2743</v>
      </c>
      <c r="C375" s="140"/>
      <c r="D375" s="140"/>
      <c r="E375" s="140">
        <f>SUM(E376:E383)</f>
        <v>32</v>
      </c>
      <c r="F375" s="142" t="str">
        <f>CONCATENATE("32'h",K375)</f>
        <v>32'h00000000</v>
      </c>
      <c r="G375" s="142"/>
      <c r="H375" s="175" t="s">
        <v>2744</v>
      </c>
      <c r="I375" s="175"/>
      <c r="J375" s="140"/>
      <c r="K375" s="140" t="str">
        <f>LOWER(DEC2HEX(L375,8))</f>
        <v>00000000</v>
      </c>
      <c r="L375" s="140">
        <f>SUM(L376:L383)</f>
        <v>0</v>
      </c>
      <c r="M375" s="178"/>
      <c r="N375" s="178"/>
    </row>
    <row r="376" spans="1:14" ht="15">
      <c r="A376" s="143"/>
      <c r="B376" s="143"/>
      <c r="C376" s="143">
        <v>29</v>
      </c>
      <c r="D376" s="143">
        <v>31</v>
      </c>
      <c r="E376" s="143">
        <f t="shared" ref="E376:E383" si="100">D376+1-C376</f>
        <v>3</v>
      </c>
      <c r="F376" s="143" t="str">
        <f t="shared" ref="F376:F383" si="101">CONCATENATE(E376,"'h",K376)</f>
        <v>3'h0</v>
      </c>
      <c r="G376" s="143" t="s">
        <v>2201</v>
      </c>
      <c r="H376" s="183" t="s">
        <v>2182</v>
      </c>
      <c r="I376" s="183" t="s">
        <v>2186</v>
      </c>
      <c r="J376" s="143">
        <v>0</v>
      </c>
      <c r="K376" s="143" t="str">
        <f t="shared" ref="K376:K383" si="102">LOWER(DEC2HEX((J376)))</f>
        <v>0</v>
      </c>
      <c r="L376" s="143">
        <f t="shared" ref="L376:L383" si="103">J376*(2^C376)</f>
        <v>0</v>
      </c>
      <c r="M376" s="178"/>
      <c r="N376" s="178"/>
    </row>
    <row r="377" spans="1:14" ht="45">
      <c r="A377" s="143"/>
      <c r="B377" s="143"/>
      <c r="C377" s="143">
        <v>24</v>
      </c>
      <c r="D377" s="143">
        <v>28</v>
      </c>
      <c r="E377" s="143">
        <f t="shared" si="100"/>
        <v>5</v>
      </c>
      <c r="F377" s="143" t="str">
        <f t="shared" si="101"/>
        <v>5'h0</v>
      </c>
      <c r="G377" s="143" t="s">
        <v>2201</v>
      </c>
      <c r="H377" s="183" t="s">
        <v>2745</v>
      </c>
      <c r="I377" s="184" t="s">
        <v>2746</v>
      </c>
      <c r="J377" s="143">
        <v>0</v>
      </c>
      <c r="K377" s="143" t="str">
        <f t="shared" si="102"/>
        <v>0</v>
      </c>
      <c r="L377" s="143">
        <f t="shared" si="103"/>
        <v>0</v>
      </c>
      <c r="M377" s="178"/>
      <c r="N377" s="178"/>
    </row>
    <row r="378" spans="1:14" ht="15">
      <c r="A378" s="143"/>
      <c r="B378" s="143"/>
      <c r="C378" s="143">
        <v>21</v>
      </c>
      <c r="D378" s="143">
        <v>23</v>
      </c>
      <c r="E378" s="143">
        <f t="shared" si="100"/>
        <v>3</v>
      </c>
      <c r="F378" s="143" t="str">
        <f t="shared" si="101"/>
        <v>3'h0</v>
      </c>
      <c r="G378" s="143" t="s">
        <v>2201</v>
      </c>
      <c r="H378" s="183" t="s">
        <v>2182</v>
      </c>
      <c r="I378" s="183" t="s">
        <v>2186</v>
      </c>
      <c r="J378" s="143">
        <v>0</v>
      </c>
      <c r="K378" s="143" t="str">
        <f t="shared" si="102"/>
        <v>0</v>
      </c>
      <c r="L378" s="143">
        <f t="shared" si="103"/>
        <v>0</v>
      </c>
      <c r="M378" s="178"/>
      <c r="N378" s="178"/>
    </row>
    <row r="379" spans="1:14" ht="45">
      <c r="A379" s="143"/>
      <c r="B379" s="143"/>
      <c r="C379" s="143">
        <v>16</v>
      </c>
      <c r="D379" s="143">
        <v>20</v>
      </c>
      <c r="E379" s="143">
        <f t="shared" si="100"/>
        <v>5</v>
      </c>
      <c r="F379" s="143" t="str">
        <f t="shared" si="101"/>
        <v>5'h0</v>
      </c>
      <c r="G379" s="143" t="s">
        <v>2201</v>
      </c>
      <c r="H379" s="183" t="s">
        <v>2747</v>
      </c>
      <c r="I379" s="184" t="s">
        <v>2748</v>
      </c>
      <c r="J379" s="143">
        <v>0</v>
      </c>
      <c r="K379" s="143" t="str">
        <f t="shared" si="102"/>
        <v>0</v>
      </c>
      <c r="L379" s="143">
        <f t="shared" si="103"/>
        <v>0</v>
      </c>
      <c r="M379" s="178"/>
      <c r="N379" s="178"/>
    </row>
    <row r="380" spans="1:14" ht="15">
      <c r="A380" s="143"/>
      <c r="B380" s="143"/>
      <c r="C380" s="143">
        <v>13</v>
      </c>
      <c r="D380" s="143">
        <v>15</v>
      </c>
      <c r="E380" s="143">
        <f>D380+1-C380</f>
        <v>3</v>
      </c>
      <c r="F380" s="143" t="str">
        <f t="shared" si="101"/>
        <v>3'h0</v>
      </c>
      <c r="G380" s="143" t="s">
        <v>2201</v>
      </c>
      <c r="H380" s="183" t="s">
        <v>2182</v>
      </c>
      <c r="I380" s="183" t="s">
        <v>2186</v>
      </c>
      <c r="J380" s="143">
        <v>0</v>
      </c>
      <c r="K380" s="143" t="str">
        <f t="shared" si="102"/>
        <v>0</v>
      </c>
      <c r="L380" s="143">
        <f t="shared" si="103"/>
        <v>0</v>
      </c>
      <c r="M380" s="178"/>
      <c r="N380" s="178"/>
    </row>
    <row r="381" spans="1:14" ht="45">
      <c r="A381" s="143"/>
      <c r="B381" s="143"/>
      <c r="C381" s="143">
        <v>8</v>
      </c>
      <c r="D381" s="143">
        <v>12</v>
      </c>
      <c r="E381" s="143">
        <f t="shared" si="100"/>
        <v>5</v>
      </c>
      <c r="F381" s="143" t="str">
        <f t="shared" si="101"/>
        <v>5'h0</v>
      </c>
      <c r="G381" s="143" t="s">
        <v>2201</v>
      </c>
      <c r="H381" s="183" t="s">
        <v>2749</v>
      </c>
      <c r="I381" s="184" t="s">
        <v>2750</v>
      </c>
      <c r="J381" s="143">
        <v>0</v>
      </c>
      <c r="K381" s="143" t="str">
        <f t="shared" si="102"/>
        <v>0</v>
      </c>
      <c r="L381" s="143">
        <f t="shared" si="103"/>
        <v>0</v>
      </c>
      <c r="M381" s="178"/>
      <c r="N381" s="178"/>
    </row>
    <row r="382" spans="1:14" ht="15">
      <c r="A382" s="143"/>
      <c r="B382" s="143"/>
      <c r="C382" s="143">
        <v>5</v>
      </c>
      <c r="D382" s="143">
        <v>7</v>
      </c>
      <c r="E382" s="143">
        <f t="shared" si="100"/>
        <v>3</v>
      </c>
      <c r="F382" s="143" t="str">
        <f t="shared" si="101"/>
        <v>3'h0</v>
      </c>
      <c r="G382" s="143" t="s">
        <v>2201</v>
      </c>
      <c r="H382" s="183" t="s">
        <v>2182</v>
      </c>
      <c r="I382" s="183" t="s">
        <v>2186</v>
      </c>
      <c r="J382" s="143">
        <v>0</v>
      </c>
      <c r="K382" s="143" t="str">
        <f t="shared" si="102"/>
        <v>0</v>
      </c>
      <c r="L382" s="143">
        <f t="shared" si="103"/>
        <v>0</v>
      </c>
      <c r="M382" s="178"/>
      <c r="N382" s="178"/>
    </row>
    <row r="383" spans="1:14" ht="45">
      <c r="A383" s="143"/>
      <c r="B383" s="143"/>
      <c r="C383" s="143">
        <v>0</v>
      </c>
      <c r="D383" s="143">
        <v>4</v>
      </c>
      <c r="E383" s="143">
        <f t="shared" si="100"/>
        <v>5</v>
      </c>
      <c r="F383" s="143" t="str">
        <f t="shared" si="101"/>
        <v>5'h0</v>
      </c>
      <c r="G383" s="143" t="s">
        <v>2201</v>
      </c>
      <c r="H383" s="183" t="s">
        <v>2751</v>
      </c>
      <c r="I383" s="184" t="s">
        <v>2752</v>
      </c>
      <c r="J383" s="143">
        <v>0</v>
      </c>
      <c r="K383" s="143" t="str">
        <f t="shared" si="102"/>
        <v>0</v>
      </c>
      <c r="L383" s="143">
        <f t="shared" si="103"/>
        <v>0</v>
      </c>
      <c r="M383" s="178"/>
      <c r="N383" s="178"/>
    </row>
    <row r="384" spans="1:14" ht="15">
      <c r="A384" s="140"/>
      <c r="B384" s="141" t="s">
        <v>2753</v>
      </c>
      <c r="C384" s="140"/>
      <c r="D384" s="140"/>
      <c r="E384" s="140">
        <f>SUM(E385:E392)</f>
        <v>32</v>
      </c>
      <c r="F384" s="142" t="str">
        <f>CONCATENATE("32'h",K384)</f>
        <v>32'h00000000</v>
      </c>
      <c r="G384" s="142"/>
      <c r="H384" s="175" t="s">
        <v>2754</v>
      </c>
      <c r="I384" s="175"/>
      <c r="J384" s="140"/>
      <c r="K384" s="140" t="str">
        <f>LOWER(DEC2HEX(L384,8))</f>
        <v>00000000</v>
      </c>
      <c r="L384" s="140">
        <f>SUM(L385:L392)</f>
        <v>0</v>
      </c>
      <c r="M384" s="178"/>
      <c r="N384" s="178"/>
    </row>
    <row r="385" spans="1:14" ht="15">
      <c r="A385" s="143"/>
      <c r="B385" s="143"/>
      <c r="C385" s="143">
        <v>29</v>
      </c>
      <c r="D385" s="143">
        <v>31</v>
      </c>
      <c r="E385" s="143">
        <f t="shared" ref="E385:E392" si="104">D385+1-C385</f>
        <v>3</v>
      </c>
      <c r="F385" s="143" t="str">
        <f t="shared" ref="F385:F392" si="105">CONCATENATE(E385,"'h",K385)</f>
        <v>3'h0</v>
      </c>
      <c r="G385" s="143" t="s">
        <v>2201</v>
      </c>
      <c r="H385" s="183" t="s">
        <v>2182</v>
      </c>
      <c r="I385" s="183" t="s">
        <v>2186</v>
      </c>
      <c r="J385" s="143">
        <v>0</v>
      </c>
      <c r="K385" s="143" t="str">
        <f t="shared" ref="K385:K392" si="106">LOWER(DEC2HEX((J385)))</f>
        <v>0</v>
      </c>
      <c r="L385" s="143">
        <f t="shared" ref="L385:L392" si="107">J385*(2^C385)</f>
        <v>0</v>
      </c>
      <c r="M385" s="178"/>
      <c r="N385" s="178"/>
    </row>
    <row r="386" spans="1:14" ht="45">
      <c r="A386" s="143"/>
      <c r="B386" s="143"/>
      <c r="C386" s="143">
        <v>24</v>
      </c>
      <c r="D386" s="143">
        <v>28</v>
      </c>
      <c r="E386" s="143">
        <f t="shared" si="104"/>
        <v>5</v>
      </c>
      <c r="F386" s="143" t="str">
        <f t="shared" si="105"/>
        <v>5'h0</v>
      </c>
      <c r="G386" s="143" t="s">
        <v>2201</v>
      </c>
      <c r="H386" s="183" t="s">
        <v>2755</v>
      </c>
      <c r="I386" s="184" t="s">
        <v>2756</v>
      </c>
      <c r="J386" s="143">
        <v>0</v>
      </c>
      <c r="K386" s="143" t="str">
        <f t="shared" si="106"/>
        <v>0</v>
      </c>
      <c r="L386" s="143">
        <f t="shared" si="107"/>
        <v>0</v>
      </c>
      <c r="M386" s="178"/>
      <c r="N386" s="178"/>
    </row>
    <row r="387" spans="1:14" ht="15">
      <c r="A387" s="143"/>
      <c r="B387" s="143"/>
      <c r="C387" s="143">
        <v>21</v>
      </c>
      <c r="D387" s="143">
        <v>23</v>
      </c>
      <c r="E387" s="143">
        <f t="shared" si="104"/>
        <v>3</v>
      </c>
      <c r="F387" s="143" t="str">
        <f t="shared" si="105"/>
        <v>3'h0</v>
      </c>
      <c r="G387" s="143" t="s">
        <v>2201</v>
      </c>
      <c r="H387" s="183" t="s">
        <v>2182</v>
      </c>
      <c r="I387" s="183" t="s">
        <v>2186</v>
      </c>
      <c r="J387" s="143">
        <v>0</v>
      </c>
      <c r="K387" s="143" t="str">
        <f t="shared" si="106"/>
        <v>0</v>
      </c>
      <c r="L387" s="143">
        <f t="shared" si="107"/>
        <v>0</v>
      </c>
      <c r="M387" s="178"/>
      <c r="N387" s="178"/>
    </row>
    <row r="388" spans="1:14" ht="45">
      <c r="A388" s="143"/>
      <c r="B388" s="143"/>
      <c r="C388" s="143">
        <v>16</v>
      </c>
      <c r="D388" s="143">
        <v>20</v>
      </c>
      <c r="E388" s="143">
        <f t="shared" si="104"/>
        <v>5</v>
      </c>
      <c r="F388" s="143" t="str">
        <f t="shared" si="105"/>
        <v>5'h0</v>
      </c>
      <c r="G388" s="143" t="s">
        <v>2201</v>
      </c>
      <c r="H388" s="183" t="s">
        <v>2757</v>
      </c>
      <c r="I388" s="184" t="s">
        <v>2758</v>
      </c>
      <c r="J388" s="143">
        <v>0</v>
      </c>
      <c r="K388" s="143" t="str">
        <f t="shared" si="106"/>
        <v>0</v>
      </c>
      <c r="L388" s="143">
        <f t="shared" si="107"/>
        <v>0</v>
      </c>
      <c r="M388" s="178"/>
      <c r="N388" s="178"/>
    </row>
    <row r="389" spans="1:14" ht="15">
      <c r="A389" s="143"/>
      <c r="B389" s="143"/>
      <c r="C389" s="143">
        <v>13</v>
      </c>
      <c r="D389" s="143">
        <v>15</v>
      </c>
      <c r="E389" s="143">
        <f t="shared" si="104"/>
        <v>3</v>
      </c>
      <c r="F389" s="143" t="str">
        <f t="shared" si="105"/>
        <v>3'h0</v>
      </c>
      <c r="G389" s="143" t="s">
        <v>2201</v>
      </c>
      <c r="H389" s="183" t="s">
        <v>2182</v>
      </c>
      <c r="I389" s="183" t="s">
        <v>2186</v>
      </c>
      <c r="J389" s="143">
        <v>0</v>
      </c>
      <c r="K389" s="143" t="str">
        <f t="shared" si="106"/>
        <v>0</v>
      </c>
      <c r="L389" s="143">
        <f t="shared" si="107"/>
        <v>0</v>
      </c>
      <c r="M389" s="178"/>
      <c r="N389" s="178"/>
    </row>
    <row r="390" spans="1:14" ht="45">
      <c r="A390" s="143"/>
      <c r="B390" s="143"/>
      <c r="C390" s="143">
        <v>8</v>
      </c>
      <c r="D390" s="143">
        <v>12</v>
      </c>
      <c r="E390" s="143">
        <f t="shared" si="104"/>
        <v>5</v>
      </c>
      <c r="F390" s="143" t="str">
        <f t="shared" si="105"/>
        <v>5'h0</v>
      </c>
      <c r="G390" s="143" t="s">
        <v>2201</v>
      </c>
      <c r="H390" s="183" t="s">
        <v>2759</v>
      </c>
      <c r="I390" s="184" t="s">
        <v>2760</v>
      </c>
      <c r="J390" s="143">
        <v>0</v>
      </c>
      <c r="K390" s="143" t="str">
        <f t="shared" si="106"/>
        <v>0</v>
      </c>
      <c r="L390" s="143">
        <f t="shared" si="107"/>
        <v>0</v>
      </c>
      <c r="M390" s="178"/>
      <c r="N390" s="178"/>
    </row>
    <row r="391" spans="1:14" ht="15">
      <c r="A391" s="143"/>
      <c r="B391" s="143"/>
      <c r="C391" s="143">
        <v>5</v>
      </c>
      <c r="D391" s="143">
        <v>7</v>
      </c>
      <c r="E391" s="143">
        <f t="shared" si="104"/>
        <v>3</v>
      </c>
      <c r="F391" s="143" t="str">
        <f t="shared" si="105"/>
        <v>3'h0</v>
      </c>
      <c r="G391" s="143" t="s">
        <v>2201</v>
      </c>
      <c r="H391" s="183" t="s">
        <v>2182</v>
      </c>
      <c r="I391" s="183" t="s">
        <v>2186</v>
      </c>
      <c r="J391" s="143">
        <v>0</v>
      </c>
      <c r="K391" s="143" t="str">
        <f t="shared" si="106"/>
        <v>0</v>
      </c>
      <c r="L391" s="143">
        <f t="shared" si="107"/>
        <v>0</v>
      </c>
      <c r="M391" s="178"/>
      <c r="N391" s="178"/>
    </row>
    <row r="392" spans="1:14" ht="45">
      <c r="A392" s="143"/>
      <c r="B392" s="143"/>
      <c r="C392" s="143">
        <v>0</v>
      </c>
      <c r="D392" s="143">
        <v>4</v>
      </c>
      <c r="E392" s="143">
        <f t="shared" si="104"/>
        <v>5</v>
      </c>
      <c r="F392" s="143" t="str">
        <f t="shared" si="105"/>
        <v>5'h0</v>
      </c>
      <c r="G392" s="143" t="s">
        <v>2201</v>
      </c>
      <c r="H392" s="183" t="s">
        <v>2761</v>
      </c>
      <c r="I392" s="184" t="s">
        <v>2762</v>
      </c>
      <c r="J392" s="143">
        <v>0</v>
      </c>
      <c r="K392" s="143" t="str">
        <f t="shared" si="106"/>
        <v>0</v>
      </c>
      <c r="L392" s="143">
        <f t="shared" si="107"/>
        <v>0</v>
      </c>
      <c r="M392" s="178"/>
      <c r="N392" s="178"/>
    </row>
    <row r="393" spans="1:14" ht="15">
      <c r="A393" s="140"/>
      <c r="B393" s="141" t="s">
        <v>2763</v>
      </c>
      <c r="C393" s="140"/>
      <c r="D393" s="140"/>
      <c r="E393" s="140">
        <f>SUM(E394:E401)</f>
        <v>32</v>
      </c>
      <c r="F393" s="142" t="str">
        <f>CONCATENATE("32'h",K393)</f>
        <v>32'h00000000</v>
      </c>
      <c r="G393" s="142"/>
      <c r="H393" s="175" t="s">
        <v>2764</v>
      </c>
      <c r="I393" s="175"/>
      <c r="J393" s="140"/>
      <c r="K393" s="140" t="str">
        <f>LOWER(DEC2HEX(L393,8))</f>
        <v>00000000</v>
      </c>
      <c r="L393" s="140">
        <f>SUM(L394:L401)</f>
        <v>0</v>
      </c>
      <c r="M393" s="178"/>
      <c r="N393" s="178"/>
    </row>
    <row r="394" spans="1:14" ht="15">
      <c r="A394" s="143"/>
      <c r="B394" s="143"/>
      <c r="C394" s="143">
        <v>29</v>
      </c>
      <c r="D394" s="143">
        <v>31</v>
      </c>
      <c r="E394" s="143">
        <f t="shared" ref="E394:E401" si="108">D394+1-C394</f>
        <v>3</v>
      </c>
      <c r="F394" s="143" t="str">
        <f t="shared" ref="F394:F401" si="109">CONCATENATE(E394,"'h",K394)</f>
        <v>3'h0</v>
      </c>
      <c r="G394" s="143" t="s">
        <v>2201</v>
      </c>
      <c r="H394" s="183" t="s">
        <v>2182</v>
      </c>
      <c r="I394" s="183" t="s">
        <v>2186</v>
      </c>
      <c r="J394" s="143">
        <v>0</v>
      </c>
      <c r="K394" s="143" t="str">
        <f t="shared" ref="K394:K401" si="110">LOWER(DEC2HEX((J394)))</f>
        <v>0</v>
      </c>
      <c r="L394" s="143">
        <f t="shared" ref="L394:L401" si="111">J394*(2^C394)</f>
        <v>0</v>
      </c>
      <c r="M394" s="178"/>
      <c r="N394" s="178"/>
    </row>
    <row r="395" spans="1:14" ht="45">
      <c r="A395" s="143"/>
      <c r="B395" s="143"/>
      <c r="C395" s="143">
        <v>24</v>
      </c>
      <c r="D395" s="143">
        <v>28</v>
      </c>
      <c r="E395" s="143">
        <f t="shared" si="108"/>
        <v>5</v>
      </c>
      <c r="F395" s="143" t="str">
        <f t="shared" si="109"/>
        <v>5'h0</v>
      </c>
      <c r="G395" s="143" t="s">
        <v>2201</v>
      </c>
      <c r="H395" s="183" t="s">
        <v>2765</v>
      </c>
      <c r="I395" s="184" t="s">
        <v>2766</v>
      </c>
      <c r="J395" s="143">
        <v>0</v>
      </c>
      <c r="K395" s="143" t="str">
        <f t="shared" si="110"/>
        <v>0</v>
      </c>
      <c r="L395" s="143">
        <f t="shared" si="111"/>
        <v>0</v>
      </c>
      <c r="M395" s="178"/>
      <c r="N395" s="178"/>
    </row>
    <row r="396" spans="1:14" ht="15">
      <c r="A396" s="143"/>
      <c r="B396" s="143"/>
      <c r="C396" s="143">
        <v>21</v>
      </c>
      <c r="D396" s="143">
        <v>23</v>
      </c>
      <c r="E396" s="143">
        <f t="shared" si="108"/>
        <v>3</v>
      </c>
      <c r="F396" s="143" t="str">
        <f t="shared" si="109"/>
        <v>3'h0</v>
      </c>
      <c r="G396" s="143" t="s">
        <v>2201</v>
      </c>
      <c r="H396" s="183" t="s">
        <v>2182</v>
      </c>
      <c r="I396" s="183" t="s">
        <v>2186</v>
      </c>
      <c r="J396" s="143">
        <v>0</v>
      </c>
      <c r="K396" s="143" t="str">
        <f t="shared" si="110"/>
        <v>0</v>
      </c>
      <c r="L396" s="143">
        <f t="shared" si="111"/>
        <v>0</v>
      </c>
      <c r="M396" s="178"/>
      <c r="N396" s="178"/>
    </row>
    <row r="397" spans="1:14" ht="45">
      <c r="A397" s="143"/>
      <c r="B397" s="143"/>
      <c r="C397" s="143">
        <v>16</v>
      </c>
      <c r="D397" s="143">
        <v>20</v>
      </c>
      <c r="E397" s="143">
        <f t="shared" si="108"/>
        <v>5</v>
      </c>
      <c r="F397" s="143" t="str">
        <f t="shared" si="109"/>
        <v>5'h0</v>
      </c>
      <c r="G397" s="143" t="s">
        <v>2201</v>
      </c>
      <c r="H397" s="183" t="s">
        <v>2767</v>
      </c>
      <c r="I397" s="184" t="s">
        <v>2768</v>
      </c>
      <c r="J397" s="143">
        <v>0</v>
      </c>
      <c r="K397" s="143" t="str">
        <f t="shared" si="110"/>
        <v>0</v>
      </c>
      <c r="L397" s="143">
        <f t="shared" si="111"/>
        <v>0</v>
      </c>
      <c r="M397" s="178"/>
      <c r="N397" s="178"/>
    </row>
    <row r="398" spans="1:14" ht="15">
      <c r="A398" s="143"/>
      <c r="B398" s="143"/>
      <c r="C398" s="143">
        <v>13</v>
      </c>
      <c r="D398" s="143">
        <v>15</v>
      </c>
      <c r="E398" s="143">
        <f t="shared" si="108"/>
        <v>3</v>
      </c>
      <c r="F398" s="143" t="str">
        <f t="shared" si="109"/>
        <v>3'h0</v>
      </c>
      <c r="G398" s="143" t="s">
        <v>2201</v>
      </c>
      <c r="H398" s="183" t="s">
        <v>2182</v>
      </c>
      <c r="I398" s="183" t="s">
        <v>2186</v>
      </c>
      <c r="J398" s="143">
        <v>0</v>
      </c>
      <c r="K398" s="143" t="str">
        <f t="shared" si="110"/>
        <v>0</v>
      </c>
      <c r="L398" s="143">
        <f t="shared" si="111"/>
        <v>0</v>
      </c>
      <c r="M398" s="178"/>
      <c r="N398" s="178"/>
    </row>
    <row r="399" spans="1:14" ht="45">
      <c r="A399" s="143"/>
      <c r="B399" s="143"/>
      <c r="C399" s="143">
        <v>8</v>
      </c>
      <c r="D399" s="143">
        <v>12</v>
      </c>
      <c r="E399" s="143">
        <f t="shared" si="108"/>
        <v>5</v>
      </c>
      <c r="F399" s="143" t="str">
        <f t="shared" si="109"/>
        <v>5'h0</v>
      </c>
      <c r="G399" s="143" t="s">
        <v>2201</v>
      </c>
      <c r="H399" s="183" t="s">
        <v>2769</v>
      </c>
      <c r="I399" s="184" t="s">
        <v>2770</v>
      </c>
      <c r="J399" s="143">
        <v>0</v>
      </c>
      <c r="K399" s="143" t="str">
        <f t="shared" si="110"/>
        <v>0</v>
      </c>
      <c r="L399" s="143">
        <f t="shared" si="111"/>
        <v>0</v>
      </c>
      <c r="M399" s="178"/>
      <c r="N399" s="178"/>
    </row>
    <row r="400" spans="1:14" ht="15">
      <c r="A400" s="143"/>
      <c r="B400" s="143"/>
      <c r="C400" s="143">
        <v>5</v>
      </c>
      <c r="D400" s="143">
        <v>7</v>
      </c>
      <c r="E400" s="143">
        <f t="shared" si="108"/>
        <v>3</v>
      </c>
      <c r="F400" s="143" t="str">
        <f t="shared" si="109"/>
        <v>3'h0</v>
      </c>
      <c r="G400" s="143" t="s">
        <v>2201</v>
      </c>
      <c r="H400" s="183" t="s">
        <v>2182</v>
      </c>
      <c r="I400" s="183" t="s">
        <v>2186</v>
      </c>
      <c r="J400" s="143">
        <v>0</v>
      </c>
      <c r="K400" s="143" t="str">
        <f t="shared" si="110"/>
        <v>0</v>
      </c>
      <c r="L400" s="143">
        <f t="shared" si="111"/>
        <v>0</v>
      </c>
      <c r="M400" s="178"/>
      <c r="N400" s="178"/>
    </row>
    <row r="401" spans="1:14" ht="45">
      <c r="A401" s="143"/>
      <c r="B401" s="143"/>
      <c r="C401" s="143">
        <v>0</v>
      </c>
      <c r="D401" s="143">
        <v>4</v>
      </c>
      <c r="E401" s="143">
        <f t="shared" si="108"/>
        <v>5</v>
      </c>
      <c r="F401" s="143" t="str">
        <f t="shared" si="109"/>
        <v>5'h0</v>
      </c>
      <c r="G401" s="143" t="s">
        <v>2201</v>
      </c>
      <c r="H401" s="183" t="s">
        <v>2771</v>
      </c>
      <c r="I401" s="184" t="s">
        <v>2772</v>
      </c>
      <c r="J401" s="143">
        <v>0</v>
      </c>
      <c r="K401" s="143" t="str">
        <f t="shared" si="110"/>
        <v>0</v>
      </c>
      <c r="L401" s="143">
        <f t="shared" si="111"/>
        <v>0</v>
      </c>
      <c r="M401" s="178"/>
      <c r="N401" s="178"/>
    </row>
    <row r="402" spans="1:14" ht="15">
      <c r="A402" s="140"/>
      <c r="B402" s="141" t="s">
        <v>2773</v>
      </c>
      <c r="C402" s="140"/>
      <c r="D402" s="140"/>
      <c r="E402" s="140">
        <f>SUM(E403:E410)</f>
        <v>32</v>
      </c>
      <c r="F402" s="142" t="str">
        <f>CONCATENATE("32'h",K402)</f>
        <v>32'h00000000</v>
      </c>
      <c r="G402" s="142"/>
      <c r="H402" s="175" t="s">
        <v>2774</v>
      </c>
      <c r="I402" s="175"/>
      <c r="J402" s="140"/>
      <c r="K402" s="140" t="str">
        <f>LOWER(DEC2HEX(L402,8))</f>
        <v>00000000</v>
      </c>
      <c r="L402" s="140">
        <f>SUM(L403:L410)</f>
        <v>0</v>
      </c>
      <c r="M402" s="178"/>
      <c r="N402" s="178"/>
    </row>
    <row r="403" spans="1:14" ht="15">
      <c r="A403" s="143"/>
      <c r="B403" s="143"/>
      <c r="C403" s="143">
        <v>29</v>
      </c>
      <c r="D403" s="143">
        <v>31</v>
      </c>
      <c r="E403" s="143">
        <f t="shared" ref="E403:E410" si="112">D403+1-C403</f>
        <v>3</v>
      </c>
      <c r="F403" s="143" t="str">
        <f t="shared" ref="F403:F410" si="113">CONCATENATE(E403,"'h",K403)</f>
        <v>3'h0</v>
      </c>
      <c r="G403" s="143" t="s">
        <v>2201</v>
      </c>
      <c r="H403" s="183" t="s">
        <v>2182</v>
      </c>
      <c r="I403" s="183" t="s">
        <v>2186</v>
      </c>
      <c r="J403" s="143">
        <v>0</v>
      </c>
      <c r="K403" s="143" t="str">
        <f t="shared" ref="K403:K410" si="114">LOWER(DEC2HEX((J403)))</f>
        <v>0</v>
      </c>
      <c r="L403" s="143">
        <f t="shared" ref="L403:L410" si="115">J403*(2^C403)</f>
        <v>0</v>
      </c>
      <c r="M403" s="178"/>
      <c r="N403" s="178"/>
    </row>
    <row r="404" spans="1:14" ht="45">
      <c r="A404" s="143"/>
      <c r="B404" s="143"/>
      <c r="C404" s="143">
        <v>24</v>
      </c>
      <c r="D404" s="143">
        <v>28</v>
      </c>
      <c r="E404" s="143">
        <f t="shared" si="112"/>
        <v>5</v>
      </c>
      <c r="F404" s="143" t="str">
        <f t="shared" si="113"/>
        <v>5'h0</v>
      </c>
      <c r="G404" s="143" t="s">
        <v>2201</v>
      </c>
      <c r="H404" s="183" t="s">
        <v>2775</v>
      </c>
      <c r="I404" s="184" t="s">
        <v>2776</v>
      </c>
      <c r="J404" s="143">
        <v>0</v>
      </c>
      <c r="K404" s="143" t="str">
        <f t="shared" si="114"/>
        <v>0</v>
      </c>
      <c r="L404" s="143">
        <f t="shared" si="115"/>
        <v>0</v>
      </c>
      <c r="M404" s="178"/>
      <c r="N404" s="178"/>
    </row>
    <row r="405" spans="1:14" ht="15">
      <c r="A405" s="143"/>
      <c r="B405" s="143"/>
      <c r="C405" s="143">
        <v>21</v>
      </c>
      <c r="D405" s="143">
        <v>23</v>
      </c>
      <c r="E405" s="143">
        <f t="shared" si="112"/>
        <v>3</v>
      </c>
      <c r="F405" s="143" t="str">
        <f t="shared" si="113"/>
        <v>3'h0</v>
      </c>
      <c r="G405" s="143" t="s">
        <v>2201</v>
      </c>
      <c r="H405" s="183" t="s">
        <v>2182</v>
      </c>
      <c r="I405" s="183" t="s">
        <v>2186</v>
      </c>
      <c r="J405" s="143">
        <v>0</v>
      </c>
      <c r="K405" s="143" t="str">
        <f t="shared" si="114"/>
        <v>0</v>
      </c>
      <c r="L405" s="143">
        <f t="shared" si="115"/>
        <v>0</v>
      </c>
      <c r="M405" s="178"/>
      <c r="N405" s="178"/>
    </row>
    <row r="406" spans="1:14" ht="45">
      <c r="A406" s="143"/>
      <c r="B406" s="143"/>
      <c r="C406" s="143">
        <v>16</v>
      </c>
      <c r="D406" s="143">
        <v>20</v>
      </c>
      <c r="E406" s="143">
        <f t="shared" si="112"/>
        <v>5</v>
      </c>
      <c r="F406" s="143" t="str">
        <f t="shared" si="113"/>
        <v>5'h0</v>
      </c>
      <c r="G406" s="143" t="s">
        <v>2201</v>
      </c>
      <c r="H406" s="183" t="s">
        <v>2777</v>
      </c>
      <c r="I406" s="184" t="s">
        <v>2778</v>
      </c>
      <c r="J406" s="143">
        <v>0</v>
      </c>
      <c r="K406" s="143" t="str">
        <f t="shared" si="114"/>
        <v>0</v>
      </c>
      <c r="L406" s="143">
        <f t="shared" si="115"/>
        <v>0</v>
      </c>
      <c r="M406" s="178"/>
      <c r="N406" s="178"/>
    </row>
    <row r="407" spans="1:14" ht="15">
      <c r="A407" s="143"/>
      <c r="B407" s="143"/>
      <c r="C407" s="143">
        <v>13</v>
      </c>
      <c r="D407" s="143">
        <v>15</v>
      </c>
      <c r="E407" s="143">
        <f t="shared" si="112"/>
        <v>3</v>
      </c>
      <c r="F407" s="143" t="str">
        <f t="shared" si="113"/>
        <v>3'h0</v>
      </c>
      <c r="G407" s="143" t="s">
        <v>2201</v>
      </c>
      <c r="H407" s="183" t="s">
        <v>2182</v>
      </c>
      <c r="I407" s="183" t="s">
        <v>2186</v>
      </c>
      <c r="J407" s="143">
        <v>0</v>
      </c>
      <c r="K407" s="143" t="str">
        <f t="shared" si="114"/>
        <v>0</v>
      </c>
      <c r="L407" s="143">
        <f t="shared" si="115"/>
        <v>0</v>
      </c>
      <c r="M407" s="178"/>
      <c r="N407" s="178"/>
    </row>
    <row r="408" spans="1:14" ht="45">
      <c r="A408" s="143"/>
      <c r="B408" s="143"/>
      <c r="C408" s="143">
        <v>8</v>
      </c>
      <c r="D408" s="143">
        <v>12</v>
      </c>
      <c r="E408" s="143">
        <f t="shared" si="112"/>
        <v>5</v>
      </c>
      <c r="F408" s="143" t="str">
        <f t="shared" si="113"/>
        <v>5'h0</v>
      </c>
      <c r="G408" s="143" t="s">
        <v>2201</v>
      </c>
      <c r="H408" s="183" t="s">
        <v>2779</v>
      </c>
      <c r="I408" s="184" t="s">
        <v>2780</v>
      </c>
      <c r="J408" s="143">
        <v>0</v>
      </c>
      <c r="K408" s="143" t="str">
        <f t="shared" si="114"/>
        <v>0</v>
      </c>
      <c r="L408" s="143">
        <f t="shared" si="115"/>
        <v>0</v>
      </c>
      <c r="M408" s="178"/>
      <c r="N408" s="178"/>
    </row>
    <row r="409" spans="1:14" ht="15">
      <c r="A409" s="143"/>
      <c r="B409" s="143"/>
      <c r="C409" s="143">
        <v>5</v>
      </c>
      <c r="D409" s="143">
        <v>7</v>
      </c>
      <c r="E409" s="143">
        <f t="shared" si="112"/>
        <v>3</v>
      </c>
      <c r="F409" s="143" t="str">
        <f t="shared" si="113"/>
        <v>3'h0</v>
      </c>
      <c r="G409" s="143" t="s">
        <v>2201</v>
      </c>
      <c r="H409" s="183" t="s">
        <v>2182</v>
      </c>
      <c r="I409" s="183" t="s">
        <v>2186</v>
      </c>
      <c r="J409" s="143">
        <v>0</v>
      </c>
      <c r="K409" s="143" t="str">
        <f t="shared" si="114"/>
        <v>0</v>
      </c>
      <c r="L409" s="143">
        <f t="shared" si="115"/>
        <v>0</v>
      </c>
      <c r="M409" s="178"/>
      <c r="N409" s="178"/>
    </row>
    <row r="410" spans="1:14" ht="45">
      <c r="A410" s="143"/>
      <c r="B410" s="143"/>
      <c r="C410" s="143">
        <v>0</v>
      </c>
      <c r="D410" s="143">
        <v>4</v>
      </c>
      <c r="E410" s="143">
        <f t="shared" si="112"/>
        <v>5</v>
      </c>
      <c r="F410" s="143" t="str">
        <f t="shared" si="113"/>
        <v>5'h0</v>
      </c>
      <c r="G410" s="143" t="s">
        <v>2201</v>
      </c>
      <c r="H410" s="183" t="s">
        <v>2781</v>
      </c>
      <c r="I410" s="184" t="s">
        <v>2782</v>
      </c>
      <c r="J410" s="143">
        <v>0</v>
      </c>
      <c r="K410" s="143" t="str">
        <f t="shared" si="114"/>
        <v>0</v>
      </c>
      <c r="L410" s="143">
        <f t="shared" si="115"/>
        <v>0</v>
      </c>
      <c r="M410" s="178"/>
      <c r="N410" s="178"/>
    </row>
    <row r="411" spans="1:14" ht="15">
      <c r="A411" s="140"/>
      <c r="B411" s="141" t="s">
        <v>2783</v>
      </c>
      <c r="C411" s="140"/>
      <c r="D411" s="140"/>
      <c r="E411" s="140">
        <f>SUM(E412:E413)</f>
        <v>32</v>
      </c>
      <c r="F411" s="142" t="str">
        <f>CONCATENATE("32'h",K411)</f>
        <v>32'h00000000</v>
      </c>
      <c r="G411" s="142"/>
      <c r="H411" s="175" t="s">
        <v>1635</v>
      </c>
      <c r="I411" s="175"/>
      <c r="J411" s="140"/>
      <c r="K411" s="140" t="str">
        <f>LOWER(DEC2HEX(L411,8))</f>
        <v>00000000</v>
      </c>
      <c r="L411" s="140">
        <f>SUM(L412:L413)</f>
        <v>0</v>
      </c>
      <c r="M411" s="178"/>
      <c r="N411" s="178"/>
    </row>
    <row r="412" spans="1:14" ht="15">
      <c r="A412" s="143"/>
      <c r="B412" s="143"/>
      <c r="C412" s="143">
        <v>10</v>
      </c>
      <c r="D412" s="143">
        <v>31</v>
      </c>
      <c r="E412" s="143">
        <f>D412+1-C412</f>
        <v>22</v>
      </c>
      <c r="F412" s="143" t="str">
        <f>CONCATENATE(E412,"'h",K412)</f>
        <v>22'h0</v>
      </c>
      <c r="G412" s="143" t="s">
        <v>317</v>
      </c>
      <c r="H412" s="183" t="s">
        <v>20</v>
      </c>
      <c r="I412" s="183" t="s">
        <v>2186</v>
      </c>
      <c r="J412" s="143">
        <v>0</v>
      </c>
      <c r="K412" s="143" t="str">
        <f>LOWER(DEC2HEX((J412)))</f>
        <v>0</v>
      </c>
      <c r="L412" s="143">
        <f>J412*(2^C412)</f>
        <v>0</v>
      </c>
      <c r="M412" s="178"/>
      <c r="N412" s="178"/>
    </row>
    <row r="413" spans="1:14" ht="15">
      <c r="A413" s="143"/>
      <c r="B413" s="143"/>
      <c r="C413" s="176" t="s">
        <v>1492</v>
      </c>
      <c r="D413" s="176" t="s">
        <v>2784</v>
      </c>
      <c r="E413" s="144">
        <f>D413+1-C413</f>
        <v>10</v>
      </c>
      <c r="F413" s="144" t="str">
        <f>CONCATENATE(E413,"'h",K413)</f>
        <v>10'h0</v>
      </c>
      <c r="G413" s="143" t="s">
        <v>317</v>
      </c>
      <c r="H413" s="143" t="s">
        <v>1636</v>
      </c>
      <c r="I413" s="177" t="s">
        <v>1637</v>
      </c>
      <c r="J413" s="143">
        <v>0</v>
      </c>
      <c r="K413" s="143" t="str">
        <f>LOWER(DEC2HEX((J413)))</f>
        <v>0</v>
      </c>
      <c r="L413" s="143">
        <f>J413*(2^C413)</f>
        <v>0</v>
      </c>
      <c r="M413" s="178"/>
      <c r="N413" s="178"/>
    </row>
    <row r="414" spans="1:14" ht="15">
      <c r="A414" s="140"/>
      <c r="B414" s="141" t="s">
        <v>2785</v>
      </c>
      <c r="C414" s="140"/>
      <c r="D414" s="140"/>
      <c r="E414" s="140">
        <f>SUM(E415:E416)</f>
        <v>32</v>
      </c>
      <c r="F414" s="142" t="str">
        <f>CONCATENATE("32'h",K414)</f>
        <v>32'h00000000</v>
      </c>
      <c r="G414" s="142"/>
      <c r="H414" s="175" t="s">
        <v>1638</v>
      </c>
      <c r="I414" s="175"/>
      <c r="J414" s="140"/>
      <c r="K414" s="140" t="str">
        <f>LOWER(DEC2HEX(L414,8))</f>
        <v>00000000</v>
      </c>
      <c r="L414" s="140">
        <f>SUM(L415:L416)</f>
        <v>0</v>
      </c>
      <c r="M414" s="178"/>
      <c r="N414" s="178"/>
    </row>
    <row r="415" spans="1:14" ht="15">
      <c r="A415" s="143"/>
      <c r="B415" s="143"/>
      <c r="C415" s="143">
        <v>10</v>
      </c>
      <c r="D415" s="143">
        <v>31</v>
      </c>
      <c r="E415" s="143">
        <f>D415+1-C415</f>
        <v>22</v>
      </c>
      <c r="F415" s="143" t="str">
        <f>CONCATENATE(E415,"'h",K415)</f>
        <v>22'h0</v>
      </c>
      <c r="G415" s="143" t="s">
        <v>317</v>
      </c>
      <c r="H415" s="183" t="s">
        <v>20</v>
      </c>
      <c r="I415" s="183" t="s">
        <v>2186</v>
      </c>
      <c r="J415" s="143">
        <v>0</v>
      </c>
      <c r="K415" s="143" t="str">
        <f>LOWER(DEC2HEX((J415)))</f>
        <v>0</v>
      </c>
      <c r="L415" s="143">
        <f>J415*(2^C415)</f>
        <v>0</v>
      </c>
      <c r="M415" s="178"/>
      <c r="N415" s="178"/>
    </row>
    <row r="416" spans="1:14" ht="15">
      <c r="A416" s="143"/>
      <c r="B416" s="143"/>
      <c r="C416" s="176" t="s">
        <v>1492</v>
      </c>
      <c r="D416" s="176" t="s">
        <v>2784</v>
      </c>
      <c r="E416" s="144">
        <f>D416+1-C416</f>
        <v>10</v>
      </c>
      <c r="F416" s="144" t="str">
        <f>CONCATENATE(E416,"'h",K416)</f>
        <v>10'h0</v>
      </c>
      <c r="G416" s="143" t="s">
        <v>317</v>
      </c>
      <c r="H416" s="143" t="s">
        <v>1639</v>
      </c>
      <c r="I416" s="177" t="s">
        <v>1640</v>
      </c>
      <c r="J416" s="143">
        <v>0</v>
      </c>
      <c r="K416" s="143" t="str">
        <f>LOWER(DEC2HEX((J416)))</f>
        <v>0</v>
      </c>
      <c r="L416" s="143">
        <f>J416*(2^C416)</f>
        <v>0</v>
      </c>
      <c r="M416" s="178"/>
      <c r="N416" s="178"/>
    </row>
    <row r="417" spans="1:14" ht="15">
      <c r="A417" s="140"/>
      <c r="B417" s="141" t="s">
        <v>2787</v>
      </c>
      <c r="C417" s="140"/>
      <c r="D417" s="140"/>
      <c r="E417" s="140">
        <f>SUM(E418:E419)</f>
        <v>32</v>
      </c>
      <c r="F417" s="142" t="str">
        <f>CONCATENATE("32'h",K417)</f>
        <v>32'h00000000</v>
      </c>
      <c r="G417" s="142"/>
      <c r="H417" s="175" t="s">
        <v>1641</v>
      </c>
      <c r="I417" s="175"/>
      <c r="J417" s="140"/>
      <c r="K417" s="140" t="str">
        <f>LOWER(DEC2HEX(L417,8))</f>
        <v>00000000</v>
      </c>
      <c r="L417" s="140">
        <f>SUM(L418:L419)</f>
        <v>0</v>
      </c>
      <c r="M417" s="178"/>
      <c r="N417" s="178"/>
    </row>
    <row r="418" spans="1:14" ht="15">
      <c r="A418" s="143"/>
      <c r="B418" s="143"/>
      <c r="C418" s="143">
        <v>10</v>
      </c>
      <c r="D418" s="143">
        <v>31</v>
      </c>
      <c r="E418" s="143">
        <f>D418+1-C418</f>
        <v>22</v>
      </c>
      <c r="F418" s="143" t="str">
        <f>CONCATENATE(E418,"'h",K418)</f>
        <v>22'h0</v>
      </c>
      <c r="G418" s="143" t="s">
        <v>317</v>
      </c>
      <c r="H418" s="183" t="s">
        <v>20</v>
      </c>
      <c r="I418" s="183" t="s">
        <v>2279</v>
      </c>
      <c r="J418" s="143">
        <v>0</v>
      </c>
      <c r="K418" s="143" t="str">
        <f>LOWER(DEC2HEX((J418)))</f>
        <v>0</v>
      </c>
      <c r="L418" s="143">
        <f>J418*(2^C418)</f>
        <v>0</v>
      </c>
      <c r="M418" s="178"/>
      <c r="N418" s="178"/>
    </row>
    <row r="419" spans="1:14" ht="15">
      <c r="A419" s="143"/>
      <c r="B419" s="143"/>
      <c r="C419" s="176" t="s">
        <v>1492</v>
      </c>
      <c r="D419" s="176" t="s">
        <v>2788</v>
      </c>
      <c r="E419" s="144">
        <f>D419+1-C419</f>
        <v>10</v>
      </c>
      <c r="F419" s="144" t="str">
        <f>CONCATENATE(E419,"'h",K419)</f>
        <v>10'h0</v>
      </c>
      <c r="G419" s="143" t="s">
        <v>317</v>
      </c>
      <c r="H419" s="143" t="s">
        <v>1642</v>
      </c>
      <c r="I419" s="177" t="s">
        <v>1643</v>
      </c>
      <c r="J419" s="143">
        <v>0</v>
      </c>
      <c r="K419" s="143" t="str">
        <f>LOWER(DEC2HEX((J419)))</f>
        <v>0</v>
      </c>
      <c r="L419" s="143">
        <f>J419*(2^C419)</f>
        <v>0</v>
      </c>
      <c r="M419" s="178"/>
      <c r="N419" s="178"/>
    </row>
    <row r="420" spans="1:14" ht="15">
      <c r="A420" s="140"/>
      <c r="B420" s="141" t="s">
        <v>3849</v>
      </c>
      <c r="C420" s="140"/>
      <c r="D420" s="140"/>
      <c r="E420" s="140">
        <f>SUM(E421:E422)</f>
        <v>32</v>
      </c>
      <c r="F420" s="142" t="str">
        <f>CONCATENATE("32'h",K420)</f>
        <v>32'h00000000</v>
      </c>
      <c r="G420" s="142"/>
      <c r="H420" s="175" t="s">
        <v>1644</v>
      </c>
      <c r="I420" s="175"/>
      <c r="J420" s="140"/>
      <c r="K420" s="140" t="str">
        <f>LOWER(DEC2HEX(L420,8))</f>
        <v>00000000</v>
      </c>
      <c r="L420" s="140">
        <f>SUM(L421:L422)</f>
        <v>0</v>
      </c>
      <c r="M420" s="178"/>
      <c r="N420" s="178"/>
    </row>
    <row r="421" spans="1:14" ht="15">
      <c r="A421" s="143"/>
      <c r="B421" s="143"/>
      <c r="C421" s="143">
        <v>10</v>
      </c>
      <c r="D421" s="143">
        <v>31</v>
      </c>
      <c r="E421" s="143">
        <f>D421+1-C421</f>
        <v>22</v>
      </c>
      <c r="F421" s="143" t="str">
        <f>CONCATENATE(E421,"'h",K421)</f>
        <v>22'h0</v>
      </c>
      <c r="G421" s="143" t="s">
        <v>317</v>
      </c>
      <c r="H421" s="183" t="s">
        <v>20</v>
      </c>
      <c r="I421" s="183" t="s">
        <v>2790</v>
      </c>
      <c r="J421" s="143">
        <v>0</v>
      </c>
      <c r="K421" s="143" t="str">
        <f>LOWER(DEC2HEX((J421)))</f>
        <v>0</v>
      </c>
      <c r="L421" s="143">
        <f>J421*(2^C421)</f>
        <v>0</v>
      </c>
      <c r="M421" s="178"/>
      <c r="N421" s="178"/>
    </row>
    <row r="422" spans="1:14" ht="15">
      <c r="A422" s="143"/>
      <c r="B422" s="143"/>
      <c r="C422" s="176" t="s">
        <v>1492</v>
      </c>
      <c r="D422" s="176" t="s">
        <v>2788</v>
      </c>
      <c r="E422" s="144">
        <f>D422+1-C422</f>
        <v>10</v>
      </c>
      <c r="F422" s="144" t="str">
        <f>CONCATENATE(E422,"'h",K422)</f>
        <v>10'h0</v>
      </c>
      <c r="G422" s="143" t="s">
        <v>317</v>
      </c>
      <c r="H422" s="143" t="s">
        <v>1645</v>
      </c>
      <c r="I422" s="177" t="s">
        <v>1646</v>
      </c>
      <c r="J422" s="143">
        <v>0</v>
      </c>
      <c r="K422" s="143" t="str">
        <f>LOWER(DEC2HEX((J422)))</f>
        <v>0</v>
      </c>
      <c r="L422" s="143">
        <f>J422*(2^C422)</f>
        <v>0</v>
      </c>
      <c r="M422" s="178"/>
      <c r="N422" s="178"/>
    </row>
    <row r="423" spans="1:14" ht="15">
      <c r="A423" s="140"/>
      <c r="B423" s="141" t="s">
        <v>2789</v>
      </c>
      <c r="C423" s="140"/>
      <c r="D423" s="140"/>
      <c r="E423" s="140">
        <f>SUM(E424:E425)</f>
        <v>32</v>
      </c>
      <c r="F423" s="142" t="str">
        <f>CONCATENATE("32'h",K423)</f>
        <v>32'h00000000</v>
      </c>
      <c r="G423" s="142"/>
      <c r="H423" s="175" t="s">
        <v>1647</v>
      </c>
      <c r="I423" s="175"/>
      <c r="J423" s="140"/>
      <c r="K423" s="140" t="str">
        <f>LOWER(DEC2HEX(L423,8))</f>
        <v>00000000</v>
      </c>
      <c r="L423" s="140">
        <f>SUM(L424:L425)</f>
        <v>0</v>
      </c>
      <c r="M423" s="178"/>
      <c r="N423" s="178"/>
    </row>
    <row r="424" spans="1:14" ht="15">
      <c r="A424" s="143"/>
      <c r="B424" s="143"/>
      <c r="C424" s="143">
        <v>10</v>
      </c>
      <c r="D424" s="143">
        <v>31</v>
      </c>
      <c r="E424" s="143">
        <f>D424+1-C424</f>
        <v>22</v>
      </c>
      <c r="F424" s="143" t="str">
        <f>CONCATENATE(E424,"'h",K424)</f>
        <v>22'h0</v>
      </c>
      <c r="G424" s="143" t="s">
        <v>317</v>
      </c>
      <c r="H424" s="183" t="s">
        <v>20</v>
      </c>
      <c r="I424" s="183" t="s">
        <v>2790</v>
      </c>
      <c r="J424" s="143">
        <v>0</v>
      </c>
      <c r="K424" s="143" t="str">
        <f>LOWER(DEC2HEX((J424)))</f>
        <v>0</v>
      </c>
      <c r="L424" s="143">
        <f>J424*(2^C424)</f>
        <v>0</v>
      </c>
      <c r="M424" s="178"/>
      <c r="N424" s="178"/>
    </row>
    <row r="425" spans="1:14" ht="15">
      <c r="A425" s="143"/>
      <c r="B425" s="143"/>
      <c r="C425" s="176" t="s">
        <v>1492</v>
      </c>
      <c r="D425" s="176" t="s">
        <v>2792</v>
      </c>
      <c r="E425" s="144">
        <f>D425+1-C425</f>
        <v>10</v>
      </c>
      <c r="F425" s="144" t="str">
        <f>CONCATENATE(E425,"'h",K425)</f>
        <v>10'h0</v>
      </c>
      <c r="G425" s="143" t="s">
        <v>317</v>
      </c>
      <c r="H425" s="143" t="s">
        <v>1648</v>
      </c>
      <c r="I425" s="177" t="s">
        <v>1649</v>
      </c>
      <c r="J425" s="143">
        <v>0</v>
      </c>
      <c r="K425" s="143" t="str">
        <f>LOWER(DEC2HEX((J425)))</f>
        <v>0</v>
      </c>
      <c r="L425" s="143">
        <f>J425*(2^C425)</f>
        <v>0</v>
      </c>
      <c r="M425" s="178"/>
      <c r="N425" s="178"/>
    </row>
    <row r="426" spans="1:14" ht="15">
      <c r="A426" s="140"/>
      <c r="B426" s="141" t="s">
        <v>2791</v>
      </c>
      <c r="C426" s="140"/>
      <c r="D426" s="140"/>
      <c r="E426" s="140">
        <f>SUM(E427:E428)</f>
        <v>32</v>
      </c>
      <c r="F426" s="142" t="str">
        <f>CONCATENATE("32'h",K426)</f>
        <v>32'h00000000</v>
      </c>
      <c r="G426" s="142"/>
      <c r="H426" s="175" t="s">
        <v>1650</v>
      </c>
      <c r="I426" s="175"/>
      <c r="J426" s="140"/>
      <c r="K426" s="140" t="str">
        <f>LOWER(DEC2HEX(L426,8))</f>
        <v>00000000</v>
      </c>
      <c r="L426" s="140">
        <f>SUM(L427:L428)</f>
        <v>0</v>
      </c>
      <c r="M426" s="178"/>
      <c r="N426" s="178"/>
    </row>
    <row r="427" spans="1:14" ht="15">
      <c r="A427" s="143"/>
      <c r="B427" s="143"/>
      <c r="C427" s="143">
        <v>10</v>
      </c>
      <c r="D427" s="143">
        <v>31</v>
      </c>
      <c r="E427" s="143">
        <f>D427+1-C427</f>
        <v>22</v>
      </c>
      <c r="F427" s="143" t="str">
        <f>CONCATENATE(E427,"'h",K427)</f>
        <v>22'h0</v>
      </c>
      <c r="G427" s="143" t="s">
        <v>317</v>
      </c>
      <c r="H427" s="183" t="s">
        <v>20</v>
      </c>
      <c r="I427" s="183" t="s">
        <v>2224</v>
      </c>
      <c r="J427" s="143">
        <v>0</v>
      </c>
      <c r="K427" s="143" t="str">
        <f>LOWER(DEC2HEX((J427)))</f>
        <v>0</v>
      </c>
      <c r="L427" s="143">
        <f>J427*(2^C427)</f>
        <v>0</v>
      </c>
      <c r="M427" s="178"/>
      <c r="N427" s="178"/>
    </row>
    <row r="428" spans="1:14" ht="15">
      <c r="A428" s="143"/>
      <c r="B428" s="143"/>
      <c r="C428" s="176" t="s">
        <v>1492</v>
      </c>
      <c r="D428" s="176" t="s">
        <v>2794</v>
      </c>
      <c r="E428" s="144">
        <f>D428+1-C428</f>
        <v>10</v>
      </c>
      <c r="F428" s="144" t="str">
        <f>CONCATENATE(E428,"'h",K428)</f>
        <v>10'h0</v>
      </c>
      <c r="G428" s="143" t="s">
        <v>317</v>
      </c>
      <c r="H428" s="143" t="s">
        <v>1651</v>
      </c>
      <c r="I428" s="177" t="s">
        <v>1652</v>
      </c>
      <c r="J428" s="143">
        <v>0</v>
      </c>
      <c r="K428" s="143" t="str">
        <f>LOWER(DEC2HEX((J428)))</f>
        <v>0</v>
      </c>
      <c r="L428" s="143">
        <f>J428*(2^C428)</f>
        <v>0</v>
      </c>
      <c r="M428" s="178"/>
      <c r="N428" s="178"/>
    </row>
    <row r="429" spans="1:14" ht="15">
      <c r="A429" s="140"/>
      <c r="B429" s="141" t="s">
        <v>2793</v>
      </c>
      <c r="C429" s="140"/>
      <c r="D429" s="140"/>
      <c r="E429" s="140">
        <f>SUM(E430:E431)</f>
        <v>32</v>
      </c>
      <c r="F429" s="142" t="str">
        <f>CONCATENATE("32'h",K429)</f>
        <v>32'h00000000</v>
      </c>
      <c r="G429" s="142"/>
      <c r="H429" s="175" t="s">
        <v>1653</v>
      </c>
      <c r="I429" s="175"/>
      <c r="J429" s="140"/>
      <c r="K429" s="140" t="str">
        <f>LOWER(DEC2HEX(L429,8))</f>
        <v>00000000</v>
      </c>
      <c r="L429" s="140">
        <f>SUM(L430:L431)</f>
        <v>0</v>
      </c>
      <c r="M429" s="178"/>
      <c r="N429" s="178"/>
    </row>
    <row r="430" spans="1:14" ht="15">
      <c r="A430" s="143"/>
      <c r="B430" s="143"/>
      <c r="C430" s="143">
        <v>10</v>
      </c>
      <c r="D430" s="143">
        <v>31</v>
      </c>
      <c r="E430" s="143">
        <f>D430+1-C430</f>
        <v>22</v>
      </c>
      <c r="F430" s="143" t="str">
        <f>CONCATENATE(E430,"'h",K430)</f>
        <v>22'h0</v>
      </c>
      <c r="G430" s="143" t="s">
        <v>317</v>
      </c>
      <c r="H430" s="183" t="s">
        <v>20</v>
      </c>
      <c r="I430" s="183" t="s">
        <v>2224</v>
      </c>
      <c r="J430" s="143">
        <v>0</v>
      </c>
      <c r="K430" s="143" t="str">
        <f>LOWER(DEC2HEX((J430)))</f>
        <v>0</v>
      </c>
      <c r="L430" s="143">
        <f>J430*(2^C430)</f>
        <v>0</v>
      </c>
      <c r="M430" s="178"/>
      <c r="N430" s="178"/>
    </row>
    <row r="431" spans="1:14" ht="15">
      <c r="A431" s="143"/>
      <c r="B431" s="143"/>
      <c r="C431" s="176" t="s">
        <v>1492</v>
      </c>
      <c r="D431" s="176" t="s">
        <v>2786</v>
      </c>
      <c r="E431" s="144">
        <f>D431+1-C431</f>
        <v>10</v>
      </c>
      <c r="F431" s="144" t="str">
        <f>CONCATENATE(E431,"'h",K431)</f>
        <v>10'h0</v>
      </c>
      <c r="G431" s="143" t="s">
        <v>317</v>
      </c>
      <c r="H431" s="143" t="s">
        <v>1654</v>
      </c>
      <c r="I431" s="177" t="s">
        <v>1655</v>
      </c>
      <c r="J431" s="143">
        <v>0</v>
      </c>
      <c r="K431" s="143" t="str">
        <f>LOWER(DEC2HEX((J431)))</f>
        <v>0</v>
      </c>
      <c r="L431" s="143">
        <f>J431*(2^C431)</f>
        <v>0</v>
      </c>
      <c r="M431" s="178"/>
      <c r="N431" s="178"/>
    </row>
    <row r="432" spans="1:14" ht="15">
      <c r="A432" s="140"/>
      <c r="B432" s="141" t="s">
        <v>2795</v>
      </c>
      <c r="C432" s="140"/>
      <c r="D432" s="140"/>
      <c r="E432" s="140">
        <f>SUM(E433:E434)</f>
        <v>32</v>
      </c>
      <c r="F432" s="142" t="str">
        <f>CONCATENATE("32'h",K432)</f>
        <v>32'h00000000</v>
      </c>
      <c r="G432" s="142"/>
      <c r="H432" s="175" t="s">
        <v>1656</v>
      </c>
      <c r="I432" s="175"/>
      <c r="J432" s="140"/>
      <c r="K432" s="140" t="str">
        <f>LOWER(DEC2HEX(L432,8))</f>
        <v>00000000</v>
      </c>
      <c r="L432" s="140">
        <f>SUM(L433:L434)</f>
        <v>0</v>
      </c>
      <c r="M432" s="178"/>
      <c r="N432" s="178"/>
    </row>
    <row r="433" spans="1:14" ht="15">
      <c r="A433" s="143"/>
      <c r="B433" s="143"/>
      <c r="C433" s="143">
        <v>10</v>
      </c>
      <c r="D433" s="143">
        <v>31</v>
      </c>
      <c r="E433" s="143">
        <f>D433+1-C433</f>
        <v>22</v>
      </c>
      <c r="F433" s="143" t="str">
        <f>CONCATENATE(E433,"'h",K433)</f>
        <v>22'h0</v>
      </c>
      <c r="G433" s="143" t="s">
        <v>317</v>
      </c>
      <c r="H433" s="183" t="s">
        <v>20</v>
      </c>
      <c r="I433" s="183" t="s">
        <v>2797</v>
      </c>
      <c r="J433" s="143">
        <v>0</v>
      </c>
      <c r="K433" s="143" t="str">
        <f>LOWER(DEC2HEX((J433)))</f>
        <v>0</v>
      </c>
      <c r="L433" s="143">
        <f>J433*(2^C433)</f>
        <v>0</v>
      </c>
      <c r="M433" s="178"/>
      <c r="N433" s="178"/>
    </row>
    <row r="434" spans="1:14" ht="15">
      <c r="A434" s="143"/>
      <c r="B434" s="143"/>
      <c r="C434" s="176" t="s">
        <v>1492</v>
      </c>
      <c r="D434" s="176" t="s">
        <v>2798</v>
      </c>
      <c r="E434" s="144">
        <f>D434+1-C434</f>
        <v>10</v>
      </c>
      <c r="F434" s="144" t="str">
        <f>CONCATENATE(E434,"'h",K434)</f>
        <v>10'h0</v>
      </c>
      <c r="G434" s="143" t="s">
        <v>317</v>
      </c>
      <c r="H434" s="143" t="s">
        <v>1657</v>
      </c>
      <c r="I434" s="177" t="s">
        <v>1658</v>
      </c>
      <c r="J434" s="143">
        <v>0</v>
      </c>
      <c r="K434" s="143" t="str">
        <f>LOWER(DEC2HEX((J434)))</f>
        <v>0</v>
      </c>
      <c r="L434" s="143">
        <f>J434*(2^C434)</f>
        <v>0</v>
      </c>
      <c r="M434" s="178"/>
      <c r="N434" s="178"/>
    </row>
    <row r="435" spans="1:14" ht="15">
      <c r="A435" s="140"/>
      <c r="B435" s="141" t="s">
        <v>2796</v>
      </c>
      <c r="C435" s="140"/>
      <c r="D435" s="140"/>
      <c r="E435" s="140">
        <f>SUM(E436:E437)</f>
        <v>32</v>
      </c>
      <c r="F435" s="142" t="str">
        <f>CONCATENATE("32'h",K435)</f>
        <v>32'h00000000</v>
      </c>
      <c r="G435" s="142"/>
      <c r="H435" s="175" t="s">
        <v>2800</v>
      </c>
      <c r="I435" s="175"/>
      <c r="J435" s="140"/>
      <c r="K435" s="140" t="str">
        <f>LOWER(DEC2HEX(L435,8))</f>
        <v>00000000</v>
      </c>
      <c r="L435" s="140">
        <f>SUM(L436:L437)</f>
        <v>0</v>
      </c>
      <c r="M435" s="178"/>
      <c r="N435" s="178"/>
    </row>
    <row r="436" spans="1:14" ht="15">
      <c r="A436" s="143"/>
      <c r="B436" s="143"/>
      <c r="C436" s="143">
        <v>10</v>
      </c>
      <c r="D436" s="143">
        <v>31</v>
      </c>
      <c r="E436" s="143">
        <f>D436+1-C436</f>
        <v>22</v>
      </c>
      <c r="F436" s="143" t="str">
        <f>CONCATENATE(E436,"'h",K436)</f>
        <v>22'h0</v>
      </c>
      <c r="G436" s="143" t="s">
        <v>317</v>
      </c>
      <c r="H436" s="183" t="s">
        <v>20</v>
      </c>
      <c r="I436" s="183" t="s">
        <v>2224</v>
      </c>
      <c r="J436" s="143">
        <v>0</v>
      </c>
      <c r="K436" s="143" t="str">
        <f>LOWER(DEC2HEX((J436)))</f>
        <v>0</v>
      </c>
      <c r="L436" s="143">
        <f>J436*(2^C436)</f>
        <v>0</v>
      </c>
      <c r="M436" s="178"/>
      <c r="N436" s="178"/>
    </row>
    <row r="437" spans="1:14" ht="15">
      <c r="A437" s="143"/>
      <c r="B437" s="143"/>
      <c r="C437" s="176" t="s">
        <v>1492</v>
      </c>
      <c r="D437" s="176" t="s">
        <v>2786</v>
      </c>
      <c r="E437" s="144">
        <f>D437+1-C437</f>
        <v>10</v>
      </c>
      <c r="F437" s="144" t="str">
        <f>CONCATENATE(E437,"'h",K437)</f>
        <v>10'h0</v>
      </c>
      <c r="G437" s="143" t="s">
        <v>317</v>
      </c>
      <c r="H437" s="143" t="s">
        <v>2801</v>
      </c>
      <c r="I437" s="177" t="s">
        <v>2802</v>
      </c>
      <c r="J437" s="143">
        <v>0</v>
      </c>
      <c r="K437" s="143" t="str">
        <f>LOWER(DEC2HEX((J437)))</f>
        <v>0</v>
      </c>
      <c r="L437" s="143">
        <f>J437*(2^C437)</f>
        <v>0</v>
      </c>
      <c r="M437" s="178"/>
      <c r="N437" s="178"/>
    </row>
    <row r="438" spans="1:14" ht="15">
      <c r="A438" s="140"/>
      <c r="B438" s="141" t="s">
        <v>2799</v>
      </c>
      <c r="C438" s="140"/>
      <c r="D438" s="140"/>
      <c r="E438" s="140">
        <f>SUM(E439:E440)</f>
        <v>32</v>
      </c>
      <c r="F438" s="142" t="str">
        <f>CONCATENATE("32'h",K438)</f>
        <v>32'h00000000</v>
      </c>
      <c r="G438" s="142"/>
      <c r="H438" s="175" t="s">
        <v>2804</v>
      </c>
      <c r="I438" s="175"/>
      <c r="J438" s="140"/>
      <c r="K438" s="140" t="str">
        <f>LOWER(DEC2HEX(L438,8))</f>
        <v>00000000</v>
      </c>
      <c r="L438" s="140">
        <f>SUM(L439:L440)</f>
        <v>0</v>
      </c>
      <c r="M438" s="178"/>
      <c r="N438" s="178"/>
    </row>
    <row r="439" spans="1:14" ht="15">
      <c r="A439" s="143"/>
      <c r="B439" s="143"/>
      <c r="C439" s="143">
        <v>10</v>
      </c>
      <c r="D439" s="143">
        <v>31</v>
      </c>
      <c r="E439" s="143">
        <f>D439+1-C439</f>
        <v>22</v>
      </c>
      <c r="F439" s="143" t="str">
        <f>CONCATENATE(E439,"'h",K439)</f>
        <v>22'h0</v>
      </c>
      <c r="G439" s="143" t="s">
        <v>317</v>
      </c>
      <c r="H439" s="183" t="s">
        <v>20</v>
      </c>
      <c r="I439" s="183" t="s">
        <v>2224</v>
      </c>
      <c r="J439" s="143">
        <v>0</v>
      </c>
      <c r="K439" s="143" t="str">
        <f>LOWER(DEC2HEX((J439)))</f>
        <v>0</v>
      </c>
      <c r="L439" s="143">
        <f>J439*(2^C439)</f>
        <v>0</v>
      </c>
      <c r="M439" s="178"/>
      <c r="N439" s="178"/>
    </row>
    <row r="440" spans="1:14" ht="15">
      <c r="A440" s="143"/>
      <c r="B440" s="143"/>
      <c r="C440" s="176" t="s">
        <v>1492</v>
      </c>
      <c r="D440" s="176" t="s">
        <v>2786</v>
      </c>
      <c r="E440" s="144">
        <f>D440+1-C440</f>
        <v>10</v>
      </c>
      <c r="F440" s="144" t="str">
        <f>CONCATENATE(E440,"'h",K440)</f>
        <v>10'h0</v>
      </c>
      <c r="G440" s="143" t="s">
        <v>317</v>
      </c>
      <c r="H440" s="143" t="s">
        <v>2805</v>
      </c>
      <c r="I440" s="177" t="s">
        <v>2806</v>
      </c>
      <c r="J440" s="143">
        <v>0</v>
      </c>
      <c r="K440" s="143" t="str">
        <f>LOWER(DEC2HEX((J440)))</f>
        <v>0</v>
      </c>
      <c r="L440" s="143">
        <f>J440*(2^C440)</f>
        <v>0</v>
      </c>
      <c r="M440" s="178"/>
      <c r="N440" s="178"/>
    </row>
    <row r="441" spans="1:14" ht="15">
      <c r="A441" s="140"/>
      <c r="B441" s="141" t="s">
        <v>2803</v>
      </c>
      <c r="C441" s="140"/>
      <c r="D441" s="140"/>
      <c r="E441" s="140">
        <f>SUM(E442:E443)</f>
        <v>32</v>
      </c>
      <c r="F441" s="142" t="str">
        <f>CONCATENATE("32'h",K441)</f>
        <v>32'h00000000</v>
      </c>
      <c r="G441" s="142"/>
      <c r="H441" s="175" t="s">
        <v>2808</v>
      </c>
      <c r="I441" s="175"/>
      <c r="J441" s="140"/>
      <c r="K441" s="140" t="str">
        <f>LOWER(DEC2HEX(L441,8))</f>
        <v>00000000</v>
      </c>
      <c r="L441" s="140">
        <f>SUM(L442:L443)</f>
        <v>0</v>
      </c>
      <c r="M441" s="178"/>
      <c r="N441" s="178"/>
    </row>
    <row r="442" spans="1:14" ht="15">
      <c r="A442" s="143"/>
      <c r="B442" s="143"/>
      <c r="C442" s="143">
        <v>10</v>
      </c>
      <c r="D442" s="143">
        <v>31</v>
      </c>
      <c r="E442" s="143">
        <f>D442+1-C442</f>
        <v>22</v>
      </c>
      <c r="F442" s="143" t="str">
        <f>CONCATENATE(E442,"'h",K442)</f>
        <v>22'h0</v>
      </c>
      <c r="G442" s="143" t="s">
        <v>317</v>
      </c>
      <c r="H442" s="183" t="s">
        <v>20</v>
      </c>
      <c r="I442" s="183" t="s">
        <v>2224</v>
      </c>
      <c r="J442" s="143">
        <v>0</v>
      </c>
      <c r="K442" s="143" t="str">
        <f>LOWER(DEC2HEX((J442)))</f>
        <v>0</v>
      </c>
      <c r="L442" s="143">
        <f>J442*(2^C442)</f>
        <v>0</v>
      </c>
      <c r="M442" s="178"/>
      <c r="N442" s="178"/>
    </row>
    <row r="443" spans="1:14" ht="15">
      <c r="A443" s="143"/>
      <c r="B443" s="143"/>
      <c r="C443" s="176" t="s">
        <v>1492</v>
      </c>
      <c r="D443" s="176" t="s">
        <v>2786</v>
      </c>
      <c r="E443" s="144">
        <f>D443+1-C443</f>
        <v>10</v>
      </c>
      <c r="F443" s="144" t="str">
        <f>CONCATENATE(E443,"'h",K443)</f>
        <v>10'h0</v>
      </c>
      <c r="G443" s="143" t="s">
        <v>317</v>
      </c>
      <c r="H443" s="143" t="s">
        <v>2832</v>
      </c>
      <c r="I443" s="177" t="s">
        <v>2809</v>
      </c>
      <c r="J443" s="143">
        <v>0</v>
      </c>
      <c r="K443" s="143" t="str">
        <f>LOWER(DEC2HEX((J443)))</f>
        <v>0</v>
      </c>
      <c r="L443" s="143">
        <f>J443*(2^C443)</f>
        <v>0</v>
      </c>
      <c r="M443" s="178"/>
      <c r="N443" s="178"/>
    </row>
    <row r="444" spans="1:14" ht="15">
      <c r="A444" s="140"/>
      <c r="B444" s="141" t="s">
        <v>2807</v>
      </c>
      <c r="C444" s="140"/>
      <c r="D444" s="140"/>
      <c r="E444" s="140">
        <f>SUM(E445:E446)</f>
        <v>32</v>
      </c>
      <c r="F444" s="142" t="str">
        <f>CONCATENATE("32'h",K444)</f>
        <v>32'h00000000</v>
      </c>
      <c r="G444" s="142"/>
      <c r="H444" s="175" t="s">
        <v>2811</v>
      </c>
      <c r="I444" s="175"/>
      <c r="J444" s="140"/>
      <c r="K444" s="140" t="str">
        <f>LOWER(DEC2HEX(L444,8))</f>
        <v>00000000</v>
      </c>
      <c r="L444" s="140">
        <f>SUM(L445:L446)</f>
        <v>0</v>
      </c>
      <c r="M444" s="178"/>
      <c r="N444" s="178"/>
    </row>
    <row r="445" spans="1:14" ht="15">
      <c r="A445" s="143"/>
      <c r="B445" s="143"/>
      <c r="C445" s="143">
        <v>10</v>
      </c>
      <c r="D445" s="143">
        <v>31</v>
      </c>
      <c r="E445" s="143">
        <f>D445+1-C445</f>
        <v>22</v>
      </c>
      <c r="F445" s="143" t="str">
        <f>CONCATENATE(E445,"'h",K445)</f>
        <v>22'h0</v>
      </c>
      <c r="G445" s="143" t="s">
        <v>317</v>
      </c>
      <c r="H445" s="183" t="s">
        <v>20</v>
      </c>
      <c r="I445" s="183" t="s">
        <v>2797</v>
      </c>
      <c r="J445" s="143">
        <v>0</v>
      </c>
      <c r="K445" s="143" t="str">
        <f>LOWER(DEC2HEX((J445)))</f>
        <v>0</v>
      </c>
      <c r="L445" s="143">
        <f>J445*(2^C445)</f>
        <v>0</v>
      </c>
      <c r="M445" s="178"/>
      <c r="N445" s="178"/>
    </row>
    <row r="446" spans="1:14" ht="15">
      <c r="A446" s="143"/>
      <c r="B446" s="143"/>
      <c r="C446" s="176" t="s">
        <v>1492</v>
      </c>
      <c r="D446" s="176" t="s">
        <v>2786</v>
      </c>
      <c r="E446" s="144">
        <f>D446+1-C446</f>
        <v>10</v>
      </c>
      <c r="F446" s="144" t="str">
        <f>CONCATENATE(E446,"'h",K446)</f>
        <v>10'h0</v>
      </c>
      <c r="G446" s="143" t="s">
        <v>317</v>
      </c>
      <c r="H446" s="143" t="s">
        <v>2833</v>
      </c>
      <c r="I446" s="177" t="s">
        <v>2812</v>
      </c>
      <c r="J446" s="143">
        <v>0</v>
      </c>
      <c r="K446" s="143" t="str">
        <f>LOWER(DEC2HEX((J446)))</f>
        <v>0</v>
      </c>
      <c r="L446" s="143">
        <f>J446*(2^C446)</f>
        <v>0</v>
      </c>
      <c r="M446" s="178"/>
      <c r="N446" s="178"/>
    </row>
    <row r="447" spans="1:14" ht="15">
      <c r="A447" s="140"/>
      <c r="B447" s="141" t="s">
        <v>2810</v>
      </c>
      <c r="C447" s="140"/>
      <c r="D447" s="140"/>
      <c r="E447" s="140">
        <f>SUM(E448:E449)</f>
        <v>32</v>
      </c>
      <c r="F447" s="142" t="str">
        <f>CONCATENATE("32'h",K447)</f>
        <v>32'h00000000</v>
      </c>
      <c r="G447" s="142"/>
      <c r="H447" s="175" t="s">
        <v>2814</v>
      </c>
      <c r="I447" s="175"/>
      <c r="J447" s="140"/>
      <c r="K447" s="140" t="str">
        <f>LOWER(DEC2HEX(L447,8))</f>
        <v>00000000</v>
      </c>
      <c r="L447" s="140">
        <f>SUM(L448:L449)</f>
        <v>0</v>
      </c>
      <c r="M447" s="178"/>
      <c r="N447" s="178"/>
    </row>
    <row r="448" spans="1:14" ht="15">
      <c r="A448" s="143"/>
      <c r="B448" s="143"/>
      <c r="C448" s="143">
        <v>10</v>
      </c>
      <c r="D448" s="143">
        <v>31</v>
      </c>
      <c r="E448" s="143">
        <f>D448+1-C448</f>
        <v>22</v>
      </c>
      <c r="F448" s="143" t="str">
        <f>CONCATENATE(E448,"'h",K448)</f>
        <v>22'h0</v>
      </c>
      <c r="G448" s="143" t="s">
        <v>317</v>
      </c>
      <c r="H448" s="183" t="s">
        <v>20</v>
      </c>
      <c r="I448" s="183" t="s">
        <v>2224</v>
      </c>
      <c r="J448" s="143">
        <v>0</v>
      </c>
      <c r="K448" s="143" t="str">
        <f>LOWER(DEC2HEX((J448)))</f>
        <v>0</v>
      </c>
      <c r="L448" s="143">
        <f>J448*(2^C448)</f>
        <v>0</v>
      </c>
      <c r="M448" s="178"/>
      <c r="N448" s="178"/>
    </row>
    <row r="449" spans="1:14" ht="15">
      <c r="A449" s="143"/>
      <c r="B449" s="143"/>
      <c r="C449" s="176" t="s">
        <v>1492</v>
      </c>
      <c r="D449" s="176" t="s">
        <v>2786</v>
      </c>
      <c r="E449" s="144">
        <f>D449+1-C449</f>
        <v>10</v>
      </c>
      <c r="F449" s="144" t="str">
        <f>CONCATENATE(E449,"'h",K449)</f>
        <v>10'h0</v>
      </c>
      <c r="G449" s="143" t="s">
        <v>317</v>
      </c>
      <c r="H449" s="143" t="s">
        <v>2834</v>
      </c>
      <c r="I449" s="177" t="s">
        <v>2815</v>
      </c>
      <c r="J449" s="143">
        <v>0</v>
      </c>
      <c r="K449" s="143" t="str">
        <f>LOWER(DEC2HEX((J449)))</f>
        <v>0</v>
      </c>
      <c r="L449" s="143">
        <f>J449*(2^C449)</f>
        <v>0</v>
      </c>
      <c r="M449" s="178"/>
      <c r="N449" s="178"/>
    </row>
    <row r="450" spans="1:14" ht="15">
      <c r="A450" s="140"/>
      <c r="B450" s="141" t="s">
        <v>2813</v>
      </c>
      <c r="C450" s="140"/>
      <c r="D450" s="140"/>
      <c r="E450" s="140">
        <f>SUM(E451:E452)</f>
        <v>32</v>
      </c>
      <c r="F450" s="142" t="str">
        <f>CONCATENATE("32'h",K450)</f>
        <v>32'h00000000</v>
      </c>
      <c r="G450" s="142"/>
      <c r="H450" s="175" t="s">
        <v>2817</v>
      </c>
      <c r="I450" s="175"/>
      <c r="J450" s="140"/>
      <c r="K450" s="140" t="str">
        <f>LOWER(DEC2HEX(L450,8))</f>
        <v>00000000</v>
      </c>
      <c r="L450" s="140">
        <f>SUM(L451:L452)</f>
        <v>0</v>
      </c>
      <c r="M450" s="178"/>
      <c r="N450" s="178"/>
    </row>
    <row r="451" spans="1:14" ht="15">
      <c r="A451" s="143"/>
      <c r="B451" s="143"/>
      <c r="C451" s="143">
        <v>10</v>
      </c>
      <c r="D451" s="143">
        <v>31</v>
      </c>
      <c r="E451" s="143">
        <f>D451+1-C451</f>
        <v>22</v>
      </c>
      <c r="F451" s="143" t="str">
        <f>CONCATENATE(E451,"'h",K451)</f>
        <v>22'h0</v>
      </c>
      <c r="G451" s="143" t="s">
        <v>317</v>
      </c>
      <c r="H451" s="183" t="s">
        <v>20</v>
      </c>
      <c r="I451" s="183" t="s">
        <v>2797</v>
      </c>
      <c r="J451" s="143">
        <v>0</v>
      </c>
      <c r="K451" s="143" t="str">
        <f>LOWER(DEC2HEX((J451)))</f>
        <v>0</v>
      </c>
      <c r="L451" s="143">
        <f>J451*(2^C451)</f>
        <v>0</v>
      </c>
      <c r="M451" s="178"/>
      <c r="N451" s="178"/>
    </row>
    <row r="452" spans="1:14" ht="15">
      <c r="A452" s="143"/>
      <c r="B452" s="143"/>
      <c r="C452" s="176" t="s">
        <v>1492</v>
      </c>
      <c r="D452" s="176" t="s">
        <v>2786</v>
      </c>
      <c r="E452" s="144">
        <f>D452+1-C452</f>
        <v>10</v>
      </c>
      <c r="F452" s="144" t="str">
        <f>CONCATENATE(E452,"'h",K452)</f>
        <v>10'h0</v>
      </c>
      <c r="G452" s="143" t="s">
        <v>317</v>
      </c>
      <c r="H452" s="143" t="s">
        <v>2835</v>
      </c>
      <c r="I452" s="177" t="s">
        <v>2818</v>
      </c>
      <c r="J452" s="143">
        <v>0</v>
      </c>
      <c r="K452" s="143" t="str">
        <f>LOWER(DEC2HEX((J452)))</f>
        <v>0</v>
      </c>
      <c r="L452" s="143">
        <f>J452*(2^C452)</f>
        <v>0</v>
      </c>
      <c r="M452" s="178"/>
      <c r="N452" s="178"/>
    </row>
    <row r="453" spans="1:14" ht="15">
      <c r="A453" s="140"/>
      <c r="B453" s="141" t="s">
        <v>2816</v>
      </c>
      <c r="C453" s="140"/>
      <c r="D453" s="140"/>
      <c r="E453" s="140">
        <f>SUM(E454:E455)</f>
        <v>32</v>
      </c>
      <c r="F453" s="142" t="str">
        <f>CONCATENATE("32'h",K453)</f>
        <v>32'h00000000</v>
      </c>
      <c r="G453" s="142"/>
      <c r="H453" s="175" t="s">
        <v>2820</v>
      </c>
      <c r="I453" s="175"/>
      <c r="J453" s="140"/>
      <c r="K453" s="140" t="str">
        <f>LOWER(DEC2HEX(L453,8))</f>
        <v>00000000</v>
      </c>
      <c r="L453" s="140">
        <f>SUM(L454:L455)</f>
        <v>0</v>
      </c>
      <c r="M453" s="178"/>
      <c r="N453" s="178"/>
    </row>
    <row r="454" spans="1:14" ht="15">
      <c r="A454" s="143"/>
      <c r="B454" s="143"/>
      <c r="C454" s="143">
        <v>10</v>
      </c>
      <c r="D454" s="143">
        <v>31</v>
      </c>
      <c r="E454" s="143">
        <f>D454+1-C454</f>
        <v>22</v>
      </c>
      <c r="F454" s="143" t="str">
        <f>CONCATENATE(E454,"'h",K454)</f>
        <v>22'h0</v>
      </c>
      <c r="G454" s="143" t="s">
        <v>317</v>
      </c>
      <c r="H454" s="183" t="s">
        <v>20</v>
      </c>
      <c r="I454" s="183" t="s">
        <v>2224</v>
      </c>
      <c r="J454" s="143">
        <v>0</v>
      </c>
      <c r="K454" s="143" t="str">
        <f>LOWER(DEC2HEX((J454)))</f>
        <v>0</v>
      </c>
      <c r="L454" s="143">
        <f>J454*(2^C454)</f>
        <v>0</v>
      </c>
      <c r="M454" s="178"/>
      <c r="N454" s="178"/>
    </row>
    <row r="455" spans="1:14" ht="15">
      <c r="A455" s="143"/>
      <c r="B455" s="143"/>
      <c r="C455" s="176" t="s">
        <v>1492</v>
      </c>
      <c r="D455" s="176" t="s">
        <v>2786</v>
      </c>
      <c r="E455" s="144">
        <f>D455+1-C455</f>
        <v>10</v>
      </c>
      <c r="F455" s="144" t="str">
        <f>CONCATENATE(E455,"'h",K455)</f>
        <v>10'h0</v>
      </c>
      <c r="G455" s="143" t="s">
        <v>317</v>
      </c>
      <c r="H455" s="143" t="s">
        <v>2836</v>
      </c>
      <c r="I455" s="177" t="s">
        <v>2821</v>
      </c>
      <c r="J455" s="143">
        <v>0</v>
      </c>
      <c r="K455" s="143" t="str">
        <f>LOWER(DEC2HEX((J455)))</f>
        <v>0</v>
      </c>
      <c r="L455" s="143">
        <f>J455*(2^C455)</f>
        <v>0</v>
      </c>
      <c r="M455" s="178"/>
      <c r="N455" s="178"/>
    </row>
    <row r="456" spans="1:14" ht="15">
      <c r="A456" s="140"/>
      <c r="B456" s="141" t="s">
        <v>2819</v>
      </c>
      <c r="C456" s="140"/>
      <c r="D456" s="140"/>
      <c r="E456" s="140">
        <f>SUM(E457:E458)</f>
        <v>32</v>
      </c>
      <c r="F456" s="142" t="str">
        <f>CONCATENATE("32'h",K456)</f>
        <v>32'h00000000</v>
      </c>
      <c r="G456" s="142"/>
      <c r="H456" s="175" t="s">
        <v>2823</v>
      </c>
      <c r="I456" s="175"/>
      <c r="J456" s="140"/>
      <c r="K456" s="140" t="str">
        <f>LOWER(DEC2HEX(L456,8))</f>
        <v>00000000</v>
      </c>
      <c r="L456" s="140">
        <f>SUM(L457:L458)</f>
        <v>0</v>
      </c>
      <c r="M456" s="178"/>
      <c r="N456" s="178"/>
    </row>
    <row r="457" spans="1:14" ht="15">
      <c r="A457" s="143"/>
      <c r="B457" s="143"/>
      <c r="C457" s="143">
        <v>10</v>
      </c>
      <c r="D457" s="143">
        <v>31</v>
      </c>
      <c r="E457" s="143">
        <f>D457+1-C457</f>
        <v>22</v>
      </c>
      <c r="F457" s="143" t="str">
        <f>CONCATENATE(E457,"'h",K457)</f>
        <v>22'h0</v>
      </c>
      <c r="G457" s="143" t="s">
        <v>317</v>
      </c>
      <c r="H457" s="183" t="s">
        <v>20</v>
      </c>
      <c r="I457" s="183" t="s">
        <v>2824</v>
      </c>
      <c r="J457" s="143">
        <v>0</v>
      </c>
      <c r="K457" s="143" t="str">
        <f>LOWER(DEC2HEX((J457)))</f>
        <v>0</v>
      </c>
      <c r="L457" s="143">
        <f>J457*(2^C457)</f>
        <v>0</v>
      </c>
      <c r="M457" s="178"/>
      <c r="N457" s="178"/>
    </row>
    <row r="458" spans="1:14" ht="15">
      <c r="A458" s="143"/>
      <c r="B458" s="143"/>
      <c r="C458" s="176" t="s">
        <v>1492</v>
      </c>
      <c r="D458" s="176" t="s">
        <v>2786</v>
      </c>
      <c r="E458" s="144">
        <f>D458+1-C458</f>
        <v>10</v>
      </c>
      <c r="F458" s="144" t="str">
        <f>CONCATENATE(E458,"'h",K458)</f>
        <v>10'h0</v>
      </c>
      <c r="G458" s="143" t="s">
        <v>317</v>
      </c>
      <c r="H458" s="143" t="s">
        <v>2837</v>
      </c>
      <c r="I458" s="177" t="s">
        <v>2825</v>
      </c>
      <c r="J458" s="143">
        <v>0</v>
      </c>
      <c r="K458" s="143" t="str">
        <f>LOWER(DEC2HEX((J458)))</f>
        <v>0</v>
      </c>
      <c r="L458" s="143">
        <f>J458*(2^C458)</f>
        <v>0</v>
      </c>
      <c r="M458" s="178"/>
      <c r="N458" s="178"/>
    </row>
    <row r="459" spans="1:14" ht="15">
      <c r="A459" s="140"/>
      <c r="B459" s="141" t="s">
        <v>2822</v>
      </c>
      <c r="C459" s="140"/>
      <c r="D459" s="140"/>
      <c r="E459" s="140">
        <f>SUM(E460:E460)</f>
        <v>32</v>
      </c>
      <c r="F459" s="142" t="str">
        <f>CONCATENATE("32'h",K459)</f>
        <v>32'h00000000</v>
      </c>
      <c r="G459" s="142"/>
      <c r="H459" s="175" t="s">
        <v>2826</v>
      </c>
      <c r="I459" s="175"/>
      <c r="J459" s="140"/>
      <c r="K459" s="140" t="str">
        <f>LOWER(DEC2HEX(L459,8))</f>
        <v>00000000</v>
      </c>
      <c r="L459" s="140">
        <f>SUM(L460:L460)</f>
        <v>0</v>
      </c>
      <c r="M459" s="178"/>
      <c r="N459" s="178"/>
    </row>
    <row r="460" spans="1:14" ht="45">
      <c r="A460" s="143"/>
      <c r="B460" s="143"/>
      <c r="C460" s="176" t="s">
        <v>1492</v>
      </c>
      <c r="D460" s="176" t="s">
        <v>2269</v>
      </c>
      <c r="E460" s="144">
        <f>D460+1-C460</f>
        <v>32</v>
      </c>
      <c r="F460" s="144" t="str">
        <f>CONCATENATE(E460,"'h",K460)</f>
        <v>32'h0</v>
      </c>
      <c r="G460" s="143" t="s">
        <v>317</v>
      </c>
      <c r="H460" s="143" t="s">
        <v>2827</v>
      </c>
      <c r="I460" s="177" t="s">
        <v>2828</v>
      </c>
      <c r="J460" s="143">
        <v>0</v>
      </c>
      <c r="K460" s="143" t="str">
        <f>LOWER(DEC2HEX((J460)))</f>
        <v>0</v>
      </c>
      <c r="L460" s="143">
        <f>J460*(2^C460)</f>
        <v>0</v>
      </c>
      <c r="M460" s="178"/>
      <c r="N460" s="178"/>
    </row>
  </sheetData>
  <phoneticPr fontId="14" type="noConversion"/>
  <pageMargins left="0.7" right="0.7" top="0.75" bottom="0.75" header="0.3" footer="0.3"/>
  <pageSetup paperSize="9" orientation="portrait" horizontalDpi="1200" verticalDpi="1200"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04"/>
  <sheetViews>
    <sheetView topLeftCell="A31" zoomScale="115" zoomScaleNormal="115" workbookViewId="0">
      <selection activeCell="F47" sqref="F47"/>
    </sheetView>
  </sheetViews>
  <sheetFormatPr defaultRowHeight="13.5"/>
  <cols>
    <col min="1" max="1" width="8.875" style="79" bestFit="1" customWidth="1"/>
    <col min="2" max="5" width="8.875" style="79" customWidth="1"/>
    <col min="6" max="6" width="13.125" style="79" bestFit="1" customWidth="1"/>
    <col min="7" max="7" width="8.125" style="79" bestFit="1" customWidth="1"/>
    <col min="8" max="8" width="26.875" style="79" bestFit="1" customWidth="1"/>
    <col min="9" max="9" width="71.125" style="93" customWidth="1"/>
    <col min="10" max="10" width="10.5" style="79" bestFit="1" customWidth="1"/>
    <col min="11" max="11" width="10.625" style="79" bestFit="1" customWidth="1"/>
    <col min="12" max="12" width="11.125" style="79" bestFit="1" customWidth="1"/>
    <col min="13" max="13" width="11.375" style="79" bestFit="1" customWidth="1"/>
    <col min="14" max="14" width="10.625" style="79" customWidth="1"/>
    <col min="15" max="16384" width="9" style="79"/>
  </cols>
  <sheetData>
    <row r="1" spans="1:14" ht="30">
      <c r="A1" s="165" t="s">
        <v>20</v>
      </c>
      <c r="B1" s="166" t="s">
        <v>301</v>
      </c>
      <c r="C1" s="165" t="s">
        <v>302</v>
      </c>
      <c r="D1" s="165" t="s">
        <v>303</v>
      </c>
      <c r="E1" s="165" t="s">
        <v>304</v>
      </c>
      <c r="F1" s="165" t="s">
        <v>305</v>
      </c>
      <c r="G1" s="165" t="s">
        <v>306</v>
      </c>
      <c r="H1" s="165" t="s">
        <v>307</v>
      </c>
      <c r="I1" s="165" t="s">
        <v>308</v>
      </c>
      <c r="J1" s="165" t="s">
        <v>309</v>
      </c>
      <c r="K1" s="165" t="s">
        <v>310</v>
      </c>
      <c r="L1" s="165" t="s">
        <v>311</v>
      </c>
      <c r="M1" s="165" t="s">
        <v>312</v>
      </c>
      <c r="N1" s="165" t="s">
        <v>313</v>
      </c>
    </row>
    <row r="2" spans="1:14" ht="15">
      <c r="A2" s="80"/>
      <c r="B2" s="81" t="s">
        <v>314</v>
      </c>
      <c r="C2" s="80"/>
      <c r="D2" s="80"/>
      <c r="E2" s="80">
        <f>SUM(E3:E9)</f>
        <v>32</v>
      </c>
      <c r="F2" s="53" t="str">
        <f>CONCATENATE("32'h",K2)</f>
        <v>32'h00000008</v>
      </c>
      <c r="G2" s="53"/>
      <c r="H2" s="83" t="s">
        <v>1842</v>
      </c>
      <c r="I2" s="83"/>
      <c r="J2" s="80"/>
      <c r="K2" s="80" t="str">
        <f>LOWER(DEC2HEX(L2,8))</f>
        <v>00000008</v>
      </c>
      <c r="L2" s="80">
        <f>SUM(L3:L9)</f>
        <v>8</v>
      </c>
      <c r="M2" s="164">
        <v>12</v>
      </c>
    </row>
    <row r="3" spans="1:14" ht="15">
      <c r="A3" s="85"/>
      <c r="B3" s="85"/>
      <c r="C3" s="97">
        <v>7</v>
      </c>
      <c r="D3" s="97">
        <v>31</v>
      </c>
      <c r="E3" s="97">
        <f t="shared" ref="E3:E9" si="0">D3+1-C3</f>
        <v>25</v>
      </c>
      <c r="F3" s="97" t="str">
        <f t="shared" ref="F3:F9" si="1">CONCATENATE(E3,"'h",K3)</f>
        <v>25'h0</v>
      </c>
      <c r="G3" s="97" t="s">
        <v>317</v>
      </c>
      <c r="H3" s="90" t="s">
        <v>20</v>
      </c>
      <c r="I3" s="91" t="s">
        <v>318</v>
      </c>
      <c r="J3" s="97">
        <v>0</v>
      </c>
      <c r="K3" s="97" t="str">
        <f t="shared" ref="K3:K9" si="2">LOWER(DEC2HEX((J3)))</f>
        <v>0</v>
      </c>
      <c r="L3" s="97">
        <f t="shared" ref="L3:L9" si="3">J3*(2^C3)</f>
        <v>0</v>
      </c>
      <c r="M3" s="84"/>
    </row>
    <row r="4" spans="1:14" ht="75">
      <c r="A4" s="98"/>
      <c r="B4" s="98"/>
      <c r="C4" s="97">
        <v>5</v>
      </c>
      <c r="D4" s="97">
        <v>6</v>
      </c>
      <c r="E4" s="97">
        <f t="shared" si="0"/>
        <v>2</v>
      </c>
      <c r="F4" s="97" t="str">
        <f t="shared" si="1"/>
        <v>2'h0</v>
      </c>
      <c r="G4" s="97" t="s">
        <v>320</v>
      </c>
      <c r="H4" s="90" t="s">
        <v>3325</v>
      </c>
      <c r="I4" s="99" t="s">
        <v>3326</v>
      </c>
      <c r="J4" s="97">
        <v>0</v>
      </c>
      <c r="K4" s="97" t="str">
        <f t="shared" si="2"/>
        <v>0</v>
      </c>
      <c r="L4" s="97">
        <f t="shared" si="3"/>
        <v>0</v>
      </c>
      <c r="M4" s="84"/>
    </row>
    <row r="5" spans="1:14" ht="45">
      <c r="A5" s="98"/>
      <c r="B5" s="98"/>
      <c r="C5" s="97">
        <v>4</v>
      </c>
      <c r="D5" s="97">
        <v>4</v>
      </c>
      <c r="E5" s="97">
        <f t="shared" si="0"/>
        <v>1</v>
      </c>
      <c r="F5" s="97" t="str">
        <f t="shared" si="1"/>
        <v>1'h0</v>
      </c>
      <c r="G5" s="97" t="s">
        <v>320</v>
      </c>
      <c r="H5" s="90" t="s">
        <v>3327</v>
      </c>
      <c r="I5" s="99" t="s">
        <v>3328</v>
      </c>
      <c r="J5" s="97">
        <v>0</v>
      </c>
      <c r="K5" s="97" t="str">
        <f t="shared" si="2"/>
        <v>0</v>
      </c>
      <c r="L5" s="97">
        <f t="shared" si="3"/>
        <v>0</v>
      </c>
      <c r="M5" s="84"/>
    </row>
    <row r="6" spans="1:14" ht="45">
      <c r="A6" s="98"/>
      <c r="B6" s="98"/>
      <c r="C6" s="97">
        <v>3</v>
      </c>
      <c r="D6" s="97">
        <v>3</v>
      </c>
      <c r="E6" s="97">
        <f t="shared" si="0"/>
        <v>1</v>
      </c>
      <c r="F6" s="97" t="str">
        <f t="shared" si="1"/>
        <v>1'h1</v>
      </c>
      <c r="G6" s="97" t="s">
        <v>320</v>
      </c>
      <c r="H6" s="90" t="s">
        <v>1843</v>
      </c>
      <c r="I6" s="99" t="s">
        <v>1844</v>
      </c>
      <c r="J6" s="97">
        <v>1</v>
      </c>
      <c r="K6" s="97" t="str">
        <f t="shared" si="2"/>
        <v>1</v>
      </c>
      <c r="L6" s="97">
        <f t="shared" si="3"/>
        <v>8</v>
      </c>
      <c r="M6" s="84"/>
    </row>
    <row r="7" spans="1:14" ht="15">
      <c r="A7" s="98"/>
      <c r="B7" s="98"/>
      <c r="C7" s="97">
        <v>2</v>
      </c>
      <c r="D7" s="97">
        <v>2</v>
      </c>
      <c r="E7" s="97">
        <f t="shared" si="0"/>
        <v>1</v>
      </c>
      <c r="F7" s="97" t="str">
        <f t="shared" si="1"/>
        <v>1'h0</v>
      </c>
      <c r="G7" s="97" t="s">
        <v>322</v>
      </c>
      <c r="H7" s="90" t="s">
        <v>1845</v>
      </c>
      <c r="I7" s="99" t="s">
        <v>1846</v>
      </c>
      <c r="J7" s="97">
        <v>0</v>
      </c>
      <c r="K7" s="97" t="str">
        <f t="shared" si="2"/>
        <v>0</v>
      </c>
      <c r="L7" s="97">
        <f t="shared" si="3"/>
        <v>0</v>
      </c>
      <c r="M7" s="84"/>
    </row>
    <row r="8" spans="1:14" ht="15">
      <c r="A8" s="98"/>
      <c r="B8" s="98"/>
      <c r="C8" s="97">
        <v>1</v>
      </c>
      <c r="D8" s="97">
        <v>1</v>
      </c>
      <c r="E8" s="97">
        <f t="shared" si="0"/>
        <v>1</v>
      </c>
      <c r="F8" s="97" t="str">
        <f t="shared" si="1"/>
        <v>1'h0</v>
      </c>
      <c r="G8" s="97" t="s">
        <v>322</v>
      </c>
      <c r="H8" s="90" t="s">
        <v>1847</v>
      </c>
      <c r="I8" s="99" t="s">
        <v>1848</v>
      </c>
      <c r="J8" s="97">
        <v>0</v>
      </c>
      <c r="K8" s="97" t="str">
        <f t="shared" si="2"/>
        <v>0</v>
      </c>
      <c r="L8" s="97">
        <f t="shared" si="3"/>
        <v>0</v>
      </c>
      <c r="M8" s="84"/>
    </row>
    <row r="9" spans="1:14" ht="45">
      <c r="A9" s="98"/>
      <c r="B9" s="98"/>
      <c r="C9" s="97">
        <v>0</v>
      </c>
      <c r="D9" s="97">
        <v>0</v>
      </c>
      <c r="E9" s="97">
        <f t="shared" si="0"/>
        <v>1</v>
      </c>
      <c r="F9" s="97" t="str">
        <f t="shared" si="1"/>
        <v>1'h0</v>
      </c>
      <c r="G9" s="97" t="s">
        <v>320</v>
      </c>
      <c r="H9" s="90" t="s">
        <v>1849</v>
      </c>
      <c r="I9" s="99" t="s">
        <v>1850</v>
      </c>
      <c r="J9" s="97">
        <v>0</v>
      </c>
      <c r="K9" s="97" t="str">
        <f t="shared" si="2"/>
        <v>0</v>
      </c>
      <c r="L9" s="97">
        <f t="shared" si="3"/>
        <v>0</v>
      </c>
      <c r="M9" s="84"/>
    </row>
    <row r="10" spans="1:14" ht="15">
      <c r="A10" s="80"/>
      <c r="B10" s="81" t="s">
        <v>508</v>
      </c>
      <c r="C10" s="80"/>
      <c r="D10" s="80"/>
      <c r="E10" s="80">
        <f>SUM(E11:E11)</f>
        <v>32</v>
      </c>
      <c r="F10" s="53" t="str">
        <f>CONCATENATE("32'h",K10)</f>
        <v>32'h00000000</v>
      </c>
      <c r="G10" s="53"/>
      <c r="H10" s="83" t="s">
        <v>1851</v>
      </c>
      <c r="I10" s="83"/>
      <c r="J10" s="80"/>
      <c r="K10" s="80" t="str">
        <f>LOWER(DEC2HEX(L10,8))</f>
        <v>00000000</v>
      </c>
      <c r="L10" s="80">
        <f>SUM(L11:L11)</f>
        <v>0</v>
      </c>
      <c r="M10" s="84"/>
    </row>
    <row r="11" spans="1:14" ht="15">
      <c r="A11" s="85"/>
      <c r="B11" s="85"/>
      <c r="C11" s="97">
        <v>0</v>
      </c>
      <c r="D11" s="97">
        <v>31</v>
      </c>
      <c r="E11" s="97">
        <f>D11+1-C11</f>
        <v>32</v>
      </c>
      <c r="F11" s="97" t="str">
        <f>CONCATENATE(E11,"'h",K11)</f>
        <v>32'h0</v>
      </c>
      <c r="G11" s="97" t="s">
        <v>317</v>
      </c>
      <c r="H11" s="90" t="s">
        <v>20</v>
      </c>
      <c r="I11" s="91" t="s">
        <v>318</v>
      </c>
      <c r="J11" s="97">
        <v>0</v>
      </c>
      <c r="K11" s="97" t="str">
        <f>LOWER(DEC2HEX((J11)))</f>
        <v>0</v>
      </c>
      <c r="L11" s="97">
        <f>J11*(2^C11)</f>
        <v>0</v>
      </c>
      <c r="M11" s="84"/>
    </row>
    <row r="12" spans="1:14" ht="15">
      <c r="A12" s="80"/>
      <c r="B12" s="81" t="s">
        <v>498</v>
      </c>
      <c r="C12" s="80"/>
      <c r="D12" s="80"/>
      <c r="E12" s="80">
        <f>SUM(E13:E13)</f>
        <v>32</v>
      </c>
      <c r="F12" s="53" t="str">
        <f>CONCATENATE("32'h",K12)</f>
        <v>32'h00000000</v>
      </c>
      <c r="G12" s="53"/>
      <c r="H12" s="83" t="s">
        <v>1852</v>
      </c>
      <c r="I12" s="83"/>
      <c r="J12" s="80"/>
      <c r="K12" s="80" t="str">
        <f>LOWER(DEC2HEX(L12,8))</f>
        <v>00000000</v>
      </c>
      <c r="L12" s="80">
        <f>SUM(L13:L13)</f>
        <v>0</v>
      </c>
      <c r="M12" s="84"/>
    </row>
    <row r="13" spans="1:14" ht="15">
      <c r="A13" s="85"/>
      <c r="B13" s="85"/>
      <c r="C13" s="97">
        <v>0</v>
      </c>
      <c r="D13" s="97">
        <v>31</v>
      </c>
      <c r="E13" s="97">
        <f>D13+1-C13</f>
        <v>32</v>
      </c>
      <c r="F13" s="97" t="str">
        <f>CONCATENATE(E13,"'h",K13)</f>
        <v>32'h0</v>
      </c>
      <c r="G13" s="97" t="s">
        <v>317</v>
      </c>
      <c r="H13" s="90" t="s">
        <v>20</v>
      </c>
      <c r="I13" s="91" t="s">
        <v>318</v>
      </c>
      <c r="J13" s="97">
        <v>0</v>
      </c>
      <c r="K13" s="97" t="str">
        <f>LOWER(DEC2HEX((J13)))</f>
        <v>0</v>
      </c>
      <c r="L13" s="97">
        <f>J13*(2^C13)</f>
        <v>0</v>
      </c>
      <c r="M13" s="84"/>
    </row>
    <row r="14" spans="1:14" ht="15">
      <c r="A14" s="80"/>
      <c r="B14" s="81" t="s">
        <v>486</v>
      </c>
      <c r="C14" s="80"/>
      <c r="D14" s="80"/>
      <c r="E14" s="80">
        <f>SUM(E15:E31)</f>
        <v>32</v>
      </c>
      <c r="F14" s="53" t="str">
        <f>CONCATENATE("32'h",K14)</f>
        <v>32'h00000000</v>
      </c>
      <c r="G14" s="53"/>
      <c r="H14" s="83" t="s">
        <v>3329</v>
      </c>
      <c r="I14" s="83"/>
      <c r="J14" s="80"/>
      <c r="K14" s="80" t="str">
        <f>LOWER(DEC2HEX(L14,8))</f>
        <v>00000000</v>
      </c>
      <c r="L14" s="80">
        <f>SUM(L15:L31)</f>
        <v>0</v>
      </c>
      <c r="M14" s="84"/>
    </row>
    <row r="15" spans="1:14" ht="15">
      <c r="A15" s="85"/>
      <c r="B15" s="85"/>
      <c r="C15" s="86">
        <v>31</v>
      </c>
      <c r="D15" s="86">
        <v>31</v>
      </c>
      <c r="E15" s="86">
        <f t="shared" ref="E15:E31" si="4">D15+1-C15</f>
        <v>1</v>
      </c>
      <c r="F15" s="86" t="str">
        <f t="shared" ref="F15:F31" si="5">CONCATENATE(E15,"'h",K15)</f>
        <v>1'h0</v>
      </c>
      <c r="G15" s="86" t="s">
        <v>317</v>
      </c>
      <c r="H15" s="90" t="s">
        <v>20</v>
      </c>
      <c r="I15" s="99" t="s">
        <v>318</v>
      </c>
      <c r="J15" s="86">
        <v>0</v>
      </c>
      <c r="K15" s="86" t="str">
        <f t="shared" ref="K15:K31" si="6">LOWER(DEC2HEX((J15)))</f>
        <v>0</v>
      </c>
      <c r="L15" s="86">
        <f t="shared" ref="L15:L31" si="7">J15*(2^C15)</f>
        <v>0</v>
      </c>
      <c r="M15" s="84"/>
    </row>
    <row r="16" spans="1:14" ht="105">
      <c r="A16" s="85"/>
      <c r="B16" s="85"/>
      <c r="C16" s="97">
        <v>29</v>
      </c>
      <c r="D16" s="97">
        <v>30</v>
      </c>
      <c r="E16" s="97">
        <f t="shared" si="4"/>
        <v>2</v>
      </c>
      <c r="F16" s="97" t="str">
        <f t="shared" si="5"/>
        <v>2'h0</v>
      </c>
      <c r="G16" s="97" t="s">
        <v>320</v>
      </c>
      <c r="H16" s="90" t="s">
        <v>1853</v>
      </c>
      <c r="I16" s="99" t="s">
        <v>1854</v>
      </c>
      <c r="J16" s="97">
        <v>0</v>
      </c>
      <c r="K16" s="97" t="str">
        <f t="shared" si="6"/>
        <v>0</v>
      </c>
      <c r="L16" s="97">
        <f t="shared" si="7"/>
        <v>0</v>
      </c>
      <c r="M16" s="84"/>
    </row>
    <row r="17" spans="1:13" ht="30">
      <c r="A17" s="85"/>
      <c r="B17" s="85"/>
      <c r="C17" s="97">
        <v>28</v>
      </c>
      <c r="D17" s="97">
        <v>28</v>
      </c>
      <c r="E17" s="97">
        <f t="shared" si="4"/>
        <v>1</v>
      </c>
      <c r="F17" s="97" t="str">
        <f t="shared" si="5"/>
        <v>1'h0</v>
      </c>
      <c r="G17" s="97" t="s">
        <v>320</v>
      </c>
      <c r="H17" s="90" t="s">
        <v>1855</v>
      </c>
      <c r="I17" s="99" t="s">
        <v>1856</v>
      </c>
      <c r="J17" s="97">
        <v>0</v>
      </c>
      <c r="K17" s="97" t="str">
        <f t="shared" si="6"/>
        <v>0</v>
      </c>
      <c r="L17" s="97">
        <f t="shared" si="7"/>
        <v>0</v>
      </c>
      <c r="M17" s="84"/>
    </row>
    <row r="18" spans="1:13" ht="20.100000000000001" customHeight="1">
      <c r="A18" s="85"/>
      <c r="B18" s="85"/>
      <c r="C18" s="97">
        <v>27</v>
      </c>
      <c r="D18" s="97">
        <v>27</v>
      </c>
      <c r="E18" s="97">
        <f t="shared" ref="E18" si="8">D18+1-C18</f>
        <v>1</v>
      </c>
      <c r="F18" s="97" t="str">
        <f t="shared" ref="F18" si="9">CONCATENATE(E18,"'h",K18)</f>
        <v>1'h0</v>
      </c>
      <c r="G18" s="97" t="s">
        <v>2187</v>
      </c>
      <c r="H18" s="103" t="s">
        <v>3856</v>
      </c>
      <c r="I18" s="99" t="s">
        <v>3857</v>
      </c>
      <c r="J18" s="97">
        <v>0</v>
      </c>
      <c r="K18" s="97" t="str">
        <f t="shared" ref="K18" si="10">LOWER(DEC2HEX((J18)))</f>
        <v>0</v>
      </c>
      <c r="L18" s="97">
        <f t="shared" ref="L18" si="11">J18*(2^C18)</f>
        <v>0</v>
      </c>
      <c r="M18" s="104"/>
    </row>
    <row r="19" spans="1:13" ht="75">
      <c r="A19" s="98"/>
      <c r="B19" s="98"/>
      <c r="C19" s="97">
        <v>25</v>
      </c>
      <c r="D19" s="97">
        <v>26</v>
      </c>
      <c r="E19" s="97">
        <f>D19+1-C19</f>
        <v>2</v>
      </c>
      <c r="F19" s="97" t="str">
        <f>CONCATENATE(E19,"'h",K19)</f>
        <v>2'h0</v>
      </c>
      <c r="G19" s="97" t="s">
        <v>320</v>
      </c>
      <c r="H19" s="90" t="s">
        <v>3852</v>
      </c>
      <c r="I19" s="100" t="s">
        <v>3851</v>
      </c>
      <c r="J19" s="97">
        <v>0</v>
      </c>
      <c r="K19" s="97" t="str">
        <f>LOWER(DEC2HEX((J19)))</f>
        <v>0</v>
      </c>
      <c r="L19" s="97">
        <f>J19*(2^C19)</f>
        <v>0</v>
      </c>
      <c r="M19" s="84"/>
    </row>
    <row r="20" spans="1:13" ht="15">
      <c r="A20" s="85"/>
      <c r="B20" s="85"/>
      <c r="C20" s="97">
        <v>20</v>
      </c>
      <c r="D20" s="97">
        <v>24</v>
      </c>
      <c r="E20" s="97">
        <f t="shared" si="4"/>
        <v>5</v>
      </c>
      <c r="F20" s="97" t="str">
        <f t="shared" si="5"/>
        <v>5'h0</v>
      </c>
      <c r="G20" s="97" t="s">
        <v>3330</v>
      </c>
      <c r="H20" s="90" t="s">
        <v>1857</v>
      </c>
      <c r="I20" s="99" t="s">
        <v>1858</v>
      </c>
      <c r="J20" s="97">
        <v>0</v>
      </c>
      <c r="K20" s="97" t="str">
        <f t="shared" si="6"/>
        <v>0</v>
      </c>
      <c r="L20" s="97">
        <f t="shared" si="7"/>
        <v>0</v>
      </c>
      <c r="M20" s="84"/>
    </row>
    <row r="21" spans="1:13" ht="15">
      <c r="A21" s="98"/>
      <c r="B21" s="98"/>
      <c r="C21" s="97">
        <v>19</v>
      </c>
      <c r="D21" s="97">
        <v>19</v>
      </c>
      <c r="E21" s="97">
        <f t="shared" si="4"/>
        <v>1</v>
      </c>
      <c r="F21" s="97" t="str">
        <f t="shared" si="5"/>
        <v>1'h0</v>
      </c>
      <c r="G21" s="97" t="s">
        <v>322</v>
      </c>
      <c r="H21" s="90" t="s">
        <v>1859</v>
      </c>
      <c r="I21" s="91" t="s">
        <v>1860</v>
      </c>
      <c r="J21" s="97">
        <v>0</v>
      </c>
      <c r="K21" s="97" t="str">
        <f t="shared" si="6"/>
        <v>0</v>
      </c>
      <c r="L21" s="97">
        <f t="shared" si="7"/>
        <v>0</v>
      </c>
      <c r="M21" s="84"/>
    </row>
    <row r="22" spans="1:13" ht="75">
      <c r="A22" s="85"/>
      <c r="B22" s="85"/>
      <c r="C22" s="97">
        <v>17</v>
      </c>
      <c r="D22" s="97">
        <v>18</v>
      </c>
      <c r="E22" s="97">
        <f t="shared" si="4"/>
        <v>2</v>
      </c>
      <c r="F22" s="97" t="str">
        <f t="shared" si="5"/>
        <v>2'h0</v>
      </c>
      <c r="G22" s="97" t="s">
        <v>320</v>
      </c>
      <c r="H22" s="90" t="s">
        <v>1861</v>
      </c>
      <c r="I22" s="99" t="s">
        <v>3854</v>
      </c>
      <c r="J22" s="97">
        <v>0</v>
      </c>
      <c r="K22" s="97" t="str">
        <f t="shared" si="6"/>
        <v>0</v>
      </c>
      <c r="L22" s="97">
        <f t="shared" si="7"/>
        <v>0</v>
      </c>
      <c r="M22" s="84"/>
    </row>
    <row r="23" spans="1:13" ht="45">
      <c r="A23" s="98"/>
      <c r="B23" s="98"/>
      <c r="C23" s="97">
        <v>16</v>
      </c>
      <c r="D23" s="97">
        <v>16</v>
      </c>
      <c r="E23" s="97">
        <f t="shared" si="4"/>
        <v>1</v>
      </c>
      <c r="F23" s="97" t="str">
        <f t="shared" si="5"/>
        <v>1'h0</v>
      </c>
      <c r="G23" s="97" t="s">
        <v>320</v>
      </c>
      <c r="H23" s="90" t="s">
        <v>1862</v>
      </c>
      <c r="I23" s="99" t="s">
        <v>1863</v>
      </c>
      <c r="J23" s="97">
        <v>0</v>
      </c>
      <c r="K23" s="97" t="str">
        <f t="shared" si="6"/>
        <v>0</v>
      </c>
      <c r="L23" s="97">
        <f t="shared" si="7"/>
        <v>0</v>
      </c>
      <c r="M23" s="84"/>
    </row>
    <row r="24" spans="1:13" ht="15">
      <c r="A24" s="85"/>
      <c r="B24" s="85"/>
      <c r="C24" s="97">
        <v>13</v>
      </c>
      <c r="D24" s="97">
        <v>15</v>
      </c>
      <c r="E24" s="97">
        <f t="shared" si="4"/>
        <v>3</v>
      </c>
      <c r="F24" s="97" t="str">
        <f t="shared" si="5"/>
        <v>3'h0</v>
      </c>
      <c r="G24" s="97" t="s">
        <v>317</v>
      </c>
      <c r="H24" s="90" t="s">
        <v>20</v>
      </c>
      <c r="I24" s="99" t="s">
        <v>318</v>
      </c>
      <c r="J24" s="97">
        <v>0</v>
      </c>
      <c r="K24" s="97" t="str">
        <f t="shared" si="6"/>
        <v>0</v>
      </c>
      <c r="L24" s="97">
        <f t="shared" si="7"/>
        <v>0</v>
      </c>
      <c r="M24" s="84"/>
    </row>
    <row r="25" spans="1:13" ht="20.100000000000001" customHeight="1">
      <c r="A25" s="85"/>
      <c r="B25" s="85"/>
      <c r="C25" s="97">
        <v>12</v>
      </c>
      <c r="D25" s="97">
        <v>12</v>
      </c>
      <c r="E25" s="97">
        <f t="shared" ref="E25" si="12">D25+1-C25</f>
        <v>1</v>
      </c>
      <c r="F25" s="97" t="str">
        <f t="shared" ref="F25" si="13">CONCATENATE(E25,"'h",K25)</f>
        <v>1'h0</v>
      </c>
      <c r="G25" s="97" t="s">
        <v>2187</v>
      </c>
      <c r="H25" s="103" t="s">
        <v>3332</v>
      </c>
      <c r="I25" s="99" t="s">
        <v>3333</v>
      </c>
      <c r="J25" s="97">
        <v>0</v>
      </c>
      <c r="K25" s="97" t="str">
        <f t="shared" ref="K25" si="14">LOWER(DEC2HEX((J25)))</f>
        <v>0</v>
      </c>
      <c r="L25" s="97">
        <f t="shared" ref="L25" si="15">J25*(2^C25)</f>
        <v>0</v>
      </c>
      <c r="M25" s="104"/>
    </row>
    <row r="26" spans="1:13" ht="20.100000000000001" customHeight="1">
      <c r="A26" s="85"/>
      <c r="B26" s="85"/>
      <c r="C26" s="97">
        <v>11</v>
      </c>
      <c r="D26" s="97">
        <v>11</v>
      </c>
      <c r="E26" s="97">
        <f t="shared" si="4"/>
        <v>1</v>
      </c>
      <c r="F26" s="97" t="str">
        <f t="shared" si="5"/>
        <v>1'h0</v>
      </c>
      <c r="G26" s="97" t="s">
        <v>3331</v>
      </c>
      <c r="H26" s="103" t="s">
        <v>3853</v>
      </c>
      <c r="I26" s="99" t="s">
        <v>3855</v>
      </c>
      <c r="J26" s="97">
        <v>0</v>
      </c>
      <c r="K26" s="97" t="str">
        <f t="shared" si="6"/>
        <v>0</v>
      </c>
      <c r="L26" s="97">
        <f t="shared" si="7"/>
        <v>0</v>
      </c>
      <c r="M26" s="104"/>
    </row>
    <row r="27" spans="1:13" ht="75">
      <c r="A27" s="98"/>
      <c r="B27" s="98"/>
      <c r="C27" s="97">
        <v>9</v>
      </c>
      <c r="D27" s="97">
        <v>10</v>
      </c>
      <c r="E27" s="97">
        <f>D27+1-C27</f>
        <v>2</v>
      </c>
      <c r="F27" s="97" t="str">
        <f>CONCATENATE(E27,"'h",K27)</f>
        <v>2'h0</v>
      </c>
      <c r="G27" s="97" t="s">
        <v>320</v>
      </c>
      <c r="H27" s="90" t="s">
        <v>3850</v>
      </c>
      <c r="I27" s="100" t="s">
        <v>3851</v>
      </c>
      <c r="J27" s="97">
        <v>0</v>
      </c>
      <c r="K27" s="97" t="str">
        <f>LOWER(DEC2HEX((J27)))</f>
        <v>0</v>
      </c>
      <c r="L27" s="97">
        <f>J27*(2^C27)</f>
        <v>0</v>
      </c>
      <c r="M27" s="84"/>
    </row>
    <row r="28" spans="1:13" ht="15">
      <c r="A28" s="85"/>
      <c r="B28" s="85"/>
      <c r="C28" s="97">
        <v>4</v>
      </c>
      <c r="D28" s="97">
        <v>8</v>
      </c>
      <c r="E28" s="97">
        <f t="shared" si="4"/>
        <v>5</v>
      </c>
      <c r="F28" s="97" t="str">
        <f t="shared" si="5"/>
        <v>5'h0</v>
      </c>
      <c r="G28" s="97" t="s">
        <v>3330</v>
      </c>
      <c r="H28" s="90" t="s">
        <v>1864</v>
      </c>
      <c r="I28" s="99" t="s">
        <v>1858</v>
      </c>
      <c r="J28" s="97">
        <v>0</v>
      </c>
      <c r="K28" s="97" t="str">
        <f t="shared" si="6"/>
        <v>0</v>
      </c>
      <c r="L28" s="97">
        <f t="shared" si="7"/>
        <v>0</v>
      </c>
      <c r="M28" s="84"/>
    </row>
    <row r="29" spans="1:13" ht="15">
      <c r="A29" s="98"/>
      <c r="B29" s="98"/>
      <c r="C29" s="97">
        <v>3</v>
      </c>
      <c r="D29" s="97">
        <v>3</v>
      </c>
      <c r="E29" s="97">
        <f t="shared" si="4"/>
        <v>1</v>
      </c>
      <c r="F29" s="97" t="str">
        <f t="shared" si="5"/>
        <v>1'h0</v>
      </c>
      <c r="G29" s="97" t="s">
        <v>322</v>
      </c>
      <c r="H29" s="90" t="s">
        <v>1865</v>
      </c>
      <c r="I29" s="91" t="s">
        <v>1860</v>
      </c>
      <c r="J29" s="97">
        <v>0</v>
      </c>
      <c r="K29" s="97" t="str">
        <f t="shared" si="6"/>
        <v>0</v>
      </c>
      <c r="L29" s="97">
        <f t="shared" si="7"/>
        <v>0</v>
      </c>
      <c r="M29" s="84"/>
    </row>
    <row r="30" spans="1:13" ht="75">
      <c r="A30" s="85"/>
      <c r="B30" s="85"/>
      <c r="C30" s="97">
        <v>1</v>
      </c>
      <c r="D30" s="97">
        <v>2</v>
      </c>
      <c r="E30" s="97">
        <f t="shared" si="4"/>
        <v>2</v>
      </c>
      <c r="F30" s="97" t="str">
        <f t="shared" si="5"/>
        <v>2'h0</v>
      </c>
      <c r="G30" s="97" t="s">
        <v>320</v>
      </c>
      <c r="H30" s="90" t="s">
        <v>1866</v>
      </c>
      <c r="I30" s="99" t="s">
        <v>1867</v>
      </c>
      <c r="J30" s="97">
        <v>0</v>
      </c>
      <c r="K30" s="97" t="str">
        <f t="shared" si="6"/>
        <v>0</v>
      </c>
      <c r="L30" s="97">
        <f t="shared" si="7"/>
        <v>0</v>
      </c>
      <c r="M30" s="84"/>
    </row>
    <row r="31" spans="1:13" ht="45">
      <c r="A31" s="98"/>
      <c r="B31" s="98"/>
      <c r="C31" s="97">
        <v>0</v>
      </c>
      <c r="D31" s="97">
        <v>0</v>
      </c>
      <c r="E31" s="97">
        <f t="shared" si="4"/>
        <v>1</v>
      </c>
      <c r="F31" s="97" t="str">
        <f t="shared" si="5"/>
        <v>1'h0</v>
      </c>
      <c r="G31" s="97" t="s">
        <v>320</v>
      </c>
      <c r="H31" s="90" t="s">
        <v>1868</v>
      </c>
      <c r="I31" s="99" t="s">
        <v>1863</v>
      </c>
      <c r="J31" s="97">
        <v>0</v>
      </c>
      <c r="K31" s="97" t="str">
        <f t="shared" si="6"/>
        <v>0</v>
      </c>
      <c r="L31" s="97">
        <f t="shared" si="7"/>
        <v>0</v>
      </c>
      <c r="M31" s="84"/>
    </row>
    <row r="32" spans="1:13" ht="15">
      <c r="A32" s="80"/>
      <c r="B32" s="81" t="s">
        <v>3334</v>
      </c>
      <c r="C32" s="80"/>
      <c r="D32" s="80"/>
      <c r="E32" s="80">
        <f>SUM(E33:E48)</f>
        <v>32</v>
      </c>
      <c r="F32" s="53" t="str">
        <f>CONCATENATE("32'h",K32)</f>
        <v>32'h00000000</v>
      </c>
      <c r="G32" s="53"/>
      <c r="H32" s="83" t="s">
        <v>3858</v>
      </c>
      <c r="I32" s="83"/>
      <c r="J32" s="80"/>
      <c r="K32" s="80" t="str">
        <f>LOWER(DEC2HEX(L32,8))</f>
        <v>00000000</v>
      </c>
      <c r="L32" s="80">
        <f>SUM(L33:L48)</f>
        <v>0</v>
      </c>
      <c r="M32" s="84"/>
    </row>
    <row r="33" spans="1:13" ht="15">
      <c r="A33" s="85"/>
      <c r="B33" s="85"/>
      <c r="C33" s="86">
        <v>31</v>
      </c>
      <c r="D33" s="86">
        <v>31</v>
      </c>
      <c r="E33" s="86">
        <f t="shared" ref="E33:E48" si="16">D33+1-C33</f>
        <v>1</v>
      </c>
      <c r="F33" s="86" t="str">
        <f t="shared" ref="F33:F48" si="17">CONCATENATE(E33,"'h",K33)</f>
        <v>1'h0</v>
      </c>
      <c r="G33" s="86" t="s">
        <v>317</v>
      </c>
      <c r="H33" s="90" t="s">
        <v>20</v>
      </c>
      <c r="I33" s="99" t="s">
        <v>318</v>
      </c>
      <c r="J33" s="86">
        <v>0</v>
      </c>
      <c r="K33" s="86" t="str">
        <f t="shared" ref="K33:K48" si="18">LOWER(DEC2HEX((J33)))</f>
        <v>0</v>
      </c>
      <c r="L33" s="86">
        <f t="shared" ref="L33:L48" si="19">J33*(2^C33)</f>
        <v>0</v>
      </c>
      <c r="M33" s="84"/>
    </row>
    <row r="34" spans="1:13" ht="105">
      <c r="A34" s="85"/>
      <c r="B34" s="85"/>
      <c r="C34" s="97">
        <v>29</v>
      </c>
      <c r="D34" s="97">
        <v>30</v>
      </c>
      <c r="E34" s="97">
        <f t="shared" si="16"/>
        <v>2</v>
      </c>
      <c r="F34" s="97" t="str">
        <f t="shared" si="17"/>
        <v>2'h0</v>
      </c>
      <c r="G34" s="97" t="s">
        <v>320</v>
      </c>
      <c r="H34" s="90" t="s">
        <v>1869</v>
      </c>
      <c r="I34" s="99" t="s">
        <v>1870</v>
      </c>
      <c r="J34" s="97">
        <v>0</v>
      </c>
      <c r="K34" s="97" t="str">
        <f t="shared" si="18"/>
        <v>0</v>
      </c>
      <c r="L34" s="97">
        <f t="shared" si="19"/>
        <v>0</v>
      </c>
      <c r="M34" s="84"/>
    </row>
    <row r="35" spans="1:13" ht="30">
      <c r="A35" s="85"/>
      <c r="B35" s="85"/>
      <c r="C35" s="86">
        <v>28</v>
      </c>
      <c r="D35" s="86">
        <v>28</v>
      </c>
      <c r="E35" s="86">
        <f t="shared" si="16"/>
        <v>1</v>
      </c>
      <c r="F35" s="86" t="str">
        <f t="shared" si="17"/>
        <v>1'h0</v>
      </c>
      <c r="G35" s="86" t="s">
        <v>320</v>
      </c>
      <c r="H35" s="90" t="s">
        <v>1871</v>
      </c>
      <c r="I35" s="99" t="s">
        <v>1872</v>
      </c>
      <c r="J35" s="86">
        <v>0</v>
      </c>
      <c r="K35" s="86" t="str">
        <f t="shared" si="18"/>
        <v>0</v>
      </c>
      <c r="L35" s="86">
        <f t="shared" si="19"/>
        <v>0</v>
      </c>
      <c r="M35" s="84"/>
    </row>
    <row r="36" spans="1:13" ht="105" customHeight="1">
      <c r="A36" s="85"/>
      <c r="B36" s="85"/>
      <c r="C36" s="97">
        <v>25</v>
      </c>
      <c r="D36" s="97">
        <v>27</v>
      </c>
      <c r="E36" s="97">
        <f>D36+1-C36</f>
        <v>3</v>
      </c>
      <c r="F36" s="97" t="str">
        <f>CONCATENATE(E36,"'h",K36)</f>
        <v>3'h0</v>
      </c>
      <c r="G36" s="86" t="s">
        <v>320</v>
      </c>
      <c r="H36" s="90" t="s">
        <v>2049</v>
      </c>
      <c r="I36" s="99" t="s">
        <v>3335</v>
      </c>
      <c r="J36" s="97">
        <v>0</v>
      </c>
      <c r="K36" s="97" t="str">
        <f>LOWER(DEC2HEX((J36)))</f>
        <v>0</v>
      </c>
      <c r="L36" s="97">
        <f>J36*(2^C36)</f>
        <v>0</v>
      </c>
      <c r="M36" s="104"/>
    </row>
    <row r="37" spans="1:13" ht="15">
      <c r="A37" s="85"/>
      <c r="B37" s="85"/>
      <c r="C37" s="86">
        <v>20</v>
      </c>
      <c r="D37" s="86">
        <v>24</v>
      </c>
      <c r="E37" s="86">
        <f t="shared" si="16"/>
        <v>5</v>
      </c>
      <c r="F37" s="86" t="str">
        <f t="shared" si="17"/>
        <v>5'h0</v>
      </c>
      <c r="G37" s="86" t="s">
        <v>3330</v>
      </c>
      <c r="H37" s="90" t="s">
        <v>1873</v>
      </c>
      <c r="I37" s="99" t="s">
        <v>1858</v>
      </c>
      <c r="J37" s="86">
        <v>0</v>
      </c>
      <c r="K37" s="86" t="str">
        <f t="shared" si="18"/>
        <v>0</v>
      </c>
      <c r="L37" s="86">
        <f t="shared" si="19"/>
        <v>0</v>
      </c>
      <c r="M37" s="84"/>
    </row>
    <row r="38" spans="1:13" ht="15">
      <c r="A38" s="85"/>
      <c r="B38" s="85"/>
      <c r="C38" s="86">
        <v>19</v>
      </c>
      <c r="D38" s="86">
        <v>19</v>
      </c>
      <c r="E38" s="86">
        <f t="shared" si="16"/>
        <v>1</v>
      </c>
      <c r="F38" s="86" t="str">
        <f t="shared" si="17"/>
        <v>1'h0</v>
      </c>
      <c r="G38" s="86" t="s">
        <v>322</v>
      </c>
      <c r="H38" s="90" t="s">
        <v>1874</v>
      </c>
      <c r="I38" s="91" t="s">
        <v>1860</v>
      </c>
      <c r="J38" s="86">
        <v>0</v>
      </c>
      <c r="K38" s="86" t="str">
        <f t="shared" si="18"/>
        <v>0</v>
      </c>
      <c r="L38" s="86">
        <f t="shared" si="19"/>
        <v>0</v>
      </c>
      <c r="M38" s="84"/>
    </row>
    <row r="39" spans="1:13" ht="75">
      <c r="A39" s="85"/>
      <c r="B39" s="85"/>
      <c r="C39" s="86">
        <v>17</v>
      </c>
      <c r="D39" s="86">
        <v>18</v>
      </c>
      <c r="E39" s="86">
        <f t="shared" si="16"/>
        <v>2</v>
      </c>
      <c r="F39" s="86" t="str">
        <f t="shared" si="17"/>
        <v>2'h0</v>
      </c>
      <c r="G39" s="86" t="s">
        <v>320</v>
      </c>
      <c r="H39" s="90" t="s">
        <v>1875</v>
      </c>
      <c r="I39" s="99" t="s">
        <v>3964</v>
      </c>
      <c r="J39" s="86">
        <v>0</v>
      </c>
      <c r="K39" s="86" t="str">
        <f t="shared" si="18"/>
        <v>0</v>
      </c>
      <c r="L39" s="86">
        <f t="shared" si="19"/>
        <v>0</v>
      </c>
      <c r="M39" s="84"/>
    </row>
    <row r="40" spans="1:13" ht="45">
      <c r="A40" s="85"/>
      <c r="B40" s="85"/>
      <c r="C40" s="86">
        <v>16</v>
      </c>
      <c r="D40" s="86">
        <v>16</v>
      </c>
      <c r="E40" s="86">
        <f t="shared" si="16"/>
        <v>1</v>
      </c>
      <c r="F40" s="86" t="str">
        <f t="shared" si="17"/>
        <v>1'h0</v>
      </c>
      <c r="G40" s="86" t="s">
        <v>320</v>
      </c>
      <c r="H40" s="90" t="s">
        <v>1876</v>
      </c>
      <c r="I40" s="99" t="s">
        <v>1863</v>
      </c>
      <c r="J40" s="86">
        <v>0</v>
      </c>
      <c r="K40" s="86" t="str">
        <f t="shared" si="18"/>
        <v>0</v>
      </c>
      <c r="L40" s="86">
        <f t="shared" si="19"/>
        <v>0</v>
      </c>
      <c r="M40" s="84"/>
    </row>
    <row r="41" spans="1:13" ht="20.100000000000001" customHeight="1">
      <c r="A41" s="85"/>
      <c r="B41" s="85"/>
      <c r="C41" s="95">
        <v>15</v>
      </c>
      <c r="D41" s="95">
        <v>15</v>
      </c>
      <c r="E41" s="86">
        <f t="shared" si="16"/>
        <v>1</v>
      </c>
      <c r="F41" s="86" t="str">
        <f t="shared" si="17"/>
        <v>1'h0</v>
      </c>
      <c r="G41" s="86" t="s">
        <v>3336</v>
      </c>
      <c r="H41" s="103" t="s">
        <v>1877</v>
      </c>
      <c r="I41" s="99" t="s">
        <v>1878</v>
      </c>
      <c r="J41" s="95">
        <v>0</v>
      </c>
      <c r="K41" s="95" t="str">
        <f t="shared" si="18"/>
        <v>0</v>
      </c>
      <c r="L41" s="95">
        <f t="shared" si="19"/>
        <v>0</v>
      </c>
      <c r="M41" s="104"/>
    </row>
    <row r="42" spans="1:13" ht="20.100000000000001" customHeight="1">
      <c r="A42" s="85"/>
      <c r="B42" s="85"/>
      <c r="C42" s="95">
        <v>14</v>
      </c>
      <c r="D42" s="95">
        <v>14</v>
      </c>
      <c r="E42" s="86">
        <f t="shared" si="16"/>
        <v>1</v>
      </c>
      <c r="F42" s="86" t="str">
        <f t="shared" si="17"/>
        <v>1'h0</v>
      </c>
      <c r="G42" s="86" t="s">
        <v>320</v>
      </c>
      <c r="H42" s="103" t="s">
        <v>1879</v>
      </c>
      <c r="I42" s="99" t="s">
        <v>1880</v>
      </c>
      <c r="J42" s="95">
        <v>0</v>
      </c>
      <c r="K42" s="95" t="str">
        <f t="shared" si="18"/>
        <v>0</v>
      </c>
      <c r="L42" s="95">
        <f t="shared" si="19"/>
        <v>0</v>
      </c>
      <c r="M42" s="104"/>
    </row>
    <row r="43" spans="1:13" ht="20.100000000000001" customHeight="1">
      <c r="A43" s="85"/>
      <c r="B43" s="85"/>
      <c r="C43" s="95">
        <v>12</v>
      </c>
      <c r="D43" s="95">
        <v>13</v>
      </c>
      <c r="E43" s="86">
        <f t="shared" si="16"/>
        <v>2</v>
      </c>
      <c r="F43" s="86" t="str">
        <f t="shared" si="17"/>
        <v>2'h0</v>
      </c>
      <c r="G43" s="86" t="s">
        <v>320</v>
      </c>
      <c r="H43" s="103" t="s">
        <v>1881</v>
      </c>
      <c r="I43" s="99" t="s">
        <v>1882</v>
      </c>
      <c r="J43" s="95">
        <v>0</v>
      </c>
      <c r="K43" s="95" t="str">
        <f t="shared" si="18"/>
        <v>0</v>
      </c>
      <c r="L43" s="95">
        <f t="shared" si="19"/>
        <v>0</v>
      </c>
      <c r="M43" s="104"/>
    </row>
    <row r="44" spans="1:13" ht="105">
      <c r="A44" s="85"/>
      <c r="B44" s="85"/>
      <c r="C44" s="86">
        <v>9</v>
      </c>
      <c r="D44" s="86">
        <v>11</v>
      </c>
      <c r="E44" s="86">
        <f>D44+1-C44</f>
        <v>3</v>
      </c>
      <c r="F44" s="86" t="str">
        <f>CONCATENATE(E44,"'h",K44)</f>
        <v>3'h0</v>
      </c>
      <c r="G44" s="86" t="s">
        <v>320</v>
      </c>
      <c r="H44" s="90" t="s">
        <v>3337</v>
      </c>
      <c r="I44" s="99" t="s">
        <v>3338</v>
      </c>
      <c r="J44" s="86">
        <v>0</v>
      </c>
      <c r="K44" s="86" t="str">
        <f>LOWER(DEC2HEX((J44)))</f>
        <v>0</v>
      </c>
      <c r="L44" s="86">
        <f>J44*(2^C44)</f>
        <v>0</v>
      </c>
      <c r="M44" s="84"/>
    </row>
    <row r="45" spans="1:13" ht="15">
      <c r="A45" s="85"/>
      <c r="B45" s="85"/>
      <c r="C45" s="86">
        <v>4</v>
      </c>
      <c r="D45" s="86">
        <v>8</v>
      </c>
      <c r="E45" s="86">
        <f t="shared" si="16"/>
        <v>5</v>
      </c>
      <c r="F45" s="86" t="str">
        <f t="shared" si="17"/>
        <v>5'h0</v>
      </c>
      <c r="G45" s="86" t="s">
        <v>3330</v>
      </c>
      <c r="H45" s="90" t="s">
        <v>1883</v>
      </c>
      <c r="I45" s="99" t="s">
        <v>1858</v>
      </c>
      <c r="J45" s="86">
        <v>0</v>
      </c>
      <c r="K45" s="86" t="str">
        <f t="shared" si="18"/>
        <v>0</v>
      </c>
      <c r="L45" s="86">
        <f t="shared" si="19"/>
        <v>0</v>
      </c>
      <c r="M45" s="84"/>
    </row>
    <row r="46" spans="1:13" ht="15">
      <c r="A46" s="85"/>
      <c r="B46" s="85"/>
      <c r="C46" s="86">
        <v>3</v>
      </c>
      <c r="D46" s="86">
        <v>3</v>
      </c>
      <c r="E46" s="86">
        <f t="shared" si="16"/>
        <v>1</v>
      </c>
      <c r="F46" s="86" t="str">
        <f t="shared" si="17"/>
        <v>1'h0</v>
      </c>
      <c r="G46" s="86" t="s">
        <v>322</v>
      </c>
      <c r="H46" s="90" t="s">
        <v>1884</v>
      </c>
      <c r="I46" s="91" t="s">
        <v>1860</v>
      </c>
      <c r="J46" s="86">
        <v>0</v>
      </c>
      <c r="K46" s="86" t="str">
        <f t="shared" si="18"/>
        <v>0</v>
      </c>
      <c r="L46" s="86">
        <f t="shared" si="19"/>
        <v>0</v>
      </c>
      <c r="M46" s="84"/>
    </row>
    <row r="47" spans="1:13" ht="75">
      <c r="A47" s="85"/>
      <c r="B47" s="85"/>
      <c r="C47" s="86">
        <v>1</v>
      </c>
      <c r="D47" s="86">
        <v>2</v>
      </c>
      <c r="E47" s="86">
        <f t="shared" si="16"/>
        <v>2</v>
      </c>
      <c r="F47" s="86" t="str">
        <f t="shared" si="17"/>
        <v>2'h0</v>
      </c>
      <c r="G47" s="86" t="s">
        <v>320</v>
      </c>
      <c r="H47" s="90" t="s">
        <v>1885</v>
      </c>
      <c r="I47" s="99" t="s">
        <v>3963</v>
      </c>
      <c r="J47" s="86">
        <v>0</v>
      </c>
      <c r="K47" s="86" t="str">
        <f t="shared" si="18"/>
        <v>0</v>
      </c>
      <c r="L47" s="86">
        <f t="shared" si="19"/>
        <v>0</v>
      </c>
      <c r="M47" s="84"/>
    </row>
    <row r="48" spans="1:13" ht="45">
      <c r="A48" s="85"/>
      <c r="B48" s="85"/>
      <c r="C48" s="86">
        <v>0</v>
      </c>
      <c r="D48" s="86">
        <v>0</v>
      </c>
      <c r="E48" s="86">
        <f t="shared" si="16"/>
        <v>1</v>
      </c>
      <c r="F48" s="86" t="str">
        <f t="shared" si="17"/>
        <v>1'h0</v>
      </c>
      <c r="G48" s="86" t="s">
        <v>320</v>
      </c>
      <c r="H48" s="90" t="s">
        <v>1886</v>
      </c>
      <c r="I48" s="99" t="s">
        <v>1863</v>
      </c>
      <c r="J48" s="86">
        <v>0</v>
      </c>
      <c r="K48" s="86" t="str">
        <f t="shared" si="18"/>
        <v>0</v>
      </c>
      <c r="L48" s="86">
        <f t="shared" si="19"/>
        <v>0</v>
      </c>
      <c r="M48" s="84"/>
    </row>
    <row r="49" spans="1:13" ht="15">
      <c r="A49" s="80"/>
      <c r="B49" s="81" t="s">
        <v>3860</v>
      </c>
      <c r="C49" s="80"/>
      <c r="D49" s="80"/>
      <c r="E49" s="80">
        <f>SUM(E50:E53)</f>
        <v>32</v>
      </c>
      <c r="F49" s="53" t="str">
        <f>CONCATENATE("32'h",K49)</f>
        <v>32'h00000000</v>
      </c>
      <c r="G49" s="53"/>
      <c r="H49" s="83" t="s">
        <v>3859</v>
      </c>
      <c r="I49" s="83"/>
      <c r="J49" s="80"/>
      <c r="K49" s="80" t="str">
        <f>LOWER(DEC2HEX(L49,8))</f>
        <v>00000000</v>
      </c>
      <c r="L49" s="80">
        <f>SUM(L53:L53)</f>
        <v>0</v>
      </c>
      <c r="M49" s="84"/>
    </row>
    <row r="50" spans="1:13" ht="15">
      <c r="A50" s="98"/>
      <c r="B50" s="98"/>
      <c r="C50" s="97">
        <v>3</v>
      </c>
      <c r="D50" s="97">
        <v>31</v>
      </c>
      <c r="E50" s="97">
        <f>D50+1-C50</f>
        <v>29</v>
      </c>
      <c r="F50" s="97" t="str">
        <f>CONCATENATE(E50,"'h",K50)</f>
        <v>29'h0</v>
      </c>
      <c r="G50" s="97" t="s">
        <v>468</v>
      </c>
      <c r="H50" s="90" t="s">
        <v>395</v>
      </c>
      <c r="I50" s="91" t="s">
        <v>318</v>
      </c>
      <c r="J50" s="97">
        <v>0</v>
      </c>
      <c r="K50" s="97" t="str">
        <f>LOWER(DEC2HEX((J50)))</f>
        <v>0</v>
      </c>
      <c r="L50" s="97">
        <f>J50*(2^C50)</f>
        <v>0</v>
      </c>
      <c r="M50" s="84"/>
    </row>
    <row r="51" spans="1:13" ht="45">
      <c r="A51" s="98"/>
      <c r="B51" s="98"/>
      <c r="C51" s="97">
        <v>2</v>
      </c>
      <c r="D51" s="97">
        <v>2</v>
      </c>
      <c r="E51" s="97">
        <f>D51+1-C51</f>
        <v>1</v>
      </c>
      <c r="F51" s="97" t="str">
        <f>CONCATENATE(E51,"'h",K51)</f>
        <v>1'h0</v>
      </c>
      <c r="G51" s="97" t="s">
        <v>320</v>
      </c>
      <c r="H51" s="103" t="s">
        <v>3960</v>
      </c>
      <c r="I51" s="225" t="s">
        <v>3961</v>
      </c>
      <c r="J51" s="97">
        <v>0</v>
      </c>
      <c r="K51" s="97" t="str">
        <f>LOWER(DEC2HEX((J51)))</f>
        <v>0</v>
      </c>
      <c r="L51" s="97">
        <f>J51*(2^C51)</f>
        <v>0</v>
      </c>
      <c r="M51" s="84"/>
    </row>
    <row r="52" spans="1:13" ht="30">
      <c r="A52" s="98"/>
      <c r="B52" s="98"/>
      <c r="C52" s="97">
        <v>1</v>
      </c>
      <c r="D52" s="97">
        <v>1</v>
      </c>
      <c r="E52" s="97">
        <f>D52+1-C52</f>
        <v>1</v>
      </c>
      <c r="F52" s="97" t="str">
        <f>CONCATENATE(E52,"'h",K52)</f>
        <v>1'h0</v>
      </c>
      <c r="G52" s="97" t="s">
        <v>320</v>
      </c>
      <c r="H52" s="103" t="s">
        <v>3876</v>
      </c>
      <c r="I52" s="99" t="s">
        <v>3962</v>
      </c>
      <c r="J52" s="97">
        <v>0</v>
      </c>
      <c r="K52" s="97" t="str">
        <f>LOWER(DEC2HEX((J52)))</f>
        <v>0</v>
      </c>
      <c r="L52" s="97">
        <f>J52*(2^C52)</f>
        <v>0</v>
      </c>
      <c r="M52" s="84"/>
    </row>
    <row r="53" spans="1:13" ht="30">
      <c r="A53" s="98"/>
      <c r="B53" s="98"/>
      <c r="C53" s="97">
        <v>0</v>
      </c>
      <c r="D53" s="97">
        <v>0</v>
      </c>
      <c r="E53" s="97">
        <f>D53+1-C53</f>
        <v>1</v>
      </c>
      <c r="F53" s="97" t="str">
        <f>CONCATENATE(E53,"'h",K53)</f>
        <v>1'h0</v>
      </c>
      <c r="G53" s="97" t="s">
        <v>320</v>
      </c>
      <c r="H53" s="103" t="s">
        <v>3875</v>
      </c>
      <c r="I53" s="99" t="s">
        <v>3855</v>
      </c>
      <c r="J53" s="97">
        <v>0</v>
      </c>
      <c r="K53" s="97" t="str">
        <f>LOWER(DEC2HEX((J53)))</f>
        <v>0</v>
      </c>
      <c r="L53" s="97">
        <f>J53*(2^C53)</f>
        <v>0</v>
      </c>
      <c r="M53" s="84"/>
    </row>
    <row r="54" spans="1:13" ht="15">
      <c r="A54" s="80"/>
      <c r="B54" s="81" t="s">
        <v>3861</v>
      </c>
      <c r="C54" s="80"/>
      <c r="D54" s="80"/>
      <c r="E54" s="80">
        <f>SUM(E55:E77)</f>
        <v>32</v>
      </c>
      <c r="F54" s="53" t="str">
        <f>CONCATENATE("32'h",K54)</f>
        <v>32'h00202000</v>
      </c>
      <c r="G54" s="53"/>
      <c r="H54" s="83" t="s">
        <v>1887</v>
      </c>
      <c r="I54" s="83"/>
      <c r="J54" s="80"/>
      <c r="K54" s="80" t="str">
        <f>LOWER(DEC2HEX(L54,8))</f>
        <v>00202000</v>
      </c>
      <c r="L54" s="80">
        <f>SUM(L55:L77)</f>
        <v>2105344</v>
      </c>
      <c r="M54" s="84"/>
    </row>
    <row r="55" spans="1:13" ht="15">
      <c r="A55" s="85"/>
      <c r="B55" s="85"/>
      <c r="C55" s="86">
        <v>31</v>
      </c>
      <c r="D55" s="86">
        <v>31</v>
      </c>
      <c r="E55" s="86">
        <f t="shared" ref="E55:E77" si="20">D55+1-C55</f>
        <v>1</v>
      </c>
      <c r="F55" s="86" t="str">
        <f t="shared" ref="F55:F77" si="21">CONCATENATE(E55,"'h",K55)</f>
        <v>1'h0</v>
      </c>
      <c r="G55" s="86" t="s">
        <v>320</v>
      </c>
      <c r="H55" s="90" t="s">
        <v>1888</v>
      </c>
      <c r="I55" s="99" t="s">
        <v>1889</v>
      </c>
      <c r="J55" s="86">
        <v>0</v>
      </c>
      <c r="K55" s="86" t="str">
        <f t="shared" ref="K55:K77" si="22">LOWER(DEC2HEX((J55)))</f>
        <v>0</v>
      </c>
      <c r="L55" s="86">
        <f t="shared" ref="L55:L77" si="23">J55*(2^C55)</f>
        <v>0</v>
      </c>
      <c r="M55" s="84"/>
    </row>
    <row r="56" spans="1:13" ht="30">
      <c r="A56" s="85"/>
      <c r="B56" s="85"/>
      <c r="C56" s="86">
        <v>30</v>
      </c>
      <c r="D56" s="86">
        <v>30</v>
      </c>
      <c r="E56" s="86">
        <f t="shared" si="20"/>
        <v>1</v>
      </c>
      <c r="F56" s="86" t="str">
        <f t="shared" si="21"/>
        <v>1'h0</v>
      </c>
      <c r="G56" s="86" t="s">
        <v>320</v>
      </c>
      <c r="H56" s="90" t="s">
        <v>1890</v>
      </c>
      <c r="I56" s="99" t="s">
        <v>1891</v>
      </c>
      <c r="J56" s="86">
        <v>0</v>
      </c>
      <c r="K56" s="86" t="str">
        <f t="shared" si="22"/>
        <v>0</v>
      </c>
      <c r="L56" s="86">
        <f t="shared" si="23"/>
        <v>0</v>
      </c>
      <c r="M56" s="84"/>
    </row>
    <row r="57" spans="1:13" ht="15">
      <c r="A57" s="85"/>
      <c r="B57" s="85"/>
      <c r="C57" s="86">
        <v>29</v>
      </c>
      <c r="D57" s="86">
        <v>29</v>
      </c>
      <c r="E57" s="86">
        <f t="shared" si="20"/>
        <v>1</v>
      </c>
      <c r="F57" s="86" t="str">
        <f t="shared" si="21"/>
        <v>1'h0</v>
      </c>
      <c r="G57" s="86" t="s">
        <v>320</v>
      </c>
      <c r="H57" s="90" t="s">
        <v>1892</v>
      </c>
      <c r="I57" s="99" t="s">
        <v>1893</v>
      </c>
      <c r="J57" s="86">
        <v>0</v>
      </c>
      <c r="K57" s="86" t="str">
        <f t="shared" si="22"/>
        <v>0</v>
      </c>
      <c r="L57" s="86">
        <f t="shared" si="23"/>
        <v>0</v>
      </c>
      <c r="M57" s="84"/>
    </row>
    <row r="58" spans="1:13" ht="15">
      <c r="A58" s="98"/>
      <c r="B58" s="98"/>
      <c r="C58" s="97">
        <v>28</v>
      </c>
      <c r="D58" s="97">
        <v>28</v>
      </c>
      <c r="E58" s="97">
        <f t="shared" si="20"/>
        <v>1</v>
      </c>
      <c r="F58" s="97" t="str">
        <f t="shared" si="21"/>
        <v>1'h0</v>
      </c>
      <c r="G58" s="86" t="s">
        <v>320</v>
      </c>
      <c r="H58" s="90" t="s">
        <v>1894</v>
      </c>
      <c r="I58" s="99" t="s">
        <v>1895</v>
      </c>
      <c r="J58" s="97">
        <v>0</v>
      </c>
      <c r="K58" s="97" t="str">
        <f t="shared" si="22"/>
        <v>0</v>
      </c>
      <c r="L58" s="97">
        <f t="shared" si="23"/>
        <v>0</v>
      </c>
      <c r="M58" s="84"/>
    </row>
    <row r="59" spans="1:13" ht="15">
      <c r="A59" s="98"/>
      <c r="B59" s="98"/>
      <c r="C59" s="97">
        <v>27</v>
      </c>
      <c r="D59" s="97">
        <v>27</v>
      </c>
      <c r="E59" s="97">
        <f t="shared" si="20"/>
        <v>1</v>
      </c>
      <c r="F59" s="97" t="str">
        <f t="shared" si="21"/>
        <v>1'h0</v>
      </c>
      <c r="G59" s="86" t="s">
        <v>320</v>
      </c>
      <c r="H59" s="90" t="s">
        <v>1896</v>
      </c>
      <c r="I59" s="99" t="s">
        <v>1897</v>
      </c>
      <c r="J59" s="97">
        <v>0</v>
      </c>
      <c r="K59" s="97" t="str">
        <f t="shared" si="22"/>
        <v>0</v>
      </c>
      <c r="L59" s="97">
        <f t="shared" si="23"/>
        <v>0</v>
      </c>
      <c r="M59" s="84"/>
    </row>
    <row r="60" spans="1:13" ht="30">
      <c r="A60" s="98"/>
      <c r="B60" s="98"/>
      <c r="C60" s="97">
        <v>26</v>
      </c>
      <c r="D60" s="97">
        <v>26</v>
      </c>
      <c r="E60" s="97">
        <f t="shared" si="20"/>
        <v>1</v>
      </c>
      <c r="F60" s="97" t="str">
        <f t="shared" si="21"/>
        <v>1'h0</v>
      </c>
      <c r="G60" s="97" t="s">
        <v>320</v>
      </c>
      <c r="H60" s="90" t="s">
        <v>1898</v>
      </c>
      <c r="I60" s="99" t="s">
        <v>1899</v>
      </c>
      <c r="J60" s="97">
        <v>0</v>
      </c>
      <c r="K60" s="97" t="str">
        <f t="shared" si="22"/>
        <v>0</v>
      </c>
      <c r="L60" s="97">
        <f t="shared" si="23"/>
        <v>0</v>
      </c>
      <c r="M60" s="84"/>
    </row>
    <row r="61" spans="1:13" ht="150">
      <c r="A61" s="98"/>
      <c r="B61" s="98"/>
      <c r="C61" s="97">
        <v>24</v>
      </c>
      <c r="D61" s="97">
        <v>25</v>
      </c>
      <c r="E61" s="97">
        <f t="shared" si="20"/>
        <v>2</v>
      </c>
      <c r="F61" s="97" t="str">
        <f t="shared" si="21"/>
        <v>2'h0</v>
      </c>
      <c r="G61" s="97" t="s">
        <v>320</v>
      </c>
      <c r="H61" s="90" t="s">
        <v>1900</v>
      </c>
      <c r="I61" s="99" t="s">
        <v>1901</v>
      </c>
      <c r="J61" s="97">
        <v>0</v>
      </c>
      <c r="K61" s="97" t="str">
        <f t="shared" si="22"/>
        <v>0</v>
      </c>
      <c r="L61" s="97">
        <f t="shared" si="23"/>
        <v>0</v>
      </c>
      <c r="M61" s="84"/>
    </row>
    <row r="62" spans="1:13" ht="135">
      <c r="A62" s="98"/>
      <c r="B62" s="98"/>
      <c r="C62" s="97">
        <v>22</v>
      </c>
      <c r="D62" s="97">
        <v>23</v>
      </c>
      <c r="E62" s="97">
        <f t="shared" si="20"/>
        <v>2</v>
      </c>
      <c r="F62" s="97" t="str">
        <f t="shared" si="21"/>
        <v>2'h0</v>
      </c>
      <c r="G62" s="97" t="s">
        <v>320</v>
      </c>
      <c r="H62" s="90" t="s">
        <v>1902</v>
      </c>
      <c r="I62" s="99" t="s">
        <v>1903</v>
      </c>
      <c r="J62" s="97">
        <v>0</v>
      </c>
      <c r="K62" s="97" t="str">
        <f t="shared" si="22"/>
        <v>0</v>
      </c>
      <c r="L62" s="97">
        <f t="shared" si="23"/>
        <v>0</v>
      </c>
      <c r="M62" s="84"/>
    </row>
    <row r="63" spans="1:13" ht="60">
      <c r="A63" s="98"/>
      <c r="B63" s="98"/>
      <c r="C63" s="97">
        <v>21</v>
      </c>
      <c r="D63" s="97">
        <v>21</v>
      </c>
      <c r="E63" s="97">
        <f t="shared" si="20"/>
        <v>1</v>
      </c>
      <c r="F63" s="97" t="str">
        <f t="shared" si="21"/>
        <v>1'h1</v>
      </c>
      <c r="G63" s="97" t="s">
        <v>320</v>
      </c>
      <c r="H63" s="90" t="s">
        <v>1904</v>
      </c>
      <c r="I63" s="99" t="s">
        <v>1905</v>
      </c>
      <c r="J63" s="97">
        <v>1</v>
      </c>
      <c r="K63" s="97" t="str">
        <f t="shared" si="22"/>
        <v>1</v>
      </c>
      <c r="L63" s="97">
        <f t="shared" si="23"/>
        <v>2097152</v>
      </c>
      <c r="M63" s="84"/>
    </row>
    <row r="64" spans="1:13" ht="45">
      <c r="A64" s="98"/>
      <c r="B64" s="98"/>
      <c r="C64" s="97">
        <v>20</v>
      </c>
      <c r="D64" s="97">
        <v>20</v>
      </c>
      <c r="E64" s="97">
        <f t="shared" si="20"/>
        <v>1</v>
      </c>
      <c r="F64" s="97" t="str">
        <f t="shared" si="21"/>
        <v>1'h0</v>
      </c>
      <c r="G64" s="97" t="s">
        <v>320</v>
      </c>
      <c r="H64" s="90" t="s">
        <v>1906</v>
      </c>
      <c r="I64" s="99" t="s">
        <v>1907</v>
      </c>
      <c r="J64" s="97">
        <v>0</v>
      </c>
      <c r="K64" s="97" t="str">
        <f t="shared" si="22"/>
        <v>0</v>
      </c>
      <c r="L64" s="97">
        <f t="shared" si="23"/>
        <v>0</v>
      </c>
      <c r="M64" s="84"/>
    </row>
    <row r="65" spans="1:13" ht="45">
      <c r="A65" s="98"/>
      <c r="B65" s="98"/>
      <c r="C65" s="97">
        <v>19</v>
      </c>
      <c r="D65" s="97">
        <v>19</v>
      </c>
      <c r="E65" s="97">
        <f t="shared" si="20"/>
        <v>1</v>
      </c>
      <c r="F65" s="97" t="str">
        <f t="shared" si="21"/>
        <v>1'h0</v>
      </c>
      <c r="G65" s="97" t="s">
        <v>320</v>
      </c>
      <c r="H65" s="90" t="s">
        <v>3339</v>
      </c>
      <c r="I65" s="99" t="s">
        <v>3340</v>
      </c>
      <c r="J65" s="97">
        <v>0</v>
      </c>
      <c r="K65" s="97" t="str">
        <f t="shared" si="22"/>
        <v>0</v>
      </c>
      <c r="L65" s="97">
        <f t="shared" si="23"/>
        <v>0</v>
      </c>
      <c r="M65" s="84"/>
    </row>
    <row r="66" spans="1:13" ht="75">
      <c r="A66" s="98"/>
      <c r="B66" s="98"/>
      <c r="C66" s="97">
        <v>17</v>
      </c>
      <c r="D66" s="97">
        <v>18</v>
      </c>
      <c r="E66" s="97">
        <f t="shared" si="20"/>
        <v>2</v>
      </c>
      <c r="F66" s="97" t="str">
        <f t="shared" si="21"/>
        <v>2'h0</v>
      </c>
      <c r="G66" s="97" t="s">
        <v>320</v>
      </c>
      <c r="H66" s="90" t="s">
        <v>1908</v>
      </c>
      <c r="I66" s="99" t="s">
        <v>1909</v>
      </c>
      <c r="J66" s="97">
        <v>0</v>
      </c>
      <c r="K66" s="97" t="str">
        <f t="shared" si="22"/>
        <v>0</v>
      </c>
      <c r="L66" s="97">
        <f t="shared" si="23"/>
        <v>0</v>
      </c>
      <c r="M66" s="84"/>
    </row>
    <row r="67" spans="1:13" ht="45">
      <c r="A67" s="98"/>
      <c r="B67" s="98"/>
      <c r="C67" s="97">
        <v>16</v>
      </c>
      <c r="D67" s="97">
        <v>16</v>
      </c>
      <c r="E67" s="97">
        <f t="shared" si="20"/>
        <v>1</v>
      </c>
      <c r="F67" s="97" t="str">
        <f t="shared" si="21"/>
        <v>1'h0</v>
      </c>
      <c r="G67" s="97" t="s">
        <v>320</v>
      </c>
      <c r="H67" s="90" t="s">
        <v>1910</v>
      </c>
      <c r="I67" s="99" t="s">
        <v>1911</v>
      </c>
      <c r="J67" s="97">
        <v>0</v>
      </c>
      <c r="K67" s="97" t="str">
        <f t="shared" si="22"/>
        <v>0</v>
      </c>
      <c r="L67" s="97">
        <f t="shared" si="23"/>
        <v>0</v>
      </c>
      <c r="M67" s="84"/>
    </row>
    <row r="68" spans="1:13" ht="45">
      <c r="A68" s="98"/>
      <c r="B68" s="98"/>
      <c r="C68" s="97">
        <v>15</v>
      </c>
      <c r="D68" s="97">
        <v>15</v>
      </c>
      <c r="E68" s="97">
        <f t="shared" si="20"/>
        <v>1</v>
      </c>
      <c r="F68" s="97" t="str">
        <f t="shared" si="21"/>
        <v>1'h0</v>
      </c>
      <c r="G68" s="97" t="s">
        <v>320</v>
      </c>
      <c r="H68" s="90" t="s">
        <v>1912</v>
      </c>
      <c r="I68" s="99" t="s">
        <v>1913</v>
      </c>
      <c r="J68" s="97">
        <v>0</v>
      </c>
      <c r="K68" s="97" t="str">
        <f t="shared" si="22"/>
        <v>0</v>
      </c>
      <c r="L68" s="97">
        <f t="shared" si="23"/>
        <v>0</v>
      </c>
      <c r="M68" s="84"/>
    </row>
    <row r="69" spans="1:13" ht="60">
      <c r="A69" s="98"/>
      <c r="B69" s="98"/>
      <c r="C69" s="97">
        <v>14</v>
      </c>
      <c r="D69" s="97">
        <v>14</v>
      </c>
      <c r="E69" s="97">
        <f t="shared" si="20"/>
        <v>1</v>
      </c>
      <c r="F69" s="97" t="str">
        <f t="shared" si="21"/>
        <v>1'h0</v>
      </c>
      <c r="G69" s="97" t="s">
        <v>320</v>
      </c>
      <c r="H69" s="90" t="s">
        <v>1914</v>
      </c>
      <c r="I69" s="99" t="s">
        <v>1915</v>
      </c>
      <c r="J69" s="97">
        <v>0</v>
      </c>
      <c r="K69" s="97" t="str">
        <f t="shared" si="22"/>
        <v>0</v>
      </c>
      <c r="L69" s="97">
        <f t="shared" si="23"/>
        <v>0</v>
      </c>
      <c r="M69" s="84"/>
    </row>
    <row r="70" spans="1:13" ht="45">
      <c r="A70" s="98"/>
      <c r="B70" s="98"/>
      <c r="C70" s="97">
        <v>13</v>
      </c>
      <c r="D70" s="97">
        <v>13</v>
      </c>
      <c r="E70" s="97">
        <f t="shared" si="20"/>
        <v>1</v>
      </c>
      <c r="F70" s="97" t="str">
        <f t="shared" si="21"/>
        <v>1'h1</v>
      </c>
      <c r="G70" s="97" t="s">
        <v>320</v>
      </c>
      <c r="H70" s="90" t="s">
        <v>1916</v>
      </c>
      <c r="I70" s="99" t="s">
        <v>1917</v>
      </c>
      <c r="J70" s="97">
        <v>1</v>
      </c>
      <c r="K70" s="97" t="str">
        <f t="shared" si="22"/>
        <v>1</v>
      </c>
      <c r="L70" s="97">
        <f t="shared" si="23"/>
        <v>8192</v>
      </c>
      <c r="M70" s="84"/>
    </row>
    <row r="71" spans="1:13" ht="90">
      <c r="A71" s="98"/>
      <c r="B71" s="98"/>
      <c r="C71" s="97">
        <v>12</v>
      </c>
      <c r="D71" s="97">
        <v>12</v>
      </c>
      <c r="E71" s="97">
        <f t="shared" si="20"/>
        <v>1</v>
      </c>
      <c r="F71" s="97" t="str">
        <f t="shared" si="21"/>
        <v>1'h0</v>
      </c>
      <c r="G71" s="97" t="s">
        <v>320</v>
      </c>
      <c r="H71" s="90" t="s">
        <v>1918</v>
      </c>
      <c r="I71" s="99" t="s">
        <v>1919</v>
      </c>
      <c r="J71" s="97">
        <v>0</v>
      </c>
      <c r="K71" s="97" t="str">
        <f t="shared" si="22"/>
        <v>0</v>
      </c>
      <c r="L71" s="97">
        <f t="shared" si="23"/>
        <v>0</v>
      </c>
      <c r="M71" s="84"/>
    </row>
    <row r="72" spans="1:13" ht="75">
      <c r="A72" s="98"/>
      <c r="B72" s="98"/>
      <c r="C72" s="97">
        <v>10</v>
      </c>
      <c r="D72" s="97">
        <v>11</v>
      </c>
      <c r="E72" s="97">
        <f t="shared" si="20"/>
        <v>2</v>
      </c>
      <c r="F72" s="97" t="str">
        <f t="shared" si="21"/>
        <v>2'h0</v>
      </c>
      <c r="G72" s="97" t="s">
        <v>320</v>
      </c>
      <c r="H72" s="90" t="s">
        <v>1920</v>
      </c>
      <c r="I72" s="99" t="s">
        <v>1921</v>
      </c>
      <c r="J72" s="97">
        <v>0</v>
      </c>
      <c r="K72" s="97" t="str">
        <f t="shared" si="22"/>
        <v>0</v>
      </c>
      <c r="L72" s="97">
        <f t="shared" si="23"/>
        <v>0</v>
      </c>
      <c r="M72" s="84"/>
    </row>
    <row r="73" spans="1:13" ht="45">
      <c r="A73" s="98"/>
      <c r="B73" s="98"/>
      <c r="C73" s="97">
        <v>5</v>
      </c>
      <c r="D73" s="97">
        <v>9</v>
      </c>
      <c r="E73" s="97">
        <f t="shared" si="20"/>
        <v>5</v>
      </c>
      <c r="F73" s="97" t="str">
        <f t="shared" si="21"/>
        <v>5'h0</v>
      </c>
      <c r="G73" s="97" t="s">
        <v>320</v>
      </c>
      <c r="H73" s="90" t="s">
        <v>1922</v>
      </c>
      <c r="I73" s="99" t="s">
        <v>1923</v>
      </c>
      <c r="J73" s="97">
        <v>0</v>
      </c>
      <c r="K73" s="97" t="str">
        <f t="shared" si="22"/>
        <v>0</v>
      </c>
      <c r="L73" s="97">
        <f t="shared" si="23"/>
        <v>0</v>
      </c>
      <c r="M73" s="84"/>
    </row>
    <row r="74" spans="1:13" ht="15">
      <c r="A74" s="98"/>
      <c r="B74" s="98"/>
      <c r="C74" s="97">
        <v>4</v>
      </c>
      <c r="D74" s="97">
        <v>4</v>
      </c>
      <c r="E74" s="97">
        <f t="shared" si="20"/>
        <v>1</v>
      </c>
      <c r="F74" s="97" t="str">
        <f t="shared" si="21"/>
        <v>1'h0</v>
      </c>
      <c r="G74" s="97" t="s">
        <v>320</v>
      </c>
      <c r="H74" s="90" t="s">
        <v>1924</v>
      </c>
      <c r="I74" s="99" t="s">
        <v>1925</v>
      </c>
      <c r="J74" s="97">
        <v>0</v>
      </c>
      <c r="K74" s="97" t="str">
        <f t="shared" si="22"/>
        <v>0</v>
      </c>
      <c r="L74" s="97">
        <f t="shared" si="23"/>
        <v>0</v>
      </c>
      <c r="M74" s="84"/>
    </row>
    <row r="75" spans="1:13" ht="45">
      <c r="A75" s="98"/>
      <c r="B75" s="98"/>
      <c r="C75" s="97">
        <v>3</v>
      </c>
      <c r="D75" s="97">
        <v>3</v>
      </c>
      <c r="E75" s="97">
        <f t="shared" si="20"/>
        <v>1</v>
      </c>
      <c r="F75" s="97" t="str">
        <f t="shared" si="21"/>
        <v>1'h0</v>
      </c>
      <c r="G75" s="97" t="s">
        <v>320</v>
      </c>
      <c r="H75" s="90" t="s">
        <v>1926</v>
      </c>
      <c r="I75" s="99" t="s">
        <v>1927</v>
      </c>
      <c r="J75" s="97">
        <v>0</v>
      </c>
      <c r="K75" s="97" t="str">
        <f t="shared" si="22"/>
        <v>0</v>
      </c>
      <c r="L75" s="97">
        <f t="shared" si="23"/>
        <v>0</v>
      </c>
      <c r="M75" s="84"/>
    </row>
    <row r="76" spans="1:13" ht="45">
      <c r="A76" s="98"/>
      <c r="B76" s="98"/>
      <c r="C76" s="97">
        <v>2</v>
      </c>
      <c r="D76" s="97">
        <v>2</v>
      </c>
      <c r="E76" s="97">
        <f t="shared" si="20"/>
        <v>1</v>
      </c>
      <c r="F76" s="97" t="str">
        <f t="shared" si="21"/>
        <v>1'h0</v>
      </c>
      <c r="G76" s="97" t="s">
        <v>320</v>
      </c>
      <c r="H76" s="90" t="s">
        <v>1928</v>
      </c>
      <c r="I76" s="99" t="s">
        <v>1929</v>
      </c>
      <c r="J76" s="97">
        <v>0</v>
      </c>
      <c r="K76" s="97" t="str">
        <f t="shared" si="22"/>
        <v>0</v>
      </c>
      <c r="L76" s="97">
        <f t="shared" si="23"/>
        <v>0</v>
      </c>
      <c r="M76" s="84"/>
    </row>
    <row r="77" spans="1:13" ht="45">
      <c r="A77" s="98"/>
      <c r="B77" s="98"/>
      <c r="C77" s="97">
        <v>0</v>
      </c>
      <c r="D77" s="97">
        <v>1</v>
      </c>
      <c r="E77" s="97">
        <f t="shared" si="20"/>
        <v>2</v>
      </c>
      <c r="F77" s="97" t="str">
        <f t="shared" si="21"/>
        <v>2'h0</v>
      </c>
      <c r="G77" s="97" t="s">
        <v>320</v>
      </c>
      <c r="H77" s="90" t="s">
        <v>1930</v>
      </c>
      <c r="I77" s="99" t="s">
        <v>1931</v>
      </c>
      <c r="J77" s="97">
        <v>0</v>
      </c>
      <c r="K77" s="97" t="str">
        <f t="shared" si="22"/>
        <v>0</v>
      </c>
      <c r="L77" s="97">
        <f t="shared" si="23"/>
        <v>0</v>
      </c>
      <c r="M77" s="84"/>
    </row>
    <row r="78" spans="1:13" ht="15">
      <c r="A78" s="80"/>
      <c r="B78" s="81" t="s">
        <v>1702</v>
      </c>
      <c r="C78" s="80"/>
      <c r="D78" s="80"/>
      <c r="E78" s="80">
        <f>SUM(E79:E88)</f>
        <v>32</v>
      </c>
      <c r="F78" s="53" t="str">
        <f>CONCATENATE("32'h",K78)</f>
        <v>32'h80060000</v>
      </c>
      <c r="G78" s="53"/>
      <c r="H78" s="83" t="s">
        <v>1932</v>
      </c>
      <c r="I78" s="83" t="s">
        <v>1933</v>
      </c>
      <c r="J78" s="80"/>
      <c r="K78" s="80" t="str">
        <f>LOWER(DEC2HEX(L78,8))</f>
        <v>80060000</v>
      </c>
      <c r="L78" s="80">
        <f>SUM(L79:L88)</f>
        <v>2147876864</v>
      </c>
      <c r="M78" s="84"/>
    </row>
    <row r="79" spans="1:13" ht="15">
      <c r="A79" s="85"/>
      <c r="B79" s="85"/>
      <c r="C79" s="86">
        <v>31</v>
      </c>
      <c r="D79" s="86">
        <v>31</v>
      </c>
      <c r="E79" s="86">
        <f t="shared" ref="E79:E88" si="24">D79+1-C79</f>
        <v>1</v>
      </c>
      <c r="F79" s="86" t="str">
        <f t="shared" ref="F79:F88" si="25">CONCATENATE(E79,"'h",K79)</f>
        <v>1'h1</v>
      </c>
      <c r="G79" s="97" t="s">
        <v>320</v>
      </c>
      <c r="H79" s="90" t="s">
        <v>3341</v>
      </c>
      <c r="I79" s="99" t="s">
        <v>3342</v>
      </c>
      <c r="J79" s="86">
        <v>1</v>
      </c>
      <c r="K79" s="86" t="str">
        <f t="shared" ref="K79:K88" si="26">LOWER(DEC2HEX((J79)))</f>
        <v>1</v>
      </c>
      <c r="L79" s="86">
        <f t="shared" ref="L79:L88" si="27">J79*(2^C79)</f>
        <v>2147483648</v>
      </c>
      <c r="M79" s="84"/>
    </row>
    <row r="80" spans="1:13" ht="15">
      <c r="A80" s="85"/>
      <c r="B80" s="85"/>
      <c r="C80" s="86">
        <v>30</v>
      </c>
      <c r="D80" s="86">
        <v>30</v>
      </c>
      <c r="E80" s="86">
        <f t="shared" si="24"/>
        <v>1</v>
      </c>
      <c r="F80" s="86" t="str">
        <f t="shared" si="25"/>
        <v>1'h0</v>
      </c>
      <c r="G80" s="97" t="s">
        <v>322</v>
      </c>
      <c r="H80" s="90" t="s">
        <v>3343</v>
      </c>
      <c r="I80" s="99" t="s">
        <v>3344</v>
      </c>
      <c r="J80" s="86">
        <v>0</v>
      </c>
      <c r="K80" s="86" t="str">
        <f t="shared" si="26"/>
        <v>0</v>
      </c>
      <c r="L80" s="86">
        <f t="shared" si="27"/>
        <v>0</v>
      </c>
      <c r="M80" s="84"/>
    </row>
    <row r="81" spans="1:13" ht="15">
      <c r="A81" s="85"/>
      <c r="B81" s="85"/>
      <c r="C81" s="86">
        <v>29</v>
      </c>
      <c r="D81" s="86">
        <v>29</v>
      </c>
      <c r="E81" s="86">
        <f t="shared" si="24"/>
        <v>1</v>
      </c>
      <c r="F81" s="86" t="str">
        <f t="shared" si="25"/>
        <v>1'h0</v>
      </c>
      <c r="G81" s="86" t="s">
        <v>317</v>
      </c>
      <c r="H81" s="90" t="s">
        <v>3345</v>
      </c>
      <c r="I81" s="99" t="s">
        <v>3346</v>
      </c>
      <c r="J81" s="86">
        <v>0</v>
      </c>
      <c r="K81" s="86" t="str">
        <f t="shared" si="26"/>
        <v>0</v>
      </c>
      <c r="L81" s="86">
        <f t="shared" si="27"/>
        <v>0</v>
      </c>
      <c r="M81" s="84"/>
    </row>
    <row r="82" spans="1:13" ht="15">
      <c r="A82" s="85"/>
      <c r="B82" s="85"/>
      <c r="C82" s="86">
        <v>28</v>
      </c>
      <c r="D82" s="86">
        <v>28</v>
      </c>
      <c r="E82" s="86">
        <f t="shared" si="24"/>
        <v>1</v>
      </c>
      <c r="F82" s="86" t="str">
        <f t="shared" si="25"/>
        <v>1'h0</v>
      </c>
      <c r="G82" s="86" t="s">
        <v>317</v>
      </c>
      <c r="H82" s="90" t="s">
        <v>3347</v>
      </c>
      <c r="I82" s="99" t="s">
        <v>3348</v>
      </c>
      <c r="J82" s="86">
        <v>0</v>
      </c>
      <c r="K82" s="86" t="str">
        <f t="shared" si="26"/>
        <v>0</v>
      </c>
      <c r="L82" s="86">
        <f t="shared" si="27"/>
        <v>0</v>
      </c>
      <c r="M82" s="84"/>
    </row>
    <row r="83" spans="1:13" ht="45">
      <c r="A83" s="98"/>
      <c r="B83" s="98"/>
      <c r="C83" s="97">
        <v>27</v>
      </c>
      <c r="D83" s="97">
        <v>27</v>
      </c>
      <c r="E83" s="97">
        <f t="shared" si="24"/>
        <v>1</v>
      </c>
      <c r="F83" s="97" t="str">
        <f t="shared" si="25"/>
        <v>1'h0</v>
      </c>
      <c r="G83" s="97" t="s">
        <v>320</v>
      </c>
      <c r="H83" s="90" t="s">
        <v>1934</v>
      </c>
      <c r="I83" s="99" t="s">
        <v>1935</v>
      </c>
      <c r="J83" s="97">
        <v>0</v>
      </c>
      <c r="K83" s="97" t="str">
        <f t="shared" si="26"/>
        <v>0</v>
      </c>
      <c r="L83" s="97">
        <f t="shared" si="27"/>
        <v>0</v>
      </c>
      <c r="M83" s="84"/>
    </row>
    <row r="84" spans="1:13" ht="15">
      <c r="A84" s="98"/>
      <c r="B84" s="98"/>
      <c r="C84" s="97">
        <v>26</v>
      </c>
      <c r="D84" s="97">
        <v>26</v>
      </c>
      <c r="E84" s="97">
        <f t="shared" si="24"/>
        <v>1</v>
      </c>
      <c r="F84" s="97" t="str">
        <f t="shared" si="25"/>
        <v>1'h0</v>
      </c>
      <c r="G84" s="97" t="s">
        <v>322</v>
      </c>
      <c r="H84" s="90" t="s">
        <v>1936</v>
      </c>
      <c r="I84" s="99" t="s">
        <v>1937</v>
      </c>
      <c r="J84" s="97">
        <v>0</v>
      </c>
      <c r="K84" s="97" t="str">
        <f t="shared" si="26"/>
        <v>0</v>
      </c>
      <c r="L84" s="97">
        <f t="shared" si="27"/>
        <v>0</v>
      </c>
      <c r="M84" s="84"/>
    </row>
    <row r="85" spans="1:13" ht="60">
      <c r="A85" s="98"/>
      <c r="B85" s="98"/>
      <c r="C85" s="97">
        <v>16</v>
      </c>
      <c r="D85" s="97">
        <v>25</v>
      </c>
      <c r="E85" s="97">
        <f t="shared" si="24"/>
        <v>10</v>
      </c>
      <c r="F85" s="97" t="str">
        <f t="shared" si="25"/>
        <v>10'h6</v>
      </c>
      <c r="G85" s="97" t="s">
        <v>320</v>
      </c>
      <c r="H85" s="90" t="s">
        <v>1938</v>
      </c>
      <c r="I85" s="99" t="s">
        <v>1939</v>
      </c>
      <c r="J85" s="97">
        <v>6</v>
      </c>
      <c r="K85" s="97" t="str">
        <f t="shared" si="26"/>
        <v>6</v>
      </c>
      <c r="L85" s="97">
        <f t="shared" si="27"/>
        <v>393216</v>
      </c>
      <c r="M85" s="84"/>
    </row>
    <row r="86" spans="1:13" ht="15">
      <c r="A86" s="98"/>
      <c r="B86" s="98"/>
      <c r="C86" s="97">
        <v>9</v>
      </c>
      <c r="D86" s="97">
        <v>15</v>
      </c>
      <c r="E86" s="97">
        <f t="shared" si="24"/>
        <v>7</v>
      </c>
      <c r="F86" s="97" t="str">
        <f t="shared" si="25"/>
        <v>7'h0</v>
      </c>
      <c r="G86" s="97" t="s">
        <v>320</v>
      </c>
      <c r="H86" s="90" t="s">
        <v>1940</v>
      </c>
      <c r="I86" s="99" t="s">
        <v>1941</v>
      </c>
      <c r="J86" s="97">
        <v>0</v>
      </c>
      <c r="K86" s="97" t="str">
        <f t="shared" si="26"/>
        <v>0</v>
      </c>
      <c r="L86" s="97">
        <f t="shared" si="27"/>
        <v>0</v>
      </c>
      <c r="M86" s="84"/>
    </row>
    <row r="87" spans="1:13" ht="15">
      <c r="A87" s="98"/>
      <c r="B87" s="98"/>
      <c r="C87" s="97">
        <v>8</v>
      </c>
      <c r="D87" s="97">
        <v>8</v>
      </c>
      <c r="E87" s="97">
        <f t="shared" si="24"/>
        <v>1</v>
      </c>
      <c r="F87" s="97" t="str">
        <f t="shared" si="25"/>
        <v>1'h0</v>
      </c>
      <c r="G87" s="97" t="s">
        <v>320</v>
      </c>
      <c r="H87" s="90" t="s">
        <v>1942</v>
      </c>
      <c r="I87" s="99" t="s">
        <v>1943</v>
      </c>
      <c r="J87" s="97">
        <v>0</v>
      </c>
      <c r="K87" s="97" t="str">
        <f t="shared" si="26"/>
        <v>0</v>
      </c>
      <c r="L87" s="97">
        <f t="shared" si="27"/>
        <v>0</v>
      </c>
      <c r="M87" s="84"/>
    </row>
    <row r="88" spans="1:13" ht="15">
      <c r="A88" s="98"/>
      <c r="B88" s="98"/>
      <c r="C88" s="97">
        <v>0</v>
      </c>
      <c r="D88" s="97">
        <v>7</v>
      </c>
      <c r="E88" s="97">
        <f t="shared" si="24"/>
        <v>8</v>
      </c>
      <c r="F88" s="97" t="str">
        <f t="shared" si="25"/>
        <v>8'h0</v>
      </c>
      <c r="G88" s="97" t="s">
        <v>320</v>
      </c>
      <c r="H88" s="90" t="s">
        <v>1944</v>
      </c>
      <c r="I88" s="99" t="s">
        <v>1945</v>
      </c>
      <c r="J88" s="97">
        <v>0</v>
      </c>
      <c r="K88" s="97" t="str">
        <f t="shared" si="26"/>
        <v>0</v>
      </c>
      <c r="L88" s="97">
        <f t="shared" si="27"/>
        <v>0</v>
      </c>
      <c r="M88" s="84"/>
    </row>
    <row r="89" spans="1:13" ht="15">
      <c r="A89" s="80"/>
      <c r="B89" s="81" t="s">
        <v>3862</v>
      </c>
      <c r="C89" s="80"/>
      <c r="D89" s="80"/>
      <c r="E89" s="80">
        <f>SUM(E90:E92)</f>
        <v>32</v>
      </c>
      <c r="F89" s="53" t="str">
        <f>CONCATENATE("32'h",K89)</f>
        <v>32'h00000000</v>
      </c>
      <c r="G89" s="53"/>
      <c r="H89" s="83" t="s">
        <v>3349</v>
      </c>
      <c r="I89" s="83"/>
      <c r="J89" s="80"/>
      <c r="K89" s="80" t="str">
        <f>LOWER(DEC2HEX(L89,8))</f>
        <v>00000000</v>
      </c>
      <c r="L89" s="80">
        <f>SUM(L92:L92)</f>
        <v>0</v>
      </c>
      <c r="M89" s="84"/>
    </row>
    <row r="90" spans="1:13" ht="15">
      <c r="A90" s="98"/>
      <c r="B90" s="98"/>
      <c r="C90" s="97">
        <v>3</v>
      </c>
      <c r="D90" s="97">
        <v>31</v>
      </c>
      <c r="E90" s="97">
        <f>D90+1-C90</f>
        <v>29</v>
      </c>
      <c r="F90" s="97" t="str">
        <f>CONCATENATE(E90,"'h",K90)</f>
        <v>29'h0</v>
      </c>
      <c r="G90" s="97" t="s">
        <v>3330</v>
      </c>
      <c r="H90" s="90" t="s">
        <v>3350</v>
      </c>
      <c r="I90" s="91" t="s">
        <v>318</v>
      </c>
      <c r="J90" s="97">
        <v>0</v>
      </c>
      <c r="K90" s="97" t="str">
        <f>LOWER(DEC2HEX((J90)))</f>
        <v>0</v>
      </c>
      <c r="L90" s="97">
        <f>J90*(2^C90)</f>
        <v>0</v>
      </c>
      <c r="M90" s="84"/>
    </row>
    <row r="91" spans="1:13" ht="60">
      <c r="A91" s="98"/>
      <c r="B91" s="98"/>
      <c r="C91" s="97">
        <v>1</v>
      </c>
      <c r="D91" s="97">
        <v>2</v>
      </c>
      <c r="E91" s="97">
        <f>D91+1-C91</f>
        <v>2</v>
      </c>
      <c r="F91" s="97" t="str">
        <f>CONCATENATE(E91,"'h",K91)</f>
        <v>2'h0</v>
      </c>
      <c r="G91" s="97" t="s">
        <v>320</v>
      </c>
      <c r="H91" s="90" t="s">
        <v>3351</v>
      </c>
      <c r="I91" s="100" t="s">
        <v>3944</v>
      </c>
      <c r="J91" s="97">
        <v>0</v>
      </c>
      <c r="K91" s="97" t="str">
        <f>LOWER(DEC2HEX((J91)))</f>
        <v>0</v>
      </c>
      <c r="L91" s="97">
        <f>J91*(2^C91)</f>
        <v>0</v>
      </c>
      <c r="M91" s="84"/>
    </row>
    <row r="92" spans="1:13" ht="30">
      <c r="A92" s="98"/>
      <c r="B92" s="98"/>
      <c r="C92" s="97">
        <v>0</v>
      </c>
      <c r="D92" s="97">
        <v>0</v>
      </c>
      <c r="E92" s="97">
        <f>D92+1-C92</f>
        <v>1</v>
      </c>
      <c r="F92" s="97" t="str">
        <f>CONCATENATE(E92,"'h",K92)</f>
        <v>1'h0</v>
      </c>
      <c r="G92" s="97" t="s">
        <v>320</v>
      </c>
      <c r="H92" s="90" t="s">
        <v>3352</v>
      </c>
      <c r="I92" s="99" t="s">
        <v>3353</v>
      </c>
      <c r="J92" s="97">
        <v>0</v>
      </c>
      <c r="K92" s="97" t="str">
        <f>LOWER(DEC2HEX((J92)))</f>
        <v>0</v>
      </c>
      <c r="L92" s="97">
        <f>J92*(2^C92)</f>
        <v>0</v>
      </c>
      <c r="M92" s="84"/>
    </row>
    <row r="93" spans="1:13" ht="15">
      <c r="A93" s="80"/>
      <c r="B93" s="81" t="s">
        <v>3863</v>
      </c>
      <c r="C93" s="80"/>
      <c r="D93" s="80"/>
      <c r="E93" s="80">
        <f>SUM(E94:E94)</f>
        <v>32</v>
      </c>
      <c r="F93" s="53" t="str">
        <f>CONCATENATE("32'h",K93)</f>
        <v>32'h00000000</v>
      </c>
      <c r="G93" s="53"/>
      <c r="H93" s="83" t="s">
        <v>1946</v>
      </c>
      <c r="I93" s="83"/>
      <c r="J93" s="80"/>
      <c r="K93" s="80" t="str">
        <f>LOWER(DEC2HEX(L93,8))</f>
        <v>00000000</v>
      </c>
      <c r="L93" s="80">
        <f>SUM(L94:L94)</f>
        <v>0</v>
      </c>
      <c r="M93" s="84"/>
    </row>
    <row r="94" spans="1:13" ht="15">
      <c r="A94" s="98"/>
      <c r="B94" s="98"/>
      <c r="C94" s="97">
        <v>0</v>
      </c>
      <c r="D94" s="97">
        <v>31</v>
      </c>
      <c r="E94" s="97">
        <f>D94+1-C94</f>
        <v>32</v>
      </c>
      <c r="F94" s="97" t="str">
        <f>CONCATENATE(E94,"'h",K94)</f>
        <v>32'h0</v>
      </c>
      <c r="G94" s="97" t="s">
        <v>320</v>
      </c>
      <c r="H94" s="90" t="s">
        <v>1947</v>
      </c>
      <c r="I94" s="99" t="s">
        <v>1948</v>
      </c>
      <c r="J94" s="97">
        <v>0</v>
      </c>
      <c r="K94" s="97" t="str">
        <f>LOWER(DEC2HEX((J94)))</f>
        <v>0</v>
      </c>
      <c r="L94" s="97">
        <f>J94*(2^C94)</f>
        <v>0</v>
      </c>
      <c r="M94" s="84"/>
    </row>
    <row r="95" spans="1:13" ht="15">
      <c r="A95" s="80"/>
      <c r="B95" s="81" t="s">
        <v>3864</v>
      </c>
      <c r="C95" s="80"/>
      <c r="D95" s="80"/>
      <c r="E95" s="80">
        <f>SUM(E96:E96)</f>
        <v>32</v>
      </c>
      <c r="F95" s="53" t="str">
        <f>CONCATENATE("32'h",K95)</f>
        <v>32'h00000000</v>
      </c>
      <c r="G95" s="53"/>
      <c r="H95" s="83" t="s">
        <v>1949</v>
      </c>
      <c r="I95" s="83"/>
      <c r="J95" s="80"/>
      <c r="K95" s="80" t="str">
        <f>LOWER(DEC2HEX(L95,8))</f>
        <v>00000000</v>
      </c>
      <c r="L95" s="80">
        <f>SUM(L96:L96)</f>
        <v>0</v>
      </c>
      <c r="M95" s="84"/>
    </row>
    <row r="96" spans="1:13" ht="15">
      <c r="A96" s="98"/>
      <c r="B96" s="98"/>
      <c r="C96" s="97">
        <v>0</v>
      </c>
      <c r="D96" s="97">
        <v>31</v>
      </c>
      <c r="E96" s="97">
        <f>D96+1-C96</f>
        <v>32</v>
      </c>
      <c r="F96" s="97" t="str">
        <f>CONCATENATE(E96,"'h",K96)</f>
        <v>32'h0</v>
      </c>
      <c r="G96" s="97" t="s">
        <v>320</v>
      </c>
      <c r="H96" s="90" t="s">
        <v>1950</v>
      </c>
      <c r="I96" s="99" t="s">
        <v>1951</v>
      </c>
      <c r="J96" s="97">
        <v>0</v>
      </c>
      <c r="K96" s="97" t="str">
        <f>LOWER(DEC2HEX((J96)))</f>
        <v>0</v>
      </c>
      <c r="L96" s="97">
        <f>J96*(2^C96)</f>
        <v>0</v>
      </c>
      <c r="M96" s="84"/>
    </row>
    <row r="97" spans="1:13" ht="15">
      <c r="A97" s="80"/>
      <c r="B97" s="81" t="s">
        <v>3865</v>
      </c>
      <c r="C97" s="80"/>
      <c r="D97" s="80"/>
      <c r="E97" s="80">
        <f>SUM(E98:E98)</f>
        <v>32</v>
      </c>
      <c r="F97" s="53" t="str">
        <f>CONCATENATE("32'h",K97)</f>
        <v>32'h00000000</v>
      </c>
      <c r="G97" s="53"/>
      <c r="H97" s="83" t="s">
        <v>1952</v>
      </c>
      <c r="I97" s="83"/>
      <c r="J97" s="80"/>
      <c r="K97" s="80" t="str">
        <f>LOWER(DEC2HEX(L97,8))</f>
        <v>00000000</v>
      </c>
      <c r="L97" s="80">
        <f>SUM(L98:L98)</f>
        <v>0</v>
      </c>
      <c r="M97" s="84"/>
    </row>
    <row r="98" spans="1:13" ht="15">
      <c r="A98" s="98"/>
      <c r="B98" s="98"/>
      <c r="C98" s="97">
        <v>0</v>
      </c>
      <c r="D98" s="97">
        <v>31</v>
      </c>
      <c r="E98" s="97">
        <f>D98+1-C98</f>
        <v>32</v>
      </c>
      <c r="F98" s="97" t="str">
        <f>CONCATENATE(E98,"'h",K98)</f>
        <v>32'h0</v>
      </c>
      <c r="G98" s="97" t="s">
        <v>317</v>
      </c>
      <c r="H98" s="90" t="s">
        <v>1953</v>
      </c>
      <c r="I98" s="99" t="s">
        <v>1954</v>
      </c>
      <c r="J98" s="97">
        <v>0</v>
      </c>
      <c r="K98" s="97" t="str">
        <f>LOWER(DEC2HEX((J98)))</f>
        <v>0</v>
      </c>
      <c r="L98" s="97">
        <f>J98*(2^C98)</f>
        <v>0</v>
      </c>
      <c r="M98" s="84"/>
    </row>
    <row r="99" spans="1:13" ht="15">
      <c r="A99" s="80"/>
      <c r="B99" s="81" t="s">
        <v>3866</v>
      </c>
      <c r="C99" s="80"/>
      <c r="D99" s="80"/>
      <c r="E99" s="80">
        <f>SUM(E100:E100)</f>
        <v>32</v>
      </c>
      <c r="F99" s="53" t="str">
        <f>CONCATENATE("32'h",K99)</f>
        <v>32'h00000000</v>
      </c>
      <c r="G99" s="53"/>
      <c r="H99" s="83" t="s">
        <v>1955</v>
      </c>
      <c r="I99" s="83"/>
      <c r="J99" s="80"/>
      <c r="K99" s="80" t="str">
        <f>LOWER(DEC2HEX(L99,8))</f>
        <v>00000000</v>
      </c>
      <c r="L99" s="80">
        <f>SUM(L100:L100)</f>
        <v>0</v>
      </c>
      <c r="M99" s="84"/>
    </row>
    <row r="100" spans="1:13" ht="15">
      <c r="A100" s="98"/>
      <c r="B100" s="98"/>
      <c r="C100" s="97">
        <v>0</v>
      </c>
      <c r="D100" s="97">
        <v>31</v>
      </c>
      <c r="E100" s="97">
        <f>D100+1-C100</f>
        <v>32</v>
      </c>
      <c r="F100" s="97" t="str">
        <f>CONCATENATE(E100,"'h",K100)</f>
        <v>32'h0</v>
      </c>
      <c r="G100" s="97" t="s">
        <v>317</v>
      </c>
      <c r="H100" s="90" t="s">
        <v>1956</v>
      </c>
      <c r="I100" s="99" t="s">
        <v>1957</v>
      </c>
      <c r="J100" s="97">
        <v>0</v>
      </c>
      <c r="K100" s="97" t="str">
        <f>LOWER(DEC2HEX((J100)))</f>
        <v>0</v>
      </c>
      <c r="L100" s="97">
        <f>J100*(2^C100)</f>
        <v>0</v>
      </c>
      <c r="M100" s="84"/>
    </row>
    <row r="101" spans="1:13" ht="15">
      <c r="A101" s="80"/>
      <c r="B101" s="81" t="s">
        <v>3867</v>
      </c>
      <c r="C101" s="80"/>
      <c r="D101" s="80"/>
      <c r="E101" s="80">
        <f>SUM(E102:E113)</f>
        <v>32</v>
      </c>
      <c r="F101" s="53" t="str">
        <f>CONCATENATE("32'h",K101)</f>
        <v>32'h000007ff</v>
      </c>
      <c r="G101" s="53"/>
      <c r="H101" s="83" t="s">
        <v>1958</v>
      </c>
      <c r="I101" s="83"/>
      <c r="J101" s="80"/>
      <c r="K101" s="80" t="str">
        <f>LOWER(DEC2HEX(L101,8))</f>
        <v>000007ff</v>
      </c>
      <c r="L101" s="80">
        <f>SUM(L102:L113)</f>
        <v>2047</v>
      </c>
      <c r="M101" s="84"/>
    </row>
    <row r="102" spans="1:13" ht="15">
      <c r="A102" s="85"/>
      <c r="B102" s="85"/>
      <c r="C102" s="97">
        <v>11</v>
      </c>
      <c r="D102" s="97">
        <v>31</v>
      </c>
      <c r="E102" s="97">
        <f t="shared" ref="E102:E113" si="28">D102+1-C102</f>
        <v>21</v>
      </c>
      <c r="F102" s="97" t="str">
        <f t="shared" ref="F102:F113" si="29">CONCATENATE(E102,"'h",K102)</f>
        <v>21'h0</v>
      </c>
      <c r="G102" s="97" t="s">
        <v>317</v>
      </c>
      <c r="H102" s="90" t="s">
        <v>20</v>
      </c>
      <c r="I102" s="91" t="s">
        <v>318</v>
      </c>
      <c r="J102" s="97">
        <v>0</v>
      </c>
      <c r="K102" s="97" t="str">
        <f t="shared" ref="K102:K113" si="30">LOWER(DEC2HEX((J102)))</f>
        <v>0</v>
      </c>
      <c r="L102" s="97">
        <f t="shared" ref="L102:L113" si="31">J102*(2^C102)</f>
        <v>0</v>
      </c>
      <c r="M102" s="84"/>
    </row>
    <row r="103" spans="1:13" ht="45">
      <c r="A103" s="85"/>
      <c r="B103" s="85"/>
      <c r="C103" s="97">
        <v>10</v>
      </c>
      <c r="D103" s="97">
        <v>10</v>
      </c>
      <c r="E103" s="97">
        <f t="shared" si="28"/>
        <v>1</v>
      </c>
      <c r="F103" s="97" t="str">
        <f t="shared" si="29"/>
        <v>1'h1</v>
      </c>
      <c r="G103" s="97" t="s">
        <v>320</v>
      </c>
      <c r="H103" s="90" t="s">
        <v>3354</v>
      </c>
      <c r="I103" s="99" t="s">
        <v>1959</v>
      </c>
      <c r="J103" s="97">
        <v>1</v>
      </c>
      <c r="K103" s="97" t="str">
        <f t="shared" si="30"/>
        <v>1</v>
      </c>
      <c r="L103" s="97">
        <f t="shared" si="31"/>
        <v>1024</v>
      </c>
      <c r="M103" s="84"/>
    </row>
    <row r="104" spans="1:13" ht="45">
      <c r="A104" s="85"/>
      <c r="B104" s="85"/>
      <c r="C104" s="97">
        <v>9</v>
      </c>
      <c r="D104" s="97">
        <v>9</v>
      </c>
      <c r="E104" s="97">
        <f t="shared" si="28"/>
        <v>1</v>
      </c>
      <c r="F104" s="97" t="str">
        <f t="shared" si="29"/>
        <v>1'h1</v>
      </c>
      <c r="G104" s="97" t="s">
        <v>320</v>
      </c>
      <c r="H104" s="90" t="s">
        <v>3355</v>
      </c>
      <c r="I104" s="99" t="s">
        <v>1959</v>
      </c>
      <c r="J104" s="97">
        <v>1</v>
      </c>
      <c r="K104" s="97" t="str">
        <f t="shared" si="30"/>
        <v>1</v>
      </c>
      <c r="L104" s="97">
        <f t="shared" si="31"/>
        <v>512</v>
      </c>
      <c r="M104" s="84"/>
    </row>
    <row r="105" spans="1:13" ht="45">
      <c r="A105" s="85"/>
      <c r="B105" s="85"/>
      <c r="C105" s="97">
        <v>8</v>
      </c>
      <c r="D105" s="97">
        <v>8</v>
      </c>
      <c r="E105" s="97">
        <f t="shared" si="28"/>
        <v>1</v>
      </c>
      <c r="F105" s="97" t="str">
        <f t="shared" si="29"/>
        <v>1'h1</v>
      </c>
      <c r="G105" s="97" t="s">
        <v>320</v>
      </c>
      <c r="H105" s="90" t="s">
        <v>1960</v>
      </c>
      <c r="I105" s="99" t="s">
        <v>1959</v>
      </c>
      <c r="J105" s="97">
        <v>1</v>
      </c>
      <c r="K105" s="97" t="str">
        <f t="shared" si="30"/>
        <v>1</v>
      </c>
      <c r="L105" s="97">
        <f t="shared" si="31"/>
        <v>256</v>
      </c>
      <c r="M105" s="84"/>
    </row>
    <row r="106" spans="1:13" ht="45">
      <c r="A106" s="85"/>
      <c r="B106" s="85"/>
      <c r="C106" s="97">
        <v>7</v>
      </c>
      <c r="D106" s="97">
        <v>7</v>
      </c>
      <c r="E106" s="97">
        <f t="shared" si="28"/>
        <v>1</v>
      </c>
      <c r="F106" s="97" t="str">
        <f t="shared" si="29"/>
        <v>1'h1</v>
      </c>
      <c r="G106" s="97" t="s">
        <v>320</v>
      </c>
      <c r="H106" s="90" t="s">
        <v>1961</v>
      </c>
      <c r="I106" s="99" t="s">
        <v>1959</v>
      </c>
      <c r="J106" s="97">
        <v>1</v>
      </c>
      <c r="K106" s="97" t="str">
        <f t="shared" si="30"/>
        <v>1</v>
      </c>
      <c r="L106" s="97">
        <f t="shared" si="31"/>
        <v>128</v>
      </c>
      <c r="M106" s="84"/>
    </row>
    <row r="107" spans="1:13" ht="45">
      <c r="A107" s="85"/>
      <c r="B107" s="85"/>
      <c r="C107" s="97">
        <v>6</v>
      </c>
      <c r="D107" s="97">
        <v>6</v>
      </c>
      <c r="E107" s="97">
        <f t="shared" si="28"/>
        <v>1</v>
      </c>
      <c r="F107" s="97" t="str">
        <f t="shared" si="29"/>
        <v>1'h1</v>
      </c>
      <c r="G107" s="97" t="s">
        <v>320</v>
      </c>
      <c r="H107" s="90" t="s">
        <v>1962</v>
      </c>
      <c r="I107" s="99" t="s">
        <v>1959</v>
      </c>
      <c r="J107" s="97">
        <v>1</v>
      </c>
      <c r="K107" s="97" t="str">
        <f t="shared" si="30"/>
        <v>1</v>
      </c>
      <c r="L107" s="97">
        <f t="shared" si="31"/>
        <v>64</v>
      </c>
      <c r="M107" s="84"/>
    </row>
    <row r="108" spans="1:13" ht="45">
      <c r="A108" s="85"/>
      <c r="B108" s="85"/>
      <c r="C108" s="97">
        <v>5</v>
      </c>
      <c r="D108" s="97">
        <v>5</v>
      </c>
      <c r="E108" s="97">
        <f t="shared" si="28"/>
        <v>1</v>
      </c>
      <c r="F108" s="97" t="str">
        <f t="shared" si="29"/>
        <v>1'h1</v>
      </c>
      <c r="G108" s="97" t="s">
        <v>320</v>
      </c>
      <c r="H108" s="90" t="s">
        <v>1963</v>
      </c>
      <c r="I108" s="99" t="s">
        <v>1959</v>
      </c>
      <c r="J108" s="97">
        <v>1</v>
      </c>
      <c r="K108" s="97" t="str">
        <f t="shared" si="30"/>
        <v>1</v>
      </c>
      <c r="L108" s="97">
        <f t="shared" si="31"/>
        <v>32</v>
      </c>
      <c r="M108" s="84"/>
    </row>
    <row r="109" spans="1:13" ht="45">
      <c r="A109" s="85"/>
      <c r="B109" s="85"/>
      <c r="C109" s="97">
        <v>4</v>
      </c>
      <c r="D109" s="97">
        <v>4</v>
      </c>
      <c r="E109" s="97">
        <f t="shared" si="28"/>
        <v>1</v>
      </c>
      <c r="F109" s="97" t="str">
        <f t="shared" si="29"/>
        <v>1'h1</v>
      </c>
      <c r="G109" s="97" t="s">
        <v>320</v>
      </c>
      <c r="H109" s="90" t="s">
        <v>1964</v>
      </c>
      <c r="I109" s="99" t="s">
        <v>1959</v>
      </c>
      <c r="J109" s="97">
        <v>1</v>
      </c>
      <c r="K109" s="97" t="str">
        <f t="shared" si="30"/>
        <v>1</v>
      </c>
      <c r="L109" s="97">
        <f t="shared" si="31"/>
        <v>16</v>
      </c>
      <c r="M109" s="84"/>
    </row>
    <row r="110" spans="1:13" ht="45">
      <c r="A110" s="85"/>
      <c r="B110" s="85"/>
      <c r="C110" s="97">
        <v>3</v>
      </c>
      <c r="D110" s="97">
        <v>3</v>
      </c>
      <c r="E110" s="97">
        <f t="shared" si="28"/>
        <v>1</v>
      </c>
      <c r="F110" s="97" t="str">
        <f t="shared" si="29"/>
        <v>1'h1</v>
      </c>
      <c r="G110" s="97" t="s">
        <v>320</v>
      </c>
      <c r="H110" s="90" t="s">
        <v>1965</v>
      </c>
      <c r="I110" s="99" t="s">
        <v>1959</v>
      </c>
      <c r="J110" s="97">
        <v>1</v>
      </c>
      <c r="K110" s="97" t="str">
        <f t="shared" si="30"/>
        <v>1</v>
      </c>
      <c r="L110" s="97">
        <f t="shared" si="31"/>
        <v>8</v>
      </c>
      <c r="M110" s="84"/>
    </row>
    <row r="111" spans="1:13" ht="45">
      <c r="A111" s="85"/>
      <c r="B111" s="85"/>
      <c r="C111" s="97">
        <v>2</v>
      </c>
      <c r="D111" s="97">
        <v>2</v>
      </c>
      <c r="E111" s="97">
        <f t="shared" si="28"/>
        <v>1</v>
      </c>
      <c r="F111" s="97" t="str">
        <f t="shared" si="29"/>
        <v>1'h1</v>
      </c>
      <c r="G111" s="97" t="s">
        <v>320</v>
      </c>
      <c r="H111" s="90" t="s">
        <v>1966</v>
      </c>
      <c r="I111" s="99" t="s">
        <v>1959</v>
      </c>
      <c r="J111" s="97">
        <v>1</v>
      </c>
      <c r="K111" s="97" t="str">
        <f t="shared" si="30"/>
        <v>1</v>
      </c>
      <c r="L111" s="97">
        <f t="shared" si="31"/>
        <v>4</v>
      </c>
      <c r="M111" s="84"/>
    </row>
    <row r="112" spans="1:13" ht="45">
      <c r="A112" s="85"/>
      <c r="B112" s="85"/>
      <c r="C112" s="97">
        <v>1</v>
      </c>
      <c r="D112" s="97">
        <v>1</v>
      </c>
      <c r="E112" s="97">
        <f t="shared" si="28"/>
        <v>1</v>
      </c>
      <c r="F112" s="97" t="str">
        <f t="shared" si="29"/>
        <v>1'h1</v>
      </c>
      <c r="G112" s="97" t="s">
        <v>320</v>
      </c>
      <c r="H112" s="90" t="s">
        <v>1967</v>
      </c>
      <c r="I112" s="99" t="s">
        <v>1959</v>
      </c>
      <c r="J112" s="97">
        <v>1</v>
      </c>
      <c r="K112" s="97" t="str">
        <f t="shared" si="30"/>
        <v>1</v>
      </c>
      <c r="L112" s="97">
        <f t="shared" si="31"/>
        <v>2</v>
      </c>
      <c r="M112" s="84"/>
    </row>
    <row r="113" spans="1:13" ht="45">
      <c r="A113" s="85"/>
      <c r="B113" s="85"/>
      <c r="C113" s="97">
        <v>0</v>
      </c>
      <c r="D113" s="97">
        <v>0</v>
      </c>
      <c r="E113" s="97">
        <f t="shared" si="28"/>
        <v>1</v>
      </c>
      <c r="F113" s="97" t="str">
        <f t="shared" si="29"/>
        <v>1'h1</v>
      </c>
      <c r="G113" s="97" t="s">
        <v>320</v>
      </c>
      <c r="H113" s="90" t="s">
        <v>1968</v>
      </c>
      <c r="I113" s="99" t="s">
        <v>1959</v>
      </c>
      <c r="J113" s="97">
        <v>1</v>
      </c>
      <c r="K113" s="97" t="str">
        <f t="shared" si="30"/>
        <v>1</v>
      </c>
      <c r="L113" s="97">
        <f t="shared" si="31"/>
        <v>1</v>
      </c>
      <c r="M113" s="84"/>
    </row>
    <row r="114" spans="1:13" ht="15">
      <c r="A114" s="80"/>
      <c r="B114" s="81" t="s">
        <v>1719</v>
      </c>
      <c r="C114" s="80"/>
      <c r="D114" s="80"/>
      <c r="E114" s="80">
        <f>SUM(E115:E125)</f>
        <v>32</v>
      </c>
      <c r="F114" s="53" t="str">
        <f>CONCATENATE("32'h",K114)</f>
        <v>32'h000003ff</v>
      </c>
      <c r="G114" s="53"/>
      <c r="H114" s="83" t="s">
        <v>1969</v>
      </c>
      <c r="I114" s="83"/>
      <c r="J114" s="80"/>
      <c r="K114" s="80" t="str">
        <f>LOWER(DEC2HEX(L114,8))</f>
        <v>000003ff</v>
      </c>
      <c r="L114" s="80">
        <f>SUM(L115:L125)</f>
        <v>1023</v>
      </c>
      <c r="M114" s="84"/>
    </row>
    <row r="115" spans="1:13" ht="15">
      <c r="A115" s="85"/>
      <c r="B115" s="85"/>
      <c r="C115" s="97">
        <v>10</v>
      </c>
      <c r="D115" s="97">
        <v>31</v>
      </c>
      <c r="E115" s="97">
        <f t="shared" ref="E115:E125" si="32">D115+1-C115</f>
        <v>22</v>
      </c>
      <c r="F115" s="97" t="str">
        <f t="shared" ref="F115:F125" si="33">CONCATENATE(E115,"'h",K115)</f>
        <v>22'h0</v>
      </c>
      <c r="G115" s="97" t="s">
        <v>317</v>
      </c>
      <c r="H115" s="90" t="s">
        <v>20</v>
      </c>
      <c r="I115" s="91" t="s">
        <v>318</v>
      </c>
      <c r="J115" s="97">
        <v>0</v>
      </c>
      <c r="K115" s="97" t="str">
        <f t="shared" ref="K115:K125" si="34">LOWER(DEC2HEX((J115)))</f>
        <v>0</v>
      </c>
      <c r="L115" s="97">
        <f t="shared" ref="L115:L125" si="35">J115*(2^C115)</f>
        <v>0</v>
      </c>
      <c r="M115" s="84"/>
    </row>
    <row r="116" spans="1:13" ht="45">
      <c r="A116" s="85"/>
      <c r="B116" s="85"/>
      <c r="C116" s="97">
        <v>9</v>
      </c>
      <c r="D116" s="97">
        <v>9</v>
      </c>
      <c r="E116" s="97">
        <f t="shared" si="32"/>
        <v>1</v>
      </c>
      <c r="F116" s="97" t="str">
        <f t="shared" si="33"/>
        <v>1'h1</v>
      </c>
      <c r="G116" s="97" t="s">
        <v>320</v>
      </c>
      <c r="H116" s="90" t="s">
        <v>3356</v>
      </c>
      <c r="I116" s="99" t="s">
        <v>1959</v>
      </c>
      <c r="J116" s="97">
        <v>1</v>
      </c>
      <c r="K116" s="97" t="str">
        <f t="shared" si="34"/>
        <v>1</v>
      </c>
      <c r="L116" s="97">
        <f t="shared" si="35"/>
        <v>512</v>
      </c>
      <c r="M116" s="84"/>
    </row>
    <row r="117" spans="1:13" ht="45">
      <c r="A117" s="85"/>
      <c r="B117" s="85"/>
      <c r="C117" s="97">
        <v>8</v>
      </c>
      <c r="D117" s="97">
        <v>8</v>
      </c>
      <c r="E117" s="97">
        <f t="shared" si="32"/>
        <v>1</v>
      </c>
      <c r="F117" s="97" t="str">
        <f t="shared" si="33"/>
        <v>1'h1</v>
      </c>
      <c r="G117" s="97" t="s">
        <v>320</v>
      </c>
      <c r="H117" s="90" t="s">
        <v>1970</v>
      </c>
      <c r="I117" s="99" t="s">
        <v>1959</v>
      </c>
      <c r="J117" s="97">
        <v>1</v>
      </c>
      <c r="K117" s="97" t="str">
        <f t="shared" si="34"/>
        <v>1</v>
      </c>
      <c r="L117" s="97">
        <f t="shared" si="35"/>
        <v>256</v>
      </c>
      <c r="M117" s="84"/>
    </row>
    <row r="118" spans="1:13" ht="45">
      <c r="A118" s="85"/>
      <c r="B118" s="85"/>
      <c r="C118" s="97">
        <v>7</v>
      </c>
      <c r="D118" s="97">
        <v>7</v>
      </c>
      <c r="E118" s="97">
        <f t="shared" si="32"/>
        <v>1</v>
      </c>
      <c r="F118" s="97" t="str">
        <f t="shared" si="33"/>
        <v>1'h1</v>
      </c>
      <c r="G118" s="97" t="s">
        <v>320</v>
      </c>
      <c r="H118" s="90" t="s">
        <v>1971</v>
      </c>
      <c r="I118" s="99" t="s">
        <v>1959</v>
      </c>
      <c r="J118" s="97">
        <v>1</v>
      </c>
      <c r="K118" s="97" t="str">
        <f t="shared" si="34"/>
        <v>1</v>
      </c>
      <c r="L118" s="97">
        <f t="shared" si="35"/>
        <v>128</v>
      </c>
      <c r="M118" s="84"/>
    </row>
    <row r="119" spans="1:13" ht="45">
      <c r="A119" s="85"/>
      <c r="B119" s="85"/>
      <c r="C119" s="97">
        <v>6</v>
      </c>
      <c r="D119" s="97">
        <v>6</v>
      </c>
      <c r="E119" s="97">
        <f t="shared" si="32"/>
        <v>1</v>
      </c>
      <c r="F119" s="97" t="str">
        <f t="shared" si="33"/>
        <v>1'h1</v>
      </c>
      <c r="G119" s="97" t="s">
        <v>320</v>
      </c>
      <c r="H119" s="90" t="s">
        <v>1972</v>
      </c>
      <c r="I119" s="99" t="s">
        <v>1959</v>
      </c>
      <c r="J119" s="97">
        <v>1</v>
      </c>
      <c r="K119" s="97" t="str">
        <f t="shared" si="34"/>
        <v>1</v>
      </c>
      <c r="L119" s="97">
        <f t="shared" si="35"/>
        <v>64</v>
      </c>
      <c r="M119" s="84"/>
    </row>
    <row r="120" spans="1:13" ht="45">
      <c r="A120" s="85"/>
      <c r="B120" s="85"/>
      <c r="C120" s="97">
        <v>5</v>
      </c>
      <c r="D120" s="97">
        <v>5</v>
      </c>
      <c r="E120" s="97">
        <f t="shared" si="32"/>
        <v>1</v>
      </c>
      <c r="F120" s="97" t="str">
        <f t="shared" si="33"/>
        <v>1'h1</v>
      </c>
      <c r="G120" s="97" t="s">
        <v>320</v>
      </c>
      <c r="H120" s="90" t="s">
        <v>1973</v>
      </c>
      <c r="I120" s="99" t="s">
        <v>1959</v>
      </c>
      <c r="J120" s="97">
        <v>1</v>
      </c>
      <c r="K120" s="97" t="str">
        <f t="shared" si="34"/>
        <v>1</v>
      </c>
      <c r="L120" s="97">
        <f t="shared" si="35"/>
        <v>32</v>
      </c>
      <c r="M120" s="84"/>
    </row>
    <row r="121" spans="1:13" ht="45">
      <c r="A121" s="85"/>
      <c r="B121" s="85"/>
      <c r="C121" s="97">
        <v>4</v>
      </c>
      <c r="D121" s="97">
        <v>4</v>
      </c>
      <c r="E121" s="97">
        <f t="shared" si="32"/>
        <v>1</v>
      </c>
      <c r="F121" s="97" t="str">
        <f t="shared" si="33"/>
        <v>1'h1</v>
      </c>
      <c r="G121" s="97" t="s">
        <v>320</v>
      </c>
      <c r="H121" s="90" t="s">
        <v>1974</v>
      </c>
      <c r="I121" s="99" t="s">
        <v>1959</v>
      </c>
      <c r="J121" s="97">
        <v>1</v>
      </c>
      <c r="K121" s="97" t="str">
        <f t="shared" si="34"/>
        <v>1</v>
      </c>
      <c r="L121" s="97">
        <f t="shared" si="35"/>
        <v>16</v>
      </c>
      <c r="M121" s="84"/>
    </row>
    <row r="122" spans="1:13" ht="45">
      <c r="A122" s="85"/>
      <c r="B122" s="85"/>
      <c r="C122" s="97">
        <v>3</v>
      </c>
      <c r="D122" s="97">
        <v>3</v>
      </c>
      <c r="E122" s="97">
        <f t="shared" si="32"/>
        <v>1</v>
      </c>
      <c r="F122" s="97" t="str">
        <f t="shared" si="33"/>
        <v>1'h1</v>
      </c>
      <c r="G122" s="97" t="s">
        <v>320</v>
      </c>
      <c r="H122" s="90" t="s">
        <v>1975</v>
      </c>
      <c r="I122" s="99" t="s">
        <v>1959</v>
      </c>
      <c r="J122" s="97">
        <v>1</v>
      </c>
      <c r="K122" s="97" t="str">
        <f t="shared" si="34"/>
        <v>1</v>
      </c>
      <c r="L122" s="97">
        <f t="shared" si="35"/>
        <v>8</v>
      </c>
      <c r="M122" s="84"/>
    </row>
    <row r="123" spans="1:13" ht="45">
      <c r="A123" s="85"/>
      <c r="B123" s="85"/>
      <c r="C123" s="97">
        <v>2</v>
      </c>
      <c r="D123" s="97">
        <v>2</v>
      </c>
      <c r="E123" s="97">
        <f t="shared" si="32"/>
        <v>1</v>
      </c>
      <c r="F123" s="97" t="str">
        <f t="shared" si="33"/>
        <v>1'h1</v>
      </c>
      <c r="G123" s="97" t="s">
        <v>320</v>
      </c>
      <c r="H123" s="90" t="s">
        <v>1976</v>
      </c>
      <c r="I123" s="99" t="s">
        <v>1959</v>
      </c>
      <c r="J123" s="97">
        <v>1</v>
      </c>
      <c r="K123" s="97" t="str">
        <f t="shared" si="34"/>
        <v>1</v>
      </c>
      <c r="L123" s="97">
        <f t="shared" si="35"/>
        <v>4</v>
      </c>
      <c r="M123" s="84"/>
    </row>
    <row r="124" spans="1:13" ht="45">
      <c r="A124" s="85"/>
      <c r="B124" s="85"/>
      <c r="C124" s="97">
        <v>1</v>
      </c>
      <c r="D124" s="97">
        <v>1</v>
      </c>
      <c r="E124" s="97">
        <f t="shared" si="32"/>
        <v>1</v>
      </c>
      <c r="F124" s="97" t="str">
        <f t="shared" si="33"/>
        <v>1'h1</v>
      </c>
      <c r="G124" s="97" t="s">
        <v>320</v>
      </c>
      <c r="H124" s="90" t="s">
        <v>1977</v>
      </c>
      <c r="I124" s="99" t="s">
        <v>1959</v>
      </c>
      <c r="J124" s="97">
        <v>1</v>
      </c>
      <c r="K124" s="97" t="str">
        <f t="shared" si="34"/>
        <v>1</v>
      </c>
      <c r="L124" s="97">
        <f t="shared" si="35"/>
        <v>2</v>
      </c>
      <c r="M124" s="84"/>
    </row>
    <row r="125" spans="1:13" ht="45">
      <c r="A125" s="85"/>
      <c r="B125" s="85"/>
      <c r="C125" s="97">
        <v>0</v>
      </c>
      <c r="D125" s="97">
        <v>0</v>
      </c>
      <c r="E125" s="97">
        <f t="shared" si="32"/>
        <v>1</v>
      </c>
      <c r="F125" s="97" t="str">
        <f t="shared" si="33"/>
        <v>1'h1</v>
      </c>
      <c r="G125" s="97" t="s">
        <v>320</v>
      </c>
      <c r="H125" s="90" t="s">
        <v>1978</v>
      </c>
      <c r="I125" s="99" t="s">
        <v>1959</v>
      </c>
      <c r="J125" s="97">
        <v>1</v>
      </c>
      <c r="K125" s="97" t="str">
        <f t="shared" si="34"/>
        <v>1</v>
      </c>
      <c r="L125" s="97">
        <f t="shared" si="35"/>
        <v>1</v>
      </c>
      <c r="M125" s="84"/>
    </row>
    <row r="126" spans="1:13" ht="15">
      <c r="A126" s="80"/>
      <c r="B126" s="81" t="s">
        <v>3868</v>
      </c>
      <c r="C126" s="80"/>
      <c r="D126" s="80"/>
      <c r="E126" s="80">
        <f>SUM(E127:E138)</f>
        <v>32</v>
      </c>
      <c r="F126" s="53" t="str">
        <f>CONCATENATE("32'h",K126)</f>
        <v>32'h00000000</v>
      </c>
      <c r="G126" s="53"/>
      <c r="H126" s="83" t="s">
        <v>1979</v>
      </c>
      <c r="I126" s="83"/>
      <c r="J126" s="80"/>
      <c r="K126" s="80" t="str">
        <f>LOWER(DEC2HEX(L126,8))</f>
        <v>00000000</v>
      </c>
      <c r="L126" s="80">
        <f>SUM(L127:L138)</f>
        <v>0</v>
      </c>
      <c r="M126" s="84"/>
    </row>
    <row r="127" spans="1:13" ht="15">
      <c r="A127" s="85"/>
      <c r="B127" s="85"/>
      <c r="C127" s="97">
        <v>11</v>
      </c>
      <c r="D127" s="97">
        <v>31</v>
      </c>
      <c r="E127" s="97">
        <f t="shared" ref="E127:E138" si="36">D127+1-C127</f>
        <v>21</v>
      </c>
      <c r="F127" s="97" t="str">
        <f t="shared" ref="F127:F138" si="37">CONCATENATE(E127,"'h",K127)</f>
        <v>21'h0</v>
      </c>
      <c r="G127" s="97" t="s">
        <v>317</v>
      </c>
      <c r="H127" s="90" t="s">
        <v>20</v>
      </c>
      <c r="I127" s="91" t="s">
        <v>318</v>
      </c>
      <c r="J127" s="97">
        <v>0</v>
      </c>
      <c r="K127" s="97" t="str">
        <f t="shared" ref="K127:K138" si="38">LOWER(DEC2HEX((J127)))</f>
        <v>0</v>
      </c>
      <c r="L127" s="97">
        <f t="shared" ref="L127:L138" si="39">J127*(2^C127)</f>
        <v>0</v>
      </c>
      <c r="M127" s="84"/>
    </row>
    <row r="128" spans="1:13" ht="15">
      <c r="A128" s="85"/>
      <c r="B128" s="85"/>
      <c r="C128" s="97">
        <v>10</v>
      </c>
      <c r="D128" s="97">
        <v>10</v>
      </c>
      <c r="E128" s="97">
        <f t="shared" si="36"/>
        <v>1</v>
      </c>
      <c r="F128" s="97" t="str">
        <f t="shared" si="37"/>
        <v>1'h0</v>
      </c>
      <c r="G128" s="97" t="s">
        <v>322</v>
      </c>
      <c r="H128" s="90" t="s">
        <v>1980</v>
      </c>
      <c r="I128" s="99" t="s">
        <v>1981</v>
      </c>
      <c r="J128" s="97">
        <v>0</v>
      </c>
      <c r="K128" s="97" t="str">
        <f t="shared" si="38"/>
        <v>0</v>
      </c>
      <c r="L128" s="97">
        <f t="shared" si="39"/>
        <v>0</v>
      </c>
      <c r="M128" s="84"/>
    </row>
    <row r="129" spans="1:13" ht="15">
      <c r="A129" s="85"/>
      <c r="B129" s="85"/>
      <c r="C129" s="97">
        <v>9</v>
      </c>
      <c r="D129" s="97">
        <v>9</v>
      </c>
      <c r="E129" s="97">
        <f t="shared" si="36"/>
        <v>1</v>
      </c>
      <c r="F129" s="97" t="str">
        <f t="shared" si="37"/>
        <v>1'h0</v>
      </c>
      <c r="G129" s="97" t="s">
        <v>322</v>
      </c>
      <c r="H129" s="90" t="s">
        <v>3357</v>
      </c>
      <c r="I129" s="99" t="s">
        <v>1981</v>
      </c>
      <c r="J129" s="97">
        <v>0</v>
      </c>
      <c r="K129" s="97" t="str">
        <f t="shared" si="38"/>
        <v>0</v>
      </c>
      <c r="L129" s="97">
        <f t="shared" si="39"/>
        <v>0</v>
      </c>
      <c r="M129" s="84"/>
    </row>
    <row r="130" spans="1:13" ht="15">
      <c r="A130" s="85"/>
      <c r="B130" s="85"/>
      <c r="C130" s="97">
        <v>8</v>
      </c>
      <c r="D130" s="97">
        <v>8</v>
      </c>
      <c r="E130" s="97">
        <f t="shared" si="36"/>
        <v>1</v>
      </c>
      <c r="F130" s="97" t="str">
        <f t="shared" si="37"/>
        <v>1'h0</v>
      </c>
      <c r="G130" s="97" t="s">
        <v>322</v>
      </c>
      <c r="H130" s="90" t="s">
        <v>1982</v>
      </c>
      <c r="I130" s="99" t="s">
        <v>1981</v>
      </c>
      <c r="J130" s="97">
        <v>0</v>
      </c>
      <c r="K130" s="97" t="str">
        <f t="shared" si="38"/>
        <v>0</v>
      </c>
      <c r="L130" s="97">
        <f t="shared" si="39"/>
        <v>0</v>
      </c>
      <c r="M130" s="84"/>
    </row>
    <row r="131" spans="1:13" ht="15">
      <c r="A131" s="85"/>
      <c r="B131" s="85"/>
      <c r="C131" s="97">
        <v>7</v>
      </c>
      <c r="D131" s="97">
        <v>7</v>
      </c>
      <c r="E131" s="97">
        <f t="shared" si="36"/>
        <v>1</v>
      </c>
      <c r="F131" s="97" t="str">
        <f t="shared" si="37"/>
        <v>1'h0</v>
      </c>
      <c r="G131" s="97" t="s">
        <v>322</v>
      </c>
      <c r="H131" s="90" t="s">
        <v>1983</v>
      </c>
      <c r="I131" s="99" t="s">
        <v>1981</v>
      </c>
      <c r="J131" s="97">
        <v>0</v>
      </c>
      <c r="K131" s="97" t="str">
        <f t="shared" si="38"/>
        <v>0</v>
      </c>
      <c r="L131" s="97">
        <f t="shared" si="39"/>
        <v>0</v>
      </c>
      <c r="M131" s="84"/>
    </row>
    <row r="132" spans="1:13" ht="15">
      <c r="A132" s="85"/>
      <c r="B132" s="85"/>
      <c r="C132" s="97">
        <v>6</v>
      </c>
      <c r="D132" s="97">
        <v>6</v>
      </c>
      <c r="E132" s="97">
        <f t="shared" si="36"/>
        <v>1</v>
      </c>
      <c r="F132" s="97" t="str">
        <f t="shared" si="37"/>
        <v>1'h0</v>
      </c>
      <c r="G132" s="97" t="s">
        <v>322</v>
      </c>
      <c r="H132" s="90" t="s">
        <v>1984</v>
      </c>
      <c r="I132" s="99" t="s">
        <v>1981</v>
      </c>
      <c r="J132" s="97">
        <v>0</v>
      </c>
      <c r="K132" s="97" t="str">
        <f t="shared" si="38"/>
        <v>0</v>
      </c>
      <c r="L132" s="97">
        <f t="shared" si="39"/>
        <v>0</v>
      </c>
      <c r="M132" s="84"/>
    </row>
    <row r="133" spans="1:13" ht="15">
      <c r="A133" s="85"/>
      <c r="B133" s="85"/>
      <c r="C133" s="97">
        <v>5</v>
      </c>
      <c r="D133" s="97">
        <v>5</v>
      </c>
      <c r="E133" s="97">
        <f t="shared" si="36"/>
        <v>1</v>
      </c>
      <c r="F133" s="97" t="str">
        <f t="shared" si="37"/>
        <v>1'h0</v>
      </c>
      <c r="G133" s="97" t="s">
        <v>322</v>
      </c>
      <c r="H133" s="90" t="s">
        <v>1985</v>
      </c>
      <c r="I133" s="99" t="s">
        <v>1981</v>
      </c>
      <c r="J133" s="97">
        <v>0</v>
      </c>
      <c r="K133" s="97" t="str">
        <f t="shared" si="38"/>
        <v>0</v>
      </c>
      <c r="L133" s="97">
        <f t="shared" si="39"/>
        <v>0</v>
      </c>
      <c r="M133" s="84"/>
    </row>
    <row r="134" spans="1:13" ht="15">
      <c r="A134" s="85"/>
      <c r="B134" s="85"/>
      <c r="C134" s="97">
        <v>4</v>
      </c>
      <c r="D134" s="97">
        <v>4</v>
      </c>
      <c r="E134" s="97">
        <f t="shared" si="36"/>
        <v>1</v>
      </c>
      <c r="F134" s="97" t="str">
        <f t="shared" si="37"/>
        <v>1'h0</v>
      </c>
      <c r="G134" s="97" t="s">
        <v>322</v>
      </c>
      <c r="H134" s="90" t="s">
        <v>1986</v>
      </c>
      <c r="I134" s="99" t="s">
        <v>1981</v>
      </c>
      <c r="J134" s="97">
        <v>0</v>
      </c>
      <c r="K134" s="97" t="str">
        <f t="shared" si="38"/>
        <v>0</v>
      </c>
      <c r="L134" s="97">
        <f t="shared" si="39"/>
        <v>0</v>
      </c>
      <c r="M134" s="84"/>
    </row>
    <row r="135" spans="1:13" ht="15">
      <c r="A135" s="85"/>
      <c r="B135" s="85"/>
      <c r="C135" s="97">
        <v>3</v>
      </c>
      <c r="D135" s="97">
        <v>3</v>
      </c>
      <c r="E135" s="97">
        <f t="shared" si="36"/>
        <v>1</v>
      </c>
      <c r="F135" s="97" t="str">
        <f t="shared" si="37"/>
        <v>1'h0</v>
      </c>
      <c r="G135" s="97" t="s">
        <v>322</v>
      </c>
      <c r="H135" s="90" t="s">
        <v>1987</v>
      </c>
      <c r="I135" s="99" t="s">
        <v>1981</v>
      </c>
      <c r="J135" s="97">
        <v>0</v>
      </c>
      <c r="K135" s="97" t="str">
        <f t="shared" si="38"/>
        <v>0</v>
      </c>
      <c r="L135" s="97">
        <f t="shared" si="39"/>
        <v>0</v>
      </c>
      <c r="M135" s="84"/>
    </row>
    <row r="136" spans="1:13" ht="15">
      <c r="A136" s="85"/>
      <c r="B136" s="85"/>
      <c r="C136" s="97">
        <v>2</v>
      </c>
      <c r="D136" s="97">
        <v>2</v>
      </c>
      <c r="E136" s="97">
        <f t="shared" si="36"/>
        <v>1</v>
      </c>
      <c r="F136" s="97" t="str">
        <f t="shared" si="37"/>
        <v>1'h0</v>
      </c>
      <c r="G136" s="97" t="s">
        <v>322</v>
      </c>
      <c r="H136" s="90" t="s">
        <v>1988</v>
      </c>
      <c r="I136" s="99" t="s">
        <v>1981</v>
      </c>
      <c r="J136" s="97">
        <v>0</v>
      </c>
      <c r="K136" s="97" t="str">
        <f t="shared" si="38"/>
        <v>0</v>
      </c>
      <c r="L136" s="97">
        <f t="shared" si="39"/>
        <v>0</v>
      </c>
      <c r="M136" s="84"/>
    </row>
    <row r="137" spans="1:13" ht="15">
      <c r="A137" s="85"/>
      <c r="B137" s="85"/>
      <c r="C137" s="97">
        <v>1</v>
      </c>
      <c r="D137" s="97">
        <v>1</v>
      </c>
      <c r="E137" s="97">
        <f t="shared" si="36"/>
        <v>1</v>
      </c>
      <c r="F137" s="97" t="str">
        <f t="shared" si="37"/>
        <v>1'h0</v>
      </c>
      <c r="G137" s="97" t="s">
        <v>322</v>
      </c>
      <c r="H137" s="90" t="s">
        <v>1989</v>
      </c>
      <c r="I137" s="99" t="s">
        <v>1981</v>
      </c>
      <c r="J137" s="97">
        <v>0</v>
      </c>
      <c r="K137" s="97" t="str">
        <f t="shared" si="38"/>
        <v>0</v>
      </c>
      <c r="L137" s="97">
        <f t="shared" si="39"/>
        <v>0</v>
      </c>
      <c r="M137" s="84"/>
    </row>
    <row r="138" spans="1:13" ht="15">
      <c r="A138" s="85"/>
      <c r="B138" s="85"/>
      <c r="C138" s="97">
        <v>0</v>
      </c>
      <c r="D138" s="97">
        <v>0</v>
      </c>
      <c r="E138" s="97">
        <f t="shared" si="36"/>
        <v>1</v>
      </c>
      <c r="F138" s="97" t="str">
        <f t="shared" si="37"/>
        <v>1'h0</v>
      </c>
      <c r="G138" s="97" t="s">
        <v>322</v>
      </c>
      <c r="H138" s="90" t="s">
        <v>1990</v>
      </c>
      <c r="I138" s="99" t="s">
        <v>1981</v>
      </c>
      <c r="J138" s="97">
        <v>0</v>
      </c>
      <c r="K138" s="97" t="str">
        <f t="shared" si="38"/>
        <v>0</v>
      </c>
      <c r="L138" s="97">
        <f t="shared" si="39"/>
        <v>0</v>
      </c>
      <c r="M138" s="84"/>
    </row>
    <row r="139" spans="1:13" ht="15">
      <c r="A139" s="80"/>
      <c r="B139" s="81" t="s">
        <v>3869</v>
      </c>
      <c r="C139" s="80"/>
      <c r="D139" s="80"/>
      <c r="E139" s="80">
        <f>SUM(E140:E150)</f>
        <v>32</v>
      </c>
      <c r="F139" s="53" t="str">
        <f>CONCATENATE("32'h",K139)</f>
        <v>32'h00000000</v>
      </c>
      <c r="G139" s="53"/>
      <c r="H139" s="83" t="s">
        <v>1991</v>
      </c>
      <c r="I139" s="83"/>
      <c r="J139" s="80"/>
      <c r="K139" s="80" t="str">
        <f>LOWER(DEC2HEX(L139,8))</f>
        <v>00000000</v>
      </c>
      <c r="L139" s="80">
        <f>SUM(L140:L150)</f>
        <v>0</v>
      </c>
      <c r="M139" s="84"/>
    </row>
    <row r="140" spans="1:13" ht="15">
      <c r="A140" s="85"/>
      <c r="B140" s="85"/>
      <c r="C140" s="97">
        <v>10</v>
      </c>
      <c r="D140" s="97">
        <v>31</v>
      </c>
      <c r="E140" s="97">
        <f t="shared" ref="E140:E150" si="40">D140+1-C140</f>
        <v>22</v>
      </c>
      <c r="F140" s="97" t="str">
        <f t="shared" ref="F140:F150" si="41">CONCATENATE(E140,"'h",K140)</f>
        <v>22'h0</v>
      </c>
      <c r="G140" s="97" t="s">
        <v>317</v>
      </c>
      <c r="H140" s="90" t="s">
        <v>20</v>
      </c>
      <c r="I140" s="91" t="s">
        <v>318</v>
      </c>
      <c r="J140" s="97">
        <v>0</v>
      </c>
      <c r="K140" s="97" t="str">
        <f t="shared" ref="K140:K150" si="42">LOWER(DEC2HEX((J140)))</f>
        <v>0</v>
      </c>
      <c r="L140" s="97">
        <f t="shared" ref="L140:L150" si="43">J140*(2^C140)</f>
        <v>0</v>
      </c>
      <c r="M140" s="84"/>
    </row>
    <row r="141" spans="1:13" ht="15">
      <c r="A141" s="85"/>
      <c r="B141" s="85"/>
      <c r="C141" s="97">
        <v>9</v>
      </c>
      <c r="D141" s="97">
        <v>9</v>
      </c>
      <c r="E141" s="97">
        <f t="shared" si="40"/>
        <v>1</v>
      </c>
      <c r="F141" s="97" t="str">
        <f t="shared" si="41"/>
        <v>1'h0</v>
      </c>
      <c r="G141" s="97" t="s">
        <v>322</v>
      </c>
      <c r="H141" s="90" t="s">
        <v>3358</v>
      </c>
      <c r="I141" s="99" t="s">
        <v>1981</v>
      </c>
      <c r="J141" s="97">
        <v>0</v>
      </c>
      <c r="K141" s="97" t="str">
        <f t="shared" si="42"/>
        <v>0</v>
      </c>
      <c r="L141" s="97">
        <f t="shared" si="43"/>
        <v>0</v>
      </c>
      <c r="M141" s="84"/>
    </row>
    <row r="142" spans="1:13" ht="15">
      <c r="A142" s="85"/>
      <c r="B142" s="85"/>
      <c r="C142" s="97">
        <v>8</v>
      </c>
      <c r="D142" s="97">
        <v>8</v>
      </c>
      <c r="E142" s="97">
        <f t="shared" si="40"/>
        <v>1</v>
      </c>
      <c r="F142" s="97" t="str">
        <f t="shared" si="41"/>
        <v>1'h0</v>
      </c>
      <c r="G142" s="97" t="s">
        <v>322</v>
      </c>
      <c r="H142" s="90" t="s">
        <v>1992</v>
      </c>
      <c r="I142" s="99" t="s">
        <v>1981</v>
      </c>
      <c r="J142" s="97">
        <v>0</v>
      </c>
      <c r="K142" s="97" t="str">
        <f t="shared" si="42"/>
        <v>0</v>
      </c>
      <c r="L142" s="97">
        <f t="shared" si="43"/>
        <v>0</v>
      </c>
      <c r="M142" s="84"/>
    </row>
    <row r="143" spans="1:13" ht="15">
      <c r="A143" s="85"/>
      <c r="B143" s="85"/>
      <c r="C143" s="97">
        <v>7</v>
      </c>
      <c r="D143" s="97">
        <v>7</v>
      </c>
      <c r="E143" s="97">
        <f t="shared" si="40"/>
        <v>1</v>
      </c>
      <c r="F143" s="97" t="str">
        <f t="shared" si="41"/>
        <v>1'h0</v>
      </c>
      <c r="G143" s="97" t="s">
        <v>322</v>
      </c>
      <c r="H143" s="90" t="s">
        <v>1993</v>
      </c>
      <c r="I143" s="99" t="s">
        <v>1981</v>
      </c>
      <c r="J143" s="97">
        <v>0</v>
      </c>
      <c r="K143" s="97" t="str">
        <f t="shared" si="42"/>
        <v>0</v>
      </c>
      <c r="L143" s="97">
        <f t="shared" si="43"/>
        <v>0</v>
      </c>
      <c r="M143" s="84"/>
    </row>
    <row r="144" spans="1:13" ht="15">
      <c r="A144" s="85"/>
      <c r="B144" s="85"/>
      <c r="C144" s="97">
        <v>6</v>
      </c>
      <c r="D144" s="97">
        <v>6</v>
      </c>
      <c r="E144" s="97">
        <f t="shared" si="40"/>
        <v>1</v>
      </c>
      <c r="F144" s="97" t="str">
        <f t="shared" si="41"/>
        <v>1'h0</v>
      </c>
      <c r="G144" s="97" t="s">
        <v>322</v>
      </c>
      <c r="H144" s="90" t="s">
        <v>1994</v>
      </c>
      <c r="I144" s="99" t="s">
        <v>1981</v>
      </c>
      <c r="J144" s="97">
        <v>0</v>
      </c>
      <c r="K144" s="97" t="str">
        <f t="shared" si="42"/>
        <v>0</v>
      </c>
      <c r="L144" s="97">
        <f t="shared" si="43"/>
        <v>0</v>
      </c>
      <c r="M144" s="84"/>
    </row>
    <row r="145" spans="1:13" ht="15">
      <c r="A145" s="85"/>
      <c r="B145" s="85"/>
      <c r="C145" s="97">
        <v>5</v>
      </c>
      <c r="D145" s="97">
        <v>5</v>
      </c>
      <c r="E145" s="97">
        <f t="shared" si="40"/>
        <v>1</v>
      </c>
      <c r="F145" s="97" t="str">
        <f t="shared" si="41"/>
        <v>1'h0</v>
      </c>
      <c r="G145" s="97" t="s">
        <v>322</v>
      </c>
      <c r="H145" s="90" t="s">
        <v>1995</v>
      </c>
      <c r="I145" s="99" t="s">
        <v>1981</v>
      </c>
      <c r="J145" s="97">
        <v>0</v>
      </c>
      <c r="K145" s="97" t="str">
        <f t="shared" si="42"/>
        <v>0</v>
      </c>
      <c r="L145" s="97">
        <f t="shared" si="43"/>
        <v>0</v>
      </c>
      <c r="M145" s="84"/>
    </row>
    <row r="146" spans="1:13" ht="15">
      <c r="A146" s="85"/>
      <c r="B146" s="85"/>
      <c r="C146" s="97">
        <v>4</v>
      </c>
      <c r="D146" s="97">
        <v>4</v>
      </c>
      <c r="E146" s="97">
        <f t="shared" si="40"/>
        <v>1</v>
      </c>
      <c r="F146" s="97" t="str">
        <f t="shared" si="41"/>
        <v>1'h0</v>
      </c>
      <c r="G146" s="97" t="s">
        <v>322</v>
      </c>
      <c r="H146" s="90" t="s">
        <v>1996</v>
      </c>
      <c r="I146" s="99" t="s">
        <v>1981</v>
      </c>
      <c r="J146" s="97">
        <v>0</v>
      </c>
      <c r="K146" s="97" t="str">
        <f t="shared" si="42"/>
        <v>0</v>
      </c>
      <c r="L146" s="97">
        <f t="shared" si="43"/>
        <v>0</v>
      </c>
      <c r="M146" s="84"/>
    </row>
    <row r="147" spans="1:13" ht="15">
      <c r="A147" s="85"/>
      <c r="B147" s="85"/>
      <c r="C147" s="97">
        <v>3</v>
      </c>
      <c r="D147" s="97">
        <v>3</v>
      </c>
      <c r="E147" s="97">
        <f t="shared" si="40"/>
        <v>1</v>
      </c>
      <c r="F147" s="97" t="str">
        <f t="shared" si="41"/>
        <v>1'h0</v>
      </c>
      <c r="G147" s="97" t="s">
        <v>322</v>
      </c>
      <c r="H147" s="90" t="s">
        <v>1997</v>
      </c>
      <c r="I147" s="99" t="s">
        <v>1981</v>
      </c>
      <c r="J147" s="97">
        <v>0</v>
      </c>
      <c r="K147" s="97" t="str">
        <f t="shared" si="42"/>
        <v>0</v>
      </c>
      <c r="L147" s="97">
        <f t="shared" si="43"/>
        <v>0</v>
      </c>
      <c r="M147" s="84"/>
    </row>
    <row r="148" spans="1:13" ht="15">
      <c r="A148" s="85"/>
      <c r="B148" s="85"/>
      <c r="C148" s="97">
        <v>2</v>
      </c>
      <c r="D148" s="97">
        <v>2</v>
      </c>
      <c r="E148" s="97">
        <f t="shared" si="40"/>
        <v>1</v>
      </c>
      <c r="F148" s="97" t="str">
        <f t="shared" si="41"/>
        <v>1'h0</v>
      </c>
      <c r="G148" s="97" t="s">
        <v>322</v>
      </c>
      <c r="H148" s="90" t="s">
        <v>1998</v>
      </c>
      <c r="I148" s="99" t="s">
        <v>1981</v>
      </c>
      <c r="J148" s="97">
        <v>0</v>
      </c>
      <c r="K148" s="97" t="str">
        <f t="shared" si="42"/>
        <v>0</v>
      </c>
      <c r="L148" s="97">
        <f t="shared" si="43"/>
        <v>0</v>
      </c>
      <c r="M148" s="84"/>
    </row>
    <row r="149" spans="1:13" ht="15">
      <c r="A149" s="85"/>
      <c r="B149" s="85"/>
      <c r="C149" s="97">
        <v>1</v>
      </c>
      <c r="D149" s="97">
        <v>1</v>
      </c>
      <c r="E149" s="97">
        <f t="shared" si="40"/>
        <v>1</v>
      </c>
      <c r="F149" s="97" t="str">
        <f t="shared" si="41"/>
        <v>1'h0</v>
      </c>
      <c r="G149" s="97" t="s">
        <v>322</v>
      </c>
      <c r="H149" s="90" t="s">
        <v>1999</v>
      </c>
      <c r="I149" s="99" t="s">
        <v>1981</v>
      </c>
      <c r="J149" s="97">
        <v>0</v>
      </c>
      <c r="K149" s="97" t="str">
        <f t="shared" si="42"/>
        <v>0</v>
      </c>
      <c r="L149" s="97">
        <f t="shared" si="43"/>
        <v>0</v>
      </c>
      <c r="M149" s="84"/>
    </row>
    <row r="150" spans="1:13" ht="15">
      <c r="A150" s="85"/>
      <c r="B150" s="85"/>
      <c r="C150" s="97">
        <v>0</v>
      </c>
      <c r="D150" s="97">
        <v>0</v>
      </c>
      <c r="E150" s="97">
        <f t="shared" si="40"/>
        <v>1</v>
      </c>
      <c r="F150" s="97" t="str">
        <f t="shared" si="41"/>
        <v>1'h0</v>
      </c>
      <c r="G150" s="97" t="s">
        <v>322</v>
      </c>
      <c r="H150" s="90" t="s">
        <v>2000</v>
      </c>
      <c r="I150" s="99" t="s">
        <v>1981</v>
      </c>
      <c r="J150" s="97">
        <v>0</v>
      </c>
      <c r="K150" s="97" t="str">
        <f t="shared" si="42"/>
        <v>0</v>
      </c>
      <c r="L150" s="97">
        <f t="shared" si="43"/>
        <v>0</v>
      </c>
      <c r="M150" s="84"/>
    </row>
    <row r="151" spans="1:13" ht="15">
      <c r="A151" s="80"/>
      <c r="B151" s="81" t="s">
        <v>3870</v>
      </c>
      <c r="C151" s="80"/>
      <c r="D151" s="80"/>
      <c r="E151" s="80">
        <f>SUM(E152:E163)</f>
        <v>32</v>
      </c>
      <c r="F151" s="53" t="str">
        <f>CONCATENATE("32'h",K151)</f>
        <v>32'h00000000</v>
      </c>
      <c r="G151" s="53"/>
      <c r="H151" s="83" t="s">
        <v>2001</v>
      </c>
      <c r="I151" s="83"/>
      <c r="J151" s="80"/>
      <c r="K151" s="80" t="str">
        <f>LOWER(DEC2HEX(L151,8))</f>
        <v>00000000</v>
      </c>
      <c r="L151" s="80">
        <f>SUM(L152:L163)</f>
        <v>0</v>
      </c>
      <c r="M151" s="84"/>
    </row>
    <row r="152" spans="1:13" ht="15">
      <c r="A152" s="85"/>
      <c r="B152" s="85"/>
      <c r="C152" s="97">
        <v>11</v>
      </c>
      <c r="D152" s="97">
        <v>31</v>
      </c>
      <c r="E152" s="97">
        <f t="shared" ref="E152:E163" si="44">D152+1-C152</f>
        <v>21</v>
      </c>
      <c r="F152" s="97" t="str">
        <f t="shared" ref="F152:F163" si="45">CONCATENATE(E152,"'h",K152)</f>
        <v>21'h0</v>
      </c>
      <c r="G152" s="97" t="s">
        <v>317</v>
      </c>
      <c r="H152" s="90" t="s">
        <v>20</v>
      </c>
      <c r="I152" s="91" t="s">
        <v>318</v>
      </c>
      <c r="J152" s="97">
        <v>0</v>
      </c>
      <c r="K152" s="97" t="str">
        <f t="shared" ref="K152:K163" si="46">LOWER(DEC2HEX((J152)))</f>
        <v>0</v>
      </c>
      <c r="L152" s="97">
        <f t="shared" ref="L152:L163" si="47">J152*(2^C152)</f>
        <v>0</v>
      </c>
      <c r="M152" s="84"/>
    </row>
    <row r="153" spans="1:13" ht="15">
      <c r="A153" s="85"/>
      <c r="B153" s="85"/>
      <c r="C153" s="97">
        <v>10</v>
      </c>
      <c r="D153" s="97">
        <v>10</v>
      </c>
      <c r="E153" s="97">
        <f t="shared" si="44"/>
        <v>1</v>
      </c>
      <c r="F153" s="97" t="str">
        <f t="shared" si="45"/>
        <v>1'h0</v>
      </c>
      <c r="G153" s="97" t="s">
        <v>317</v>
      </c>
      <c r="H153" s="90" t="s">
        <v>2002</v>
      </c>
      <c r="I153" s="99" t="s">
        <v>2003</v>
      </c>
      <c r="J153" s="97">
        <v>0</v>
      </c>
      <c r="K153" s="97" t="str">
        <f t="shared" si="46"/>
        <v>0</v>
      </c>
      <c r="L153" s="97">
        <f t="shared" si="47"/>
        <v>0</v>
      </c>
      <c r="M153" s="84"/>
    </row>
    <row r="154" spans="1:13" ht="15">
      <c r="A154" s="85"/>
      <c r="B154" s="85"/>
      <c r="C154" s="97">
        <v>9</v>
      </c>
      <c r="D154" s="97">
        <v>9</v>
      </c>
      <c r="E154" s="97">
        <f t="shared" si="44"/>
        <v>1</v>
      </c>
      <c r="F154" s="97" t="str">
        <f t="shared" si="45"/>
        <v>1'h0</v>
      </c>
      <c r="G154" s="97" t="s">
        <v>317</v>
      </c>
      <c r="H154" s="90" t="s">
        <v>3359</v>
      </c>
      <c r="I154" s="99" t="s">
        <v>2003</v>
      </c>
      <c r="J154" s="97">
        <v>0</v>
      </c>
      <c r="K154" s="97" t="str">
        <f t="shared" si="46"/>
        <v>0</v>
      </c>
      <c r="L154" s="97">
        <f t="shared" si="47"/>
        <v>0</v>
      </c>
      <c r="M154" s="84"/>
    </row>
    <row r="155" spans="1:13" ht="15">
      <c r="A155" s="85"/>
      <c r="B155" s="85"/>
      <c r="C155" s="97">
        <v>8</v>
      </c>
      <c r="D155" s="97">
        <v>8</v>
      </c>
      <c r="E155" s="97">
        <f t="shared" si="44"/>
        <v>1</v>
      </c>
      <c r="F155" s="97" t="str">
        <f t="shared" si="45"/>
        <v>1'h0</v>
      </c>
      <c r="G155" s="97" t="s">
        <v>317</v>
      </c>
      <c r="H155" s="90" t="s">
        <v>2004</v>
      </c>
      <c r="I155" s="99" t="s">
        <v>2003</v>
      </c>
      <c r="J155" s="97">
        <v>0</v>
      </c>
      <c r="K155" s="97" t="str">
        <f t="shared" si="46"/>
        <v>0</v>
      </c>
      <c r="L155" s="97">
        <f t="shared" si="47"/>
        <v>0</v>
      </c>
      <c r="M155" s="84"/>
    </row>
    <row r="156" spans="1:13" ht="15">
      <c r="A156" s="85"/>
      <c r="B156" s="85"/>
      <c r="C156" s="97">
        <v>7</v>
      </c>
      <c r="D156" s="97">
        <v>7</v>
      </c>
      <c r="E156" s="97">
        <f t="shared" si="44"/>
        <v>1</v>
      </c>
      <c r="F156" s="97" t="str">
        <f t="shared" si="45"/>
        <v>1'h0</v>
      </c>
      <c r="G156" s="97" t="s">
        <v>317</v>
      </c>
      <c r="H156" s="90" t="s">
        <v>2005</v>
      </c>
      <c r="I156" s="99" t="s">
        <v>2003</v>
      </c>
      <c r="J156" s="97">
        <v>0</v>
      </c>
      <c r="K156" s="97" t="str">
        <f t="shared" si="46"/>
        <v>0</v>
      </c>
      <c r="L156" s="97">
        <f t="shared" si="47"/>
        <v>0</v>
      </c>
      <c r="M156" s="84"/>
    </row>
    <row r="157" spans="1:13" ht="15">
      <c r="A157" s="85"/>
      <c r="B157" s="85"/>
      <c r="C157" s="97">
        <v>6</v>
      </c>
      <c r="D157" s="97">
        <v>6</v>
      </c>
      <c r="E157" s="97">
        <f t="shared" si="44"/>
        <v>1</v>
      </c>
      <c r="F157" s="97" t="str">
        <f t="shared" si="45"/>
        <v>1'h0</v>
      </c>
      <c r="G157" s="97" t="s">
        <v>317</v>
      </c>
      <c r="H157" s="90" t="s">
        <v>2006</v>
      </c>
      <c r="I157" s="99" t="s">
        <v>2003</v>
      </c>
      <c r="J157" s="97">
        <v>0</v>
      </c>
      <c r="K157" s="97" t="str">
        <f t="shared" si="46"/>
        <v>0</v>
      </c>
      <c r="L157" s="97">
        <f t="shared" si="47"/>
        <v>0</v>
      </c>
      <c r="M157" s="84"/>
    </row>
    <row r="158" spans="1:13" ht="15">
      <c r="A158" s="85"/>
      <c r="B158" s="85"/>
      <c r="C158" s="97">
        <v>5</v>
      </c>
      <c r="D158" s="97">
        <v>5</v>
      </c>
      <c r="E158" s="97">
        <f t="shared" si="44"/>
        <v>1</v>
      </c>
      <c r="F158" s="97" t="str">
        <f t="shared" si="45"/>
        <v>1'h0</v>
      </c>
      <c r="G158" s="97" t="s">
        <v>317</v>
      </c>
      <c r="H158" s="90" t="s">
        <v>2007</v>
      </c>
      <c r="I158" s="99" t="s">
        <v>2003</v>
      </c>
      <c r="J158" s="97">
        <v>0</v>
      </c>
      <c r="K158" s="97" t="str">
        <f t="shared" si="46"/>
        <v>0</v>
      </c>
      <c r="L158" s="97">
        <f t="shared" si="47"/>
        <v>0</v>
      </c>
      <c r="M158" s="84"/>
    </row>
    <row r="159" spans="1:13" ht="15">
      <c r="A159" s="85"/>
      <c r="B159" s="85"/>
      <c r="C159" s="97">
        <v>4</v>
      </c>
      <c r="D159" s="97">
        <v>4</v>
      </c>
      <c r="E159" s="97">
        <f t="shared" si="44"/>
        <v>1</v>
      </c>
      <c r="F159" s="97" t="str">
        <f t="shared" si="45"/>
        <v>1'h0</v>
      </c>
      <c r="G159" s="97" t="s">
        <v>317</v>
      </c>
      <c r="H159" s="90" t="s">
        <v>2008</v>
      </c>
      <c r="I159" s="99" t="s">
        <v>2003</v>
      </c>
      <c r="J159" s="97">
        <v>0</v>
      </c>
      <c r="K159" s="97" t="str">
        <f t="shared" si="46"/>
        <v>0</v>
      </c>
      <c r="L159" s="97">
        <f t="shared" si="47"/>
        <v>0</v>
      </c>
      <c r="M159" s="84"/>
    </row>
    <row r="160" spans="1:13" ht="15">
      <c r="A160" s="85"/>
      <c r="B160" s="85"/>
      <c r="C160" s="97">
        <v>3</v>
      </c>
      <c r="D160" s="97">
        <v>3</v>
      </c>
      <c r="E160" s="97">
        <f t="shared" si="44"/>
        <v>1</v>
      </c>
      <c r="F160" s="97" t="str">
        <f t="shared" si="45"/>
        <v>1'h0</v>
      </c>
      <c r="G160" s="97" t="s">
        <v>317</v>
      </c>
      <c r="H160" s="90" t="s">
        <v>2009</v>
      </c>
      <c r="I160" s="99" t="s">
        <v>2003</v>
      </c>
      <c r="J160" s="97">
        <v>0</v>
      </c>
      <c r="K160" s="97" t="str">
        <f t="shared" si="46"/>
        <v>0</v>
      </c>
      <c r="L160" s="97">
        <f t="shared" si="47"/>
        <v>0</v>
      </c>
      <c r="M160" s="84"/>
    </row>
    <row r="161" spans="1:13" ht="15">
      <c r="A161" s="85"/>
      <c r="B161" s="85"/>
      <c r="C161" s="97">
        <v>2</v>
      </c>
      <c r="D161" s="97">
        <v>2</v>
      </c>
      <c r="E161" s="97">
        <f t="shared" si="44"/>
        <v>1</v>
      </c>
      <c r="F161" s="97" t="str">
        <f t="shared" si="45"/>
        <v>1'h0</v>
      </c>
      <c r="G161" s="97" t="s">
        <v>317</v>
      </c>
      <c r="H161" s="90" t="s">
        <v>2010</v>
      </c>
      <c r="I161" s="99" t="s">
        <v>2003</v>
      </c>
      <c r="J161" s="97">
        <v>0</v>
      </c>
      <c r="K161" s="97" t="str">
        <f t="shared" si="46"/>
        <v>0</v>
      </c>
      <c r="L161" s="97">
        <f t="shared" si="47"/>
        <v>0</v>
      </c>
      <c r="M161" s="84"/>
    </row>
    <row r="162" spans="1:13" ht="15">
      <c r="A162" s="85"/>
      <c r="B162" s="85"/>
      <c r="C162" s="97">
        <v>1</v>
      </c>
      <c r="D162" s="97">
        <v>1</v>
      </c>
      <c r="E162" s="97">
        <f t="shared" si="44"/>
        <v>1</v>
      </c>
      <c r="F162" s="97" t="str">
        <f t="shared" si="45"/>
        <v>1'h0</v>
      </c>
      <c r="G162" s="97" t="s">
        <v>317</v>
      </c>
      <c r="H162" s="90" t="s">
        <v>2011</v>
      </c>
      <c r="I162" s="99" t="s">
        <v>2003</v>
      </c>
      <c r="J162" s="97">
        <v>0</v>
      </c>
      <c r="K162" s="97" t="str">
        <f t="shared" si="46"/>
        <v>0</v>
      </c>
      <c r="L162" s="97">
        <f t="shared" si="47"/>
        <v>0</v>
      </c>
      <c r="M162" s="84"/>
    </row>
    <row r="163" spans="1:13" ht="15">
      <c r="A163" s="85"/>
      <c r="B163" s="85"/>
      <c r="C163" s="97">
        <v>0</v>
      </c>
      <c r="D163" s="97">
        <v>0</v>
      </c>
      <c r="E163" s="97">
        <f t="shared" si="44"/>
        <v>1</v>
      </c>
      <c r="F163" s="97" t="str">
        <f t="shared" si="45"/>
        <v>1'h0</v>
      </c>
      <c r="G163" s="97" t="s">
        <v>317</v>
      </c>
      <c r="H163" s="90" t="s">
        <v>2012</v>
      </c>
      <c r="I163" s="99" t="s">
        <v>2003</v>
      </c>
      <c r="J163" s="97">
        <v>0</v>
      </c>
      <c r="K163" s="97" t="str">
        <f t="shared" si="46"/>
        <v>0</v>
      </c>
      <c r="L163" s="97">
        <f t="shared" si="47"/>
        <v>0</v>
      </c>
      <c r="M163" s="84"/>
    </row>
    <row r="164" spans="1:13" ht="15">
      <c r="A164" s="80"/>
      <c r="B164" s="81" t="s">
        <v>3871</v>
      </c>
      <c r="C164" s="80"/>
      <c r="D164" s="80"/>
      <c r="E164" s="80">
        <f>SUM(E165:E175)</f>
        <v>32</v>
      </c>
      <c r="F164" s="53" t="str">
        <f>CONCATENATE("32'h",K164)</f>
        <v>32'h00000000</v>
      </c>
      <c r="G164" s="53"/>
      <c r="H164" s="83" t="s">
        <v>2013</v>
      </c>
      <c r="I164" s="83"/>
      <c r="J164" s="80"/>
      <c r="K164" s="80" t="str">
        <f>LOWER(DEC2HEX(L164,8))</f>
        <v>00000000</v>
      </c>
      <c r="L164" s="80">
        <f>SUM(L165:L175)</f>
        <v>0</v>
      </c>
      <c r="M164" s="84"/>
    </row>
    <row r="165" spans="1:13" ht="15">
      <c r="A165" s="85"/>
      <c r="B165" s="85"/>
      <c r="C165" s="97">
        <v>10</v>
      </c>
      <c r="D165" s="97">
        <v>31</v>
      </c>
      <c r="E165" s="97">
        <f t="shared" ref="E165:E175" si="48">D165+1-C165</f>
        <v>22</v>
      </c>
      <c r="F165" s="97" t="str">
        <f t="shared" ref="F165:F175" si="49">CONCATENATE(E165,"'h",K165)</f>
        <v>22'h0</v>
      </c>
      <c r="G165" s="97" t="s">
        <v>317</v>
      </c>
      <c r="H165" s="90" t="s">
        <v>20</v>
      </c>
      <c r="I165" s="91" t="s">
        <v>318</v>
      </c>
      <c r="J165" s="97">
        <v>0</v>
      </c>
      <c r="K165" s="97" t="str">
        <f t="shared" ref="K165:K175" si="50">LOWER(DEC2HEX((J165)))</f>
        <v>0</v>
      </c>
      <c r="L165" s="97">
        <f t="shared" ref="L165:L175" si="51">J165*(2^C165)</f>
        <v>0</v>
      </c>
      <c r="M165" s="84"/>
    </row>
    <row r="166" spans="1:13" ht="15">
      <c r="A166" s="85"/>
      <c r="B166" s="85"/>
      <c r="C166" s="97">
        <v>9</v>
      </c>
      <c r="D166" s="97">
        <v>9</v>
      </c>
      <c r="E166" s="97">
        <f t="shared" si="48"/>
        <v>1</v>
      </c>
      <c r="F166" s="97" t="str">
        <f t="shared" si="49"/>
        <v>1'h0</v>
      </c>
      <c r="G166" s="97" t="s">
        <v>317</v>
      </c>
      <c r="H166" s="90" t="s">
        <v>3360</v>
      </c>
      <c r="I166" s="99" t="s">
        <v>2003</v>
      </c>
      <c r="J166" s="97">
        <v>0</v>
      </c>
      <c r="K166" s="97" t="str">
        <f t="shared" si="50"/>
        <v>0</v>
      </c>
      <c r="L166" s="97">
        <f t="shared" si="51"/>
        <v>0</v>
      </c>
      <c r="M166" s="84"/>
    </row>
    <row r="167" spans="1:13" ht="15">
      <c r="A167" s="85"/>
      <c r="B167" s="85"/>
      <c r="C167" s="97">
        <v>8</v>
      </c>
      <c r="D167" s="97">
        <v>8</v>
      </c>
      <c r="E167" s="97">
        <f t="shared" si="48"/>
        <v>1</v>
      </c>
      <c r="F167" s="97" t="str">
        <f t="shared" si="49"/>
        <v>1'h0</v>
      </c>
      <c r="G167" s="97" t="s">
        <v>317</v>
      </c>
      <c r="H167" s="90" t="s">
        <v>2014</v>
      </c>
      <c r="I167" s="99" t="s">
        <v>2003</v>
      </c>
      <c r="J167" s="97">
        <v>0</v>
      </c>
      <c r="K167" s="97" t="str">
        <f t="shared" si="50"/>
        <v>0</v>
      </c>
      <c r="L167" s="97">
        <f t="shared" si="51"/>
        <v>0</v>
      </c>
      <c r="M167" s="84"/>
    </row>
    <row r="168" spans="1:13" ht="15">
      <c r="A168" s="85"/>
      <c r="B168" s="85"/>
      <c r="C168" s="97">
        <v>7</v>
      </c>
      <c r="D168" s="97">
        <v>7</v>
      </c>
      <c r="E168" s="97">
        <f t="shared" si="48"/>
        <v>1</v>
      </c>
      <c r="F168" s="97" t="str">
        <f t="shared" si="49"/>
        <v>1'h0</v>
      </c>
      <c r="G168" s="97" t="s">
        <v>317</v>
      </c>
      <c r="H168" s="90" t="s">
        <v>2015</v>
      </c>
      <c r="I168" s="99" t="s">
        <v>2003</v>
      </c>
      <c r="J168" s="97">
        <v>0</v>
      </c>
      <c r="K168" s="97" t="str">
        <f t="shared" si="50"/>
        <v>0</v>
      </c>
      <c r="L168" s="97">
        <f t="shared" si="51"/>
        <v>0</v>
      </c>
      <c r="M168" s="84"/>
    </row>
    <row r="169" spans="1:13" ht="15">
      <c r="A169" s="85"/>
      <c r="B169" s="85"/>
      <c r="C169" s="97">
        <v>6</v>
      </c>
      <c r="D169" s="97">
        <v>6</v>
      </c>
      <c r="E169" s="97">
        <f t="shared" si="48"/>
        <v>1</v>
      </c>
      <c r="F169" s="97" t="str">
        <f t="shared" si="49"/>
        <v>1'h0</v>
      </c>
      <c r="G169" s="97" t="s">
        <v>317</v>
      </c>
      <c r="H169" s="90" t="s">
        <v>2016</v>
      </c>
      <c r="I169" s="99" t="s">
        <v>2003</v>
      </c>
      <c r="J169" s="97">
        <v>0</v>
      </c>
      <c r="K169" s="97" t="str">
        <f t="shared" si="50"/>
        <v>0</v>
      </c>
      <c r="L169" s="97">
        <f t="shared" si="51"/>
        <v>0</v>
      </c>
      <c r="M169" s="84"/>
    </row>
    <row r="170" spans="1:13" ht="15">
      <c r="A170" s="85"/>
      <c r="B170" s="85"/>
      <c r="C170" s="97">
        <v>5</v>
      </c>
      <c r="D170" s="97">
        <v>5</v>
      </c>
      <c r="E170" s="97">
        <f t="shared" si="48"/>
        <v>1</v>
      </c>
      <c r="F170" s="97" t="str">
        <f t="shared" si="49"/>
        <v>1'h0</v>
      </c>
      <c r="G170" s="97" t="s">
        <v>317</v>
      </c>
      <c r="H170" s="90" t="s">
        <v>2017</v>
      </c>
      <c r="I170" s="99" t="s">
        <v>2003</v>
      </c>
      <c r="J170" s="97">
        <v>0</v>
      </c>
      <c r="K170" s="97" t="str">
        <f t="shared" si="50"/>
        <v>0</v>
      </c>
      <c r="L170" s="97">
        <f t="shared" si="51"/>
        <v>0</v>
      </c>
      <c r="M170" s="84"/>
    </row>
    <row r="171" spans="1:13" ht="15">
      <c r="A171" s="85"/>
      <c r="B171" s="85"/>
      <c r="C171" s="97">
        <v>4</v>
      </c>
      <c r="D171" s="97">
        <v>4</v>
      </c>
      <c r="E171" s="97">
        <f t="shared" si="48"/>
        <v>1</v>
      </c>
      <c r="F171" s="97" t="str">
        <f t="shared" si="49"/>
        <v>1'h0</v>
      </c>
      <c r="G171" s="97" t="s">
        <v>317</v>
      </c>
      <c r="H171" s="90" t="s">
        <v>2018</v>
      </c>
      <c r="I171" s="99" t="s">
        <v>2003</v>
      </c>
      <c r="J171" s="97">
        <v>0</v>
      </c>
      <c r="K171" s="97" t="str">
        <f t="shared" si="50"/>
        <v>0</v>
      </c>
      <c r="L171" s="97">
        <f t="shared" si="51"/>
        <v>0</v>
      </c>
      <c r="M171" s="84"/>
    </row>
    <row r="172" spans="1:13" ht="15">
      <c r="A172" s="85"/>
      <c r="B172" s="85"/>
      <c r="C172" s="97">
        <v>3</v>
      </c>
      <c r="D172" s="97">
        <v>3</v>
      </c>
      <c r="E172" s="97">
        <f t="shared" si="48"/>
        <v>1</v>
      </c>
      <c r="F172" s="97" t="str">
        <f t="shared" si="49"/>
        <v>1'h0</v>
      </c>
      <c r="G172" s="97" t="s">
        <v>317</v>
      </c>
      <c r="H172" s="90" t="s">
        <v>2019</v>
      </c>
      <c r="I172" s="99" t="s">
        <v>2003</v>
      </c>
      <c r="J172" s="97">
        <v>0</v>
      </c>
      <c r="K172" s="97" t="str">
        <f t="shared" si="50"/>
        <v>0</v>
      </c>
      <c r="L172" s="97">
        <f t="shared" si="51"/>
        <v>0</v>
      </c>
      <c r="M172" s="84"/>
    </row>
    <row r="173" spans="1:13" ht="15">
      <c r="A173" s="85"/>
      <c r="B173" s="85"/>
      <c r="C173" s="97">
        <v>2</v>
      </c>
      <c r="D173" s="97">
        <v>2</v>
      </c>
      <c r="E173" s="97">
        <f t="shared" si="48"/>
        <v>1</v>
      </c>
      <c r="F173" s="97" t="str">
        <f t="shared" si="49"/>
        <v>1'h0</v>
      </c>
      <c r="G173" s="97" t="s">
        <v>317</v>
      </c>
      <c r="H173" s="90" t="s">
        <v>2020</v>
      </c>
      <c r="I173" s="99" t="s">
        <v>2003</v>
      </c>
      <c r="J173" s="97">
        <v>0</v>
      </c>
      <c r="K173" s="97" t="str">
        <f t="shared" si="50"/>
        <v>0</v>
      </c>
      <c r="L173" s="97">
        <f t="shared" si="51"/>
        <v>0</v>
      </c>
      <c r="M173" s="84"/>
    </row>
    <row r="174" spans="1:13" ht="15">
      <c r="A174" s="85"/>
      <c r="B174" s="85"/>
      <c r="C174" s="97">
        <v>1</v>
      </c>
      <c r="D174" s="97">
        <v>1</v>
      </c>
      <c r="E174" s="97">
        <f t="shared" si="48"/>
        <v>1</v>
      </c>
      <c r="F174" s="97" t="str">
        <f t="shared" si="49"/>
        <v>1'h0</v>
      </c>
      <c r="G174" s="97" t="s">
        <v>317</v>
      </c>
      <c r="H174" s="90" t="s">
        <v>2021</v>
      </c>
      <c r="I174" s="99" t="s">
        <v>2003</v>
      </c>
      <c r="J174" s="97">
        <v>0</v>
      </c>
      <c r="K174" s="97" t="str">
        <f t="shared" si="50"/>
        <v>0</v>
      </c>
      <c r="L174" s="97">
        <f t="shared" si="51"/>
        <v>0</v>
      </c>
      <c r="M174" s="84"/>
    </row>
    <row r="175" spans="1:13" ht="15">
      <c r="A175" s="85"/>
      <c r="B175" s="85"/>
      <c r="C175" s="97">
        <v>0</v>
      </c>
      <c r="D175" s="97">
        <v>0</v>
      </c>
      <c r="E175" s="97">
        <f t="shared" si="48"/>
        <v>1</v>
      </c>
      <c r="F175" s="97" t="str">
        <f t="shared" si="49"/>
        <v>1'h0</v>
      </c>
      <c r="G175" s="97" t="s">
        <v>317</v>
      </c>
      <c r="H175" s="90" t="s">
        <v>2022</v>
      </c>
      <c r="I175" s="99" t="s">
        <v>2003</v>
      </c>
      <c r="J175" s="97">
        <v>0</v>
      </c>
      <c r="K175" s="97" t="str">
        <f t="shared" si="50"/>
        <v>0</v>
      </c>
      <c r="L175" s="97">
        <f t="shared" si="51"/>
        <v>0</v>
      </c>
      <c r="M175" s="84"/>
    </row>
    <row r="176" spans="1:13" ht="15">
      <c r="A176" s="80"/>
      <c r="B176" s="81" t="s">
        <v>1724</v>
      </c>
      <c r="C176" s="80"/>
      <c r="D176" s="80"/>
      <c r="E176" s="80">
        <f>SUM(E177:E188)</f>
        <v>32</v>
      </c>
      <c r="F176" s="53" t="str">
        <f>CONCATENATE("32'h",K176)</f>
        <v>32'h00000000</v>
      </c>
      <c r="G176" s="53"/>
      <c r="H176" s="83" t="s">
        <v>2023</v>
      </c>
      <c r="I176" s="83"/>
      <c r="J176" s="80"/>
      <c r="K176" s="80" t="str">
        <f>LOWER(DEC2HEX(L176,8))</f>
        <v>00000000</v>
      </c>
      <c r="L176" s="80">
        <f>SUM(L177:L188)</f>
        <v>0</v>
      </c>
      <c r="M176" s="84"/>
    </row>
    <row r="177" spans="1:13" ht="15">
      <c r="A177" s="85"/>
      <c r="B177" s="85"/>
      <c r="C177" s="97">
        <v>11</v>
      </c>
      <c r="D177" s="97">
        <v>31</v>
      </c>
      <c r="E177" s="97">
        <f t="shared" ref="E177:E188" si="52">D177+1-C177</f>
        <v>21</v>
      </c>
      <c r="F177" s="97" t="str">
        <f t="shared" ref="F177:F188" si="53">CONCATENATE(E177,"'h",K177)</f>
        <v>21'h0</v>
      </c>
      <c r="G177" s="97" t="s">
        <v>317</v>
      </c>
      <c r="H177" s="90" t="s">
        <v>20</v>
      </c>
      <c r="I177" s="91" t="s">
        <v>318</v>
      </c>
      <c r="J177" s="97">
        <v>0</v>
      </c>
      <c r="K177" s="97" t="str">
        <f t="shared" ref="K177:K188" si="54">LOWER(DEC2HEX((J177)))</f>
        <v>0</v>
      </c>
      <c r="L177" s="97">
        <f t="shared" ref="L177:L188" si="55">J177*(2^C177)</f>
        <v>0</v>
      </c>
      <c r="M177" s="84"/>
    </row>
    <row r="178" spans="1:13" ht="15">
      <c r="A178" s="85"/>
      <c r="B178" s="85"/>
      <c r="C178" s="97">
        <v>10</v>
      </c>
      <c r="D178" s="97">
        <v>10</v>
      </c>
      <c r="E178" s="97">
        <f t="shared" si="52"/>
        <v>1</v>
      </c>
      <c r="F178" s="97" t="str">
        <f t="shared" si="53"/>
        <v>1'h0</v>
      </c>
      <c r="G178" s="97" t="s">
        <v>317</v>
      </c>
      <c r="H178" s="90" t="s">
        <v>2024</v>
      </c>
      <c r="I178" s="99" t="s">
        <v>2025</v>
      </c>
      <c r="J178" s="97">
        <v>0</v>
      </c>
      <c r="K178" s="97" t="str">
        <f t="shared" si="54"/>
        <v>0</v>
      </c>
      <c r="L178" s="97">
        <f t="shared" si="55"/>
        <v>0</v>
      </c>
      <c r="M178" s="84"/>
    </row>
    <row r="179" spans="1:13" ht="15">
      <c r="A179" s="85"/>
      <c r="B179" s="85"/>
      <c r="C179" s="97">
        <v>9</v>
      </c>
      <c r="D179" s="97">
        <v>9</v>
      </c>
      <c r="E179" s="97">
        <f t="shared" si="52"/>
        <v>1</v>
      </c>
      <c r="F179" s="97" t="str">
        <f t="shared" si="53"/>
        <v>1'h0</v>
      </c>
      <c r="G179" s="97" t="s">
        <v>317</v>
      </c>
      <c r="H179" s="90" t="s">
        <v>3361</v>
      </c>
      <c r="I179" s="99" t="s">
        <v>2025</v>
      </c>
      <c r="J179" s="97">
        <v>0</v>
      </c>
      <c r="K179" s="97" t="str">
        <f t="shared" si="54"/>
        <v>0</v>
      </c>
      <c r="L179" s="97">
        <f t="shared" si="55"/>
        <v>0</v>
      </c>
      <c r="M179" s="84"/>
    </row>
    <row r="180" spans="1:13" ht="15">
      <c r="A180" s="85"/>
      <c r="B180" s="85"/>
      <c r="C180" s="97">
        <v>8</v>
      </c>
      <c r="D180" s="97">
        <v>8</v>
      </c>
      <c r="E180" s="97">
        <f t="shared" si="52"/>
        <v>1</v>
      </c>
      <c r="F180" s="97" t="str">
        <f t="shared" si="53"/>
        <v>1'h0</v>
      </c>
      <c r="G180" s="97" t="s">
        <v>317</v>
      </c>
      <c r="H180" s="90" t="s">
        <v>2026</v>
      </c>
      <c r="I180" s="99" t="s">
        <v>2025</v>
      </c>
      <c r="J180" s="97">
        <v>0</v>
      </c>
      <c r="K180" s="97" t="str">
        <f t="shared" si="54"/>
        <v>0</v>
      </c>
      <c r="L180" s="97">
        <f t="shared" si="55"/>
        <v>0</v>
      </c>
      <c r="M180" s="84"/>
    </row>
    <row r="181" spans="1:13" ht="15">
      <c r="A181" s="85"/>
      <c r="B181" s="85"/>
      <c r="C181" s="97">
        <v>7</v>
      </c>
      <c r="D181" s="97">
        <v>7</v>
      </c>
      <c r="E181" s="97">
        <f t="shared" si="52"/>
        <v>1</v>
      </c>
      <c r="F181" s="97" t="str">
        <f t="shared" si="53"/>
        <v>1'h0</v>
      </c>
      <c r="G181" s="97" t="s">
        <v>317</v>
      </c>
      <c r="H181" s="90" t="s">
        <v>2027</v>
      </c>
      <c r="I181" s="99" t="s">
        <v>2025</v>
      </c>
      <c r="J181" s="97">
        <v>0</v>
      </c>
      <c r="K181" s="97" t="str">
        <f t="shared" si="54"/>
        <v>0</v>
      </c>
      <c r="L181" s="97">
        <f t="shared" si="55"/>
        <v>0</v>
      </c>
      <c r="M181" s="84"/>
    </row>
    <row r="182" spans="1:13" ht="15">
      <c r="A182" s="85"/>
      <c r="B182" s="85"/>
      <c r="C182" s="97">
        <v>6</v>
      </c>
      <c r="D182" s="97">
        <v>6</v>
      </c>
      <c r="E182" s="97">
        <f t="shared" si="52"/>
        <v>1</v>
      </c>
      <c r="F182" s="97" t="str">
        <f t="shared" si="53"/>
        <v>1'h0</v>
      </c>
      <c r="G182" s="97" t="s">
        <v>317</v>
      </c>
      <c r="H182" s="90" t="s">
        <v>2028</v>
      </c>
      <c r="I182" s="99" t="s">
        <v>2025</v>
      </c>
      <c r="J182" s="97">
        <v>0</v>
      </c>
      <c r="K182" s="97" t="str">
        <f t="shared" si="54"/>
        <v>0</v>
      </c>
      <c r="L182" s="97">
        <f t="shared" si="55"/>
        <v>0</v>
      </c>
      <c r="M182" s="84"/>
    </row>
    <row r="183" spans="1:13" ht="15">
      <c r="A183" s="85"/>
      <c r="B183" s="85"/>
      <c r="C183" s="97">
        <v>5</v>
      </c>
      <c r="D183" s="97">
        <v>5</v>
      </c>
      <c r="E183" s="97">
        <f t="shared" si="52"/>
        <v>1</v>
      </c>
      <c r="F183" s="97" t="str">
        <f t="shared" si="53"/>
        <v>1'h0</v>
      </c>
      <c r="G183" s="97" t="s">
        <v>317</v>
      </c>
      <c r="H183" s="90" t="s">
        <v>2029</v>
      </c>
      <c r="I183" s="99" t="s">
        <v>2025</v>
      </c>
      <c r="J183" s="97">
        <v>0</v>
      </c>
      <c r="K183" s="97" t="str">
        <f t="shared" si="54"/>
        <v>0</v>
      </c>
      <c r="L183" s="97">
        <f t="shared" si="55"/>
        <v>0</v>
      </c>
      <c r="M183" s="84"/>
    </row>
    <row r="184" spans="1:13" ht="15">
      <c r="A184" s="85"/>
      <c r="B184" s="85"/>
      <c r="C184" s="97">
        <v>4</v>
      </c>
      <c r="D184" s="97">
        <v>4</v>
      </c>
      <c r="E184" s="97">
        <f t="shared" si="52"/>
        <v>1</v>
      </c>
      <c r="F184" s="97" t="str">
        <f t="shared" si="53"/>
        <v>1'h0</v>
      </c>
      <c r="G184" s="97" t="s">
        <v>317</v>
      </c>
      <c r="H184" s="90" t="s">
        <v>2030</v>
      </c>
      <c r="I184" s="99" t="s">
        <v>2025</v>
      </c>
      <c r="J184" s="97">
        <v>0</v>
      </c>
      <c r="K184" s="97" t="str">
        <f t="shared" si="54"/>
        <v>0</v>
      </c>
      <c r="L184" s="97">
        <f t="shared" si="55"/>
        <v>0</v>
      </c>
      <c r="M184" s="84"/>
    </row>
    <row r="185" spans="1:13" ht="15">
      <c r="A185" s="85"/>
      <c r="B185" s="85"/>
      <c r="C185" s="97">
        <v>3</v>
      </c>
      <c r="D185" s="97">
        <v>3</v>
      </c>
      <c r="E185" s="97">
        <f t="shared" si="52"/>
        <v>1</v>
      </c>
      <c r="F185" s="97" t="str">
        <f t="shared" si="53"/>
        <v>1'h0</v>
      </c>
      <c r="G185" s="97" t="s">
        <v>317</v>
      </c>
      <c r="H185" s="90" t="s">
        <v>2031</v>
      </c>
      <c r="I185" s="99" t="s">
        <v>2025</v>
      </c>
      <c r="J185" s="97">
        <v>0</v>
      </c>
      <c r="K185" s="97" t="str">
        <f t="shared" si="54"/>
        <v>0</v>
      </c>
      <c r="L185" s="97">
        <f t="shared" si="55"/>
        <v>0</v>
      </c>
      <c r="M185" s="84"/>
    </row>
    <row r="186" spans="1:13" ht="15">
      <c r="A186" s="85"/>
      <c r="B186" s="85"/>
      <c r="C186" s="97">
        <v>2</v>
      </c>
      <c r="D186" s="97">
        <v>2</v>
      </c>
      <c r="E186" s="97">
        <f t="shared" si="52"/>
        <v>1</v>
      </c>
      <c r="F186" s="97" t="str">
        <f t="shared" si="53"/>
        <v>1'h0</v>
      </c>
      <c r="G186" s="97" t="s">
        <v>317</v>
      </c>
      <c r="H186" s="90" t="s">
        <v>2032</v>
      </c>
      <c r="I186" s="99" t="s">
        <v>2025</v>
      </c>
      <c r="J186" s="97">
        <v>0</v>
      </c>
      <c r="K186" s="97" t="str">
        <f t="shared" si="54"/>
        <v>0</v>
      </c>
      <c r="L186" s="97">
        <f t="shared" si="55"/>
        <v>0</v>
      </c>
      <c r="M186" s="84"/>
    </row>
    <row r="187" spans="1:13" ht="15">
      <c r="A187" s="85"/>
      <c r="B187" s="85"/>
      <c r="C187" s="97">
        <v>1</v>
      </c>
      <c r="D187" s="97">
        <v>1</v>
      </c>
      <c r="E187" s="97">
        <f t="shared" si="52"/>
        <v>1</v>
      </c>
      <c r="F187" s="97" t="str">
        <f t="shared" si="53"/>
        <v>1'h0</v>
      </c>
      <c r="G187" s="97" t="s">
        <v>317</v>
      </c>
      <c r="H187" s="90" t="s">
        <v>2033</v>
      </c>
      <c r="I187" s="99" t="s">
        <v>2025</v>
      </c>
      <c r="J187" s="97">
        <v>0</v>
      </c>
      <c r="K187" s="97" t="str">
        <f t="shared" si="54"/>
        <v>0</v>
      </c>
      <c r="L187" s="97">
        <f t="shared" si="55"/>
        <v>0</v>
      </c>
      <c r="M187" s="84"/>
    </row>
    <row r="188" spans="1:13" ht="15">
      <c r="A188" s="85"/>
      <c r="B188" s="85"/>
      <c r="C188" s="97">
        <v>0</v>
      </c>
      <c r="D188" s="97">
        <v>0</v>
      </c>
      <c r="E188" s="97">
        <f t="shared" si="52"/>
        <v>1</v>
      </c>
      <c r="F188" s="97" t="str">
        <f t="shared" si="53"/>
        <v>1'h0</v>
      </c>
      <c r="G188" s="97" t="s">
        <v>317</v>
      </c>
      <c r="H188" s="90" t="s">
        <v>2034</v>
      </c>
      <c r="I188" s="99" t="s">
        <v>2025</v>
      </c>
      <c r="J188" s="97">
        <v>0</v>
      </c>
      <c r="K188" s="97" t="str">
        <f t="shared" si="54"/>
        <v>0</v>
      </c>
      <c r="L188" s="97">
        <f t="shared" si="55"/>
        <v>0</v>
      </c>
      <c r="M188" s="84"/>
    </row>
    <row r="189" spans="1:13" ht="15">
      <c r="A189" s="80"/>
      <c r="B189" s="81" t="s">
        <v>3872</v>
      </c>
      <c r="C189" s="80"/>
      <c r="D189" s="80"/>
      <c r="E189" s="80">
        <f>SUM(E190:E200)</f>
        <v>32</v>
      </c>
      <c r="F189" s="53" t="str">
        <f>CONCATENATE("32'h",K189)</f>
        <v>32'h00000000</v>
      </c>
      <c r="G189" s="53"/>
      <c r="H189" s="83" t="s">
        <v>2035</v>
      </c>
      <c r="I189" s="83"/>
      <c r="J189" s="80"/>
      <c r="K189" s="80" t="str">
        <f>LOWER(DEC2HEX(L189,8))</f>
        <v>00000000</v>
      </c>
      <c r="L189" s="80">
        <f>SUM(L190:L200)</f>
        <v>0</v>
      </c>
      <c r="M189" s="84"/>
    </row>
    <row r="190" spans="1:13" ht="15">
      <c r="A190" s="85"/>
      <c r="B190" s="85"/>
      <c r="C190" s="97">
        <v>10</v>
      </c>
      <c r="D190" s="97">
        <v>31</v>
      </c>
      <c r="E190" s="97">
        <f t="shared" ref="E190:E200" si="56">D190+1-C190</f>
        <v>22</v>
      </c>
      <c r="F190" s="97" t="str">
        <f t="shared" ref="F190:F200" si="57">CONCATENATE(E190,"'h",K190)</f>
        <v>22'h0</v>
      </c>
      <c r="G190" s="97" t="s">
        <v>317</v>
      </c>
      <c r="H190" s="90" t="s">
        <v>20</v>
      </c>
      <c r="I190" s="91" t="s">
        <v>318</v>
      </c>
      <c r="J190" s="97">
        <v>0</v>
      </c>
      <c r="K190" s="97" t="str">
        <f t="shared" ref="K190:K200" si="58">LOWER(DEC2HEX((J190)))</f>
        <v>0</v>
      </c>
      <c r="L190" s="97">
        <f t="shared" ref="L190:L200" si="59">J190*(2^C190)</f>
        <v>0</v>
      </c>
      <c r="M190" s="84"/>
    </row>
    <row r="191" spans="1:13" ht="15">
      <c r="A191" s="85"/>
      <c r="B191" s="85"/>
      <c r="C191" s="97">
        <v>9</v>
      </c>
      <c r="D191" s="97">
        <v>9</v>
      </c>
      <c r="E191" s="97">
        <f t="shared" si="56"/>
        <v>1</v>
      </c>
      <c r="F191" s="97" t="str">
        <f t="shared" si="57"/>
        <v>1'h0</v>
      </c>
      <c r="G191" s="97" t="s">
        <v>317</v>
      </c>
      <c r="H191" s="90" t="s">
        <v>3362</v>
      </c>
      <c r="I191" s="99" t="s">
        <v>2025</v>
      </c>
      <c r="J191" s="97">
        <v>0</v>
      </c>
      <c r="K191" s="97" t="str">
        <f t="shared" si="58"/>
        <v>0</v>
      </c>
      <c r="L191" s="97">
        <f t="shared" si="59"/>
        <v>0</v>
      </c>
      <c r="M191" s="84"/>
    </row>
    <row r="192" spans="1:13" ht="15">
      <c r="A192" s="85"/>
      <c r="B192" s="85"/>
      <c r="C192" s="97">
        <v>8</v>
      </c>
      <c r="D192" s="97">
        <v>8</v>
      </c>
      <c r="E192" s="97">
        <f t="shared" si="56"/>
        <v>1</v>
      </c>
      <c r="F192" s="97" t="str">
        <f t="shared" si="57"/>
        <v>1'h0</v>
      </c>
      <c r="G192" s="97" t="s">
        <v>317</v>
      </c>
      <c r="H192" s="90" t="s">
        <v>2036</v>
      </c>
      <c r="I192" s="99" t="s">
        <v>2025</v>
      </c>
      <c r="J192" s="97">
        <v>0</v>
      </c>
      <c r="K192" s="97" t="str">
        <f t="shared" si="58"/>
        <v>0</v>
      </c>
      <c r="L192" s="97">
        <f t="shared" si="59"/>
        <v>0</v>
      </c>
      <c r="M192" s="84"/>
    </row>
    <row r="193" spans="1:13" ht="15">
      <c r="A193" s="85"/>
      <c r="B193" s="85"/>
      <c r="C193" s="97">
        <v>7</v>
      </c>
      <c r="D193" s="97">
        <v>7</v>
      </c>
      <c r="E193" s="97">
        <f t="shared" si="56"/>
        <v>1</v>
      </c>
      <c r="F193" s="97" t="str">
        <f t="shared" si="57"/>
        <v>1'h0</v>
      </c>
      <c r="G193" s="97" t="s">
        <v>317</v>
      </c>
      <c r="H193" s="90" t="s">
        <v>2037</v>
      </c>
      <c r="I193" s="99" t="s">
        <v>2025</v>
      </c>
      <c r="J193" s="97">
        <v>0</v>
      </c>
      <c r="K193" s="97" t="str">
        <f t="shared" si="58"/>
        <v>0</v>
      </c>
      <c r="L193" s="97">
        <f t="shared" si="59"/>
        <v>0</v>
      </c>
      <c r="M193" s="84"/>
    </row>
    <row r="194" spans="1:13" ht="15">
      <c r="A194" s="85"/>
      <c r="B194" s="85"/>
      <c r="C194" s="97">
        <v>6</v>
      </c>
      <c r="D194" s="97">
        <v>6</v>
      </c>
      <c r="E194" s="97">
        <f t="shared" si="56"/>
        <v>1</v>
      </c>
      <c r="F194" s="97" t="str">
        <f t="shared" si="57"/>
        <v>1'h0</v>
      </c>
      <c r="G194" s="97" t="s">
        <v>317</v>
      </c>
      <c r="H194" s="90" t="s">
        <v>2038</v>
      </c>
      <c r="I194" s="99" t="s">
        <v>2025</v>
      </c>
      <c r="J194" s="97">
        <v>0</v>
      </c>
      <c r="K194" s="97" t="str">
        <f t="shared" si="58"/>
        <v>0</v>
      </c>
      <c r="L194" s="97">
        <f t="shared" si="59"/>
        <v>0</v>
      </c>
      <c r="M194" s="84"/>
    </row>
    <row r="195" spans="1:13" ht="15">
      <c r="A195" s="85"/>
      <c r="B195" s="85"/>
      <c r="C195" s="97">
        <v>5</v>
      </c>
      <c r="D195" s="97">
        <v>5</v>
      </c>
      <c r="E195" s="97">
        <f t="shared" si="56"/>
        <v>1</v>
      </c>
      <c r="F195" s="97" t="str">
        <f t="shared" si="57"/>
        <v>1'h0</v>
      </c>
      <c r="G195" s="97" t="s">
        <v>317</v>
      </c>
      <c r="H195" s="90" t="s">
        <v>2039</v>
      </c>
      <c r="I195" s="99" t="s">
        <v>2025</v>
      </c>
      <c r="J195" s="97">
        <v>0</v>
      </c>
      <c r="K195" s="97" t="str">
        <f t="shared" si="58"/>
        <v>0</v>
      </c>
      <c r="L195" s="97">
        <f t="shared" si="59"/>
        <v>0</v>
      </c>
      <c r="M195" s="84"/>
    </row>
    <row r="196" spans="1:13" ht="15">
      <c r="A196" s="85"/>
      <c r="B196" s="85"/>
      <c r="C196" s="97">
        <v>4</v>
      </c>
      <c r="D196" s="97">
        <v>4</v>
      </c>
      <c r="E196" s="97">
        <f t="shared" si="56"/>
        <v>1</v>
      </c>
      <c r="F196" s="97" t="str">
        <f t="shared" si="57"/>
        <v>1'h0</v>
      </c>
      <c r="G196" s="97" t="s">
        <v>317</v>
      </c>
      <c r="H196" s="90" t="s">
        <v>2040</v>
      </c>
      <c r="I196" s="99" t="s">
        <v>2025</v>
      </c>
      <c r="J196" s="97">
        <v>0</v>
      </c>
      <c r="K196" s="97" t="str">
        <f t="shared" si="58"/>
        <v>0</v>
      </c>
      <c r="L196" s="97">
        <f t="shared" si="59"/>
        <v>0</v>
      </c>
      <c r="M196" s="84"/>
    </row>
    <row r="197" spans="1:13" ht="15">
      <c r="A197" s="85"/>
      <c r="B197" s="85"/>
      <c r="C197" s="97">
        <v>3</v>
      </c>
      <c r="D197" s="97">
        <v>3</v>
      </c>
      <c r="E197" s="97">
        <f t="shared" si="56"/>
        <v>1</v>
      </c>
      <c r="F197" s="97" t="str">
        <f t="shared" si="57"/>
        <v>1'h0</v>
      </c>
      <c r="G197" s="97" t="s">
        <v>317</v>
      </c>
      <c r="H197" s="90" t="s">
        <v>2041</v>
      </c>
      <c r="I197" s="99" t="s">
        <v>2025</v>
      </c>
      <c r="J197" s="97">
        <v>0</v>
      </c>
      <c r="K197" s="97" t="str">
        <f t="shared" si="58"/>
        <v>0</v>
      </c>
      <c r="L197" s="97">
        <f t="shared" si="59"/>
        <v>0</v>
      </c>
      <c r="M197" s="84"/>
    </row>
    <row r="198" spans="1:13" ht="15">
      <c r="A198" s="85"/>
      <c r="B198" s="85"/>
      <c r="C198" s="97">
        <v>2</v>
      </c>
      <c r="D198" s="97">
        <v>2</v>
      </c>
      <c r="E198" s="97">
        <f t="shared" si="56"/>
        <v>1</v>
      </c>
      <c r="F198" s="97" t="str">
        <f t="shared" si="57"/>
        <v>1'h0</v>
      </c>
      <c r="G198" s="97" t="s">
        <v>317</v>
      </c>
      <c r="H198" s="90" t="s">
        <v>2042</v>
      </c>
      <c r="I198" s="99" t="s">
        <v>2025</v>
      </c>
      <c r="J198" s="97">
        <v>0</v>
      </c>
      <c r="K198" s="97" t="str">
        <f t="shared" si="58"/>
        <v>0</v>
      </c>
      <c r="L198" s="97">
        <f t="shared" si="59"/>
        <v>0</v>
      </c>
      <c r="M198" s="84"/>
    </row>
    <row r="199" spans="1:13" ht="15">
      <c r="A199" s="85"/>
      <c r="B199" s="85"/>
      <c r="C199" s="97">
        <v>1</v>
      </c>
      <c r="D199" s="97">
        <v>1</v>
      </c>
      <c r="E199" s="97">
        <f t="shared" si="56"/>
        <v>1</v>
      </c>
      <c r="F199" s="97" t="str">
        <f t="shared" si="57"/>
        <v>1'h0</v>
      </c>
      <c r="G199" s="97" t="s">
        <v>317</v>
      </c>
      <c r="H199" s="90" t="s">
        <v>2043</v>
      </c>
      <c r="I199" s="99" t="s">
        <v>2025</v>
      </c>
      <c r="J199" s="97">
        <v>0</v>
      </c>
      <c r="K199" s="97" t="str">
        <f t="shared" si="58"/>
        <v>0</v>
      </c>
      <c r="L199" s="97">
        <f t="shared" si="59"/>
        <v>0</v>
      </c>
      <c r="M199" s="84"/>
    </row>
    <row r="200" spans="1:13" ht="15">
      <c r="A200" s="85"/>
      <c r="B200" s="85"/>
      <c r="C200" s="97">
        <v>0</v>
      </c>
      <c r="D200" s="97">
        <v>0</v>
      </c>
      <c r="E200" s="97">
        <f t="shared" si="56"/>
        <v>1</v>
      </c>
      <c r="F200" s="97" t="str">
        <f t="shared" si="57"/>
        <v>1'h0</v>
      </c>
      <c r="G200" s="97" t="s">
        <v>317</v>
      </c>
      <c r="H200" s="90" t="s">
        <v>2044</v>
      </c>
      <c r="I200" s="99" t="s">
        <v>2025</v>
      </c>
      <c r="J200" s="97">
        <v>0</v>
      </c>
      <c r="K200" s="97" t="str">
        <f t="shared" si="58"/>
        <v>0</v>
      </c>
      <c r="L200" s="97">
        <f t="shared" si="59"/>
        <v>0</v>
      </c>
      <c r="M200" s="84"/>
    </row>
    <row r="201" spans="1:13" ht="15">
      <c r="A201" s="80"/>
      <c r="B201" s="81" t="s">
        <v>3873</v>
      </c>
      <c r="C201" s="80"/>
      <c r="D201" s="80"/>
      <c r="E201" s="80">
        <f>SUM(E202:E202)</f>
        <v>32</v>
      </c>
      <c r="F201" s="53" t="str">
        <f>CONCATENATE("32'h",K201)</f>
        <v>32'h00000000</v>
      </c>
      <c r="G201" s="53"/>
      <c r="H201" s="83" t="s">
        <v>3363</v>
      </c>
      <c r="I201" s="83"/>
      <c r="J201" s="80"/>
      <c r="K201" s="80" t="str">
        <f>LOWER(DEC2HEX(L201,8))</f>
        <v>00000000</v>
      </c>
      <c r="L201" s="80">
        <f>SUM(L202:L202)</f>
        <v>0</v>
      </c>
      <c r="M201" s="84"/>
    </row>
    <row r="202" spans="1:13" ht="15">
      <c r="A202" s="98"/>
      <c r="B202" s="98"/>
      <c r="C202" s="97">
        <v>0</v>
      </c>
      <c r="D202" s="97">
        <v>31</v>
      </c>
      <c r="E202" s="97">
        <f>D202+1-C202</f>
        <v>32</v>
      </c>
      <c r="F202" s="97" t="str">
        <f>CONCATENATE(E202,"'h",K202)</f>
        <v>32'h0</v>
      </c>
      <c r="G202" s="97" t="s">
        <v>320</v>
      </c>
      <c r="H202" s="90" t="s">
        <v>3364</v>
      </c>
      <c r="I202" s="99" t="s">
        <v>2045</v>
      </c>
      <c r="J202" s="97">
        <v>0</v>
      </c>
      <c r="K202" s="97" t="str">
        <f>LOWER(DEC2HEX((J202)))</f>
        <v>0</v>
      </c>
      <c r="L202" s="97">
        <f>J202*(2^C202)</f>
        <v>0</v>
      </c>
      <c r="M202" s="84"/>
    </row>
    <row r="203" spans="1:13" ht="15">
      <c r="A203" s="80"/>
      <c r="B203" s="81" t="s">
        <v>3874</v>
      </c>
      <c r="C203" s="80"/>
      <c r="D203" s="80"/>
      <c r="E203" s="80">
        <f>SUM(E204:E204)</f>
        <v>32</v>
      </c>
      <c r="F203" s="53" t="str">
        <f>CONCATENATE("32'h",K203)</f>
        <v>32'h00000000</v>
      </c>
      <c r="G203" s="53"/>
      <c r="H203" s="83" t="s">
        <v>3365</v>
      </c>
      <c r="I203" s="83"/>
      <c r="J203" s="80"/>
      <c r="K203" s="80" t="str">
        <f>LOWER(DEC2HEX(L203,8))</f>
        <v>00000000</v>
      </c>
      <c r="L203" s="80">
        <f>SUM(L204:L204)</f>
        <v>0</v>
      </c>
      <c r="M203" s="84"/>
    </row>
    <row r="204" spans="1:13" ht="15">
      <c r="A204" s="98"/>
      <c r="B204" s="98"/>
      <c r="C204" s="97">
        <v>0</v>
      </c>
      <c r="D204" s="97">
        <v>31</v>
      </c>
      <c r="E204" s="97">
        <f>D204+1-C204</f>
        <v>32</v>
      </c>
      <c r="F204" s="97" t="str">
        <f>CONCATENATE(E204,"'h",K204)</f>
        <v>32'h0</v>
      </c>
      <c r="G204" s="97" t="s">
        <v>3366</v>
      </c>
      <c r="H204" s="90" t="s">
        <v>3367</v>
      </c>
      <c r="I204" s="99" t="s">
        <v>2045</v>
      </c>
      <c r="J204" s="97">
        <v>0</v>
      </c>
      <c r="K204" s="97" t="str">
        <f>LOWER(DEC2HEX((J204)))</f>
        <v>0</v>
      </c>
      <c r="L204" s="97">
        <f>J204*(2^C204)</f>
        <v>0</v>
      </c>
      <c r="M204" s="84"/>
    </row>
  </sheetData>
  <phoneticPr fontId="46" type="noConversion"/>
  <pageMargins left="0.7" right="0.7" top="0.75" bottom="0.75" header="0.3" footer="0.3"/>
  <pageSetup paperSize="9" orientation="portrait" verticalDpi="0"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44"/>
  <sheetViews>
    <sheetView topLeftCell="A116" zoomScale="130" zoomScaleNormal="130" workbookViewId="0">
      <selection activeCell="I81" sqref="I81"/>
    </sheetView>
  </sheetViews>
  <sheetFormatPr defaultRowHeight="13.5"/>
  <cols>
    <col min="1" max="1" width="7.75" style="79" bestFit="1" customWidth="1"/>
    <col min="2" max="2" width="8.75" style="79" bestFit="1" customWidth="1"/>
    <col min="3" max="3" width="7.625" style="79" customWidth="1"/>
    <col min="4" max="4" width="7.25" style="79" customWidth="1"/>
    <col min="5" max="5" width="10" style="79" customWidth="1"/>
    <col min="6" max="6" width="13.25" style="79" bestFit="1" customWidth="1"/>
    <col min="7" max="7" width="8.375" style="79" bestFit="1" customWidth="1"/>
    <col min="8" max="8" width="24.5" style="79" bestFit="1" customWidth="1"/>
    <col min="9" max="9" width="49.125" style="79" customWidth="1"/>
    <col min="10" max="10" width="8.25" style="79" bestFit="1" customWidth="1"/>
    <col min="11" max="11" width="9.25" style="79" bestFit="1" customWidth="1"/>
    <col min="12" max="12" width="11.25" style="79" bestFit="1" customWidth="1"/>
    <col min="13" max="13" width="8.25" style="79" bestFit="1" customWidth="1"/>
    <col min="14" max="16384" width="9" style="79"/>
  </cols>
  <sheetData>
    <row r="1" spans="1:13" ht="45">
      <c r="A1" s="165" t="s">
        <v>535</v>
      </c>
      <c r="B1" s="166" t="s">
        <v>301</v>
      </c>
      <c r="C1" s="165" t="s">
        <v>302</v>
      </c>
      <c r="D1" s="165" t="s">
        <v>303</v>
      </c>
      <c r="E1" s="165" t="s">
        <v>304</v>
      </c>
      <c r="F1" s="165" t="s">
        <v>305</v>
      </c>
      <c r="G1" s="165" t="s">
        <v>306</v>
      </c>
      <c r="H1" s="165" t="s">
        <v>307</v>
      </c>
      <c r="I1" s="165" t="s">
        <v>308</v>
      </c>
      <c r="J1" s="165" t="s">
        <v>309</v>
      </c>
      <c r="K1" s="165" t="s">
        <v>310</v>
      </c>
      <c r="L1" s="165" t="s">
        <v>311</v>
      </c>
      <c r="M1" s="165" t="s">
        <v>2870</v>
      </c>
    </row>
    <row r="2" spans="1:13" ht="15">
      <c r="A2" s="80"/>
      <c r="B2" s="81" t="s">
        <v>2871</v>
      </c>
      <c r="C2" s="80"/>
      <c r="D2" s="80"/>
      <c r="E2" s="80">
        <f>SUM(E3:E4)</f>
        <v>32</v>
      </c>
      <c r="F2" s="53" t="str">
        <f>CONCATENATE("32'h",K2)</f>
        <v>32'h00000000</v>
      </c>
      <c r="G2" s="80"/>
      <c r="H2" s="83" t="s">
        <v>2872</v>
      </c>
      <c r="I2" s="83"/>
      <c r="J2" s="186"/>
      <c r="K2" s="186" t="str">
        <f>LOWER(DEC2HEX(L2,8))</f>
        <v>00000000</v>
      </c>
      <c r="L2" s="186">
        <f>SUM(L3:L4)</f>
        <v>0</v>
      </c>
      <c r="M2" s="80"/>
    </row>
    <row r="3" spans="1:13" ht="15">
      <c r="A3" s="85"/>
      <c r="B3" s="85"/>
      <c r="C3" s="95">
        <v>16</v>
      </c>
      <c r="D3" s="95">
        <v>31</v>
      </c>
      <c r="E3" s="86">
        <f>D3+1-C3</f>
        <v>16</v>
      </c>
      <c r="F3" s="86" t="str">
        <f>CONCATENATE(E3,"'h",K3)</f>
        <v>16'h0</v>
      </c>
      <c r="G3" s="86" t="s">
        <v>2873</v>
      </c>
      <c r="H3" s="103" t="s">
        <v>2874</v>
      </c>
      <c r="I3" s="99" t="s">
        <v>2875</v>
      </c>
      <c r="J3" s="187">
        <v>0</v>
      </c>
      <c r="K3" s="187" t="str">
        <f>LOWER(DEC2HEX((J3)))</f>
        <v>0</v>
      </c>
      <c r="L3" s="187">
        <f>J3*(2^C3)</f>
        <v>0</v>
      </c>
      <c r="M3" s="104"/>
    </row>
    <row r="4" spans="1:13" ht="15">
      <c r="A4" s="85"/>
      <c r="B4" s="85"/>
      <c r="C4" s="95">
        <v>0</v>
      </c>
      <c r="D4" s="95">
        <v>15</v>
      </c>
      <c r="E4" s="86">
        <f>D4+1-C4</f>
        <v>16</v>
      </c>
      <c r="F4" s="86" t="str">
        <f>CONCATENATE(E4,"'h",K4)</f>
        <v>16'h0</v>
      </c>
      <c r="G4" s="86" t="s">
        <v>2876</v>
      </c>
      <c r="H4" s="103" t="s">
        <v>2877</v>
      </c>
      <c r="I4" s="99" t="s">
        <v>2878</v>
      </c>
      <c r="J4" s="187">
        <v>0</v>
      </c>
      <c r="K4" s="187" t="str">
        <f>LOWER(DEC2HEX((J4)))</f>
        <v>0</v>
      </c>
      <c r="L4" s="187">
        <f>J4*(2^C4)</f>
        <v>0</v>
      </c>
      <c r="M4" s="104"/>
    </row>
    <row r="5" spans="1:13" ht="15">
      <c r="A5" s="80"/>
      <c r="B5" s="81" t="s">
        <v>2879</v>
      </c>
      <c r="C5" s="80"/>
      <c r="D5" s="80"/>
      <c r="E5" s="80">
        <f>SUM(E6:E10)</f>
        <v>32</v>
      </c>
      <c r="F5" s="53" t="str">
        <f>CONCATENATE("32'h",K5)</f>
        <v>32'h00000000</v>
      </c>
      <c r="G5" s="53"/>
      <c r="H5" s="83" t="s">
        <v>2880</v>
      </c>
      <c r="I5" s="83"/>
      <c r="J5" s="186"/>
      <c r="K5" s="186" t="str">
        <f>LOWER(DEC2HEX(L5,8))</f>
        <v>00000000</v>
      </c>
      <c r="L5" s="186">
        <f>SUM(L6:L10)</f>
        <v>0</v>
      </c>
      <c r="M5" s="80"/>
    </row>
    <row r="6" spans="1:13" ht="15">
      <c r="A6" s="85"/>
      <c r="B6" s="85"/>
      <c r="C6" s="95">
        <v>15</v>
      </c>
      <c r="D6" s="95">
        <v>31</v>
      </c>
      <c r="E6" s="86">
        <f t="shared" ref="E6:E10" si="0">D6+1-C6</f>
        <v>17</v>
      </c>
      <c r="F6" s="86" t="str">
        <f t="shared" ref="F6:F10" si="1">CONCATENATE(E6,"'h",K6)</f>
        <v>17'h0</v>
      </c>
      <c r="G6" s="86" t="s">
        <v>2873</v>
      </c>
      <c r="H6" s="103" t="s">
        <v>2874</v>
      </c>
      <c r="I6" s="99" t="s">
        <v>2875</v>
      </c>
      <c r="J6" s="187">
        <v>0</v>
      </c>
      <c r="K6" s="187" t="str">
        <f t="shared" ref="K6:K10" si="2">LOWER(DEC2HEX((J6)))</f>
        <v>0</v>
      </c>
      <c r="L6" s="187">
        <f t="shared" ref="L6:L10" si="3">J6*(2^C6)</f>
        <v>0</v>
      </c>
      <c r="M6" s="104"/>
    </row>
    <row r="7" spans="1:13" ht="363" customHeight="1">
      <c r="A7" s="85"/>
      <c r="B7" s="85"/>
      <c r="C7" s="95">
        <v>10</v>
      </c>
      <c r="D7" s="95">
        <v>14</v>
      </c>
      <c r="E7" s="86">
        <f t="shared" si="0"/>
        <v>5</v>
      </c>
      <c r="F7" s="86" t="str">
        <f t="shared" si="1"/>
        <v>5'h0</v>
      </c>
      <c r="G7" s="86" t="s">
        <v>2876</v>
      </c>
      <c r="H7" s="103" t="s">
        <v>2881</v>
      </c>
      <c r="I7" s="99" t="s">
        <v>2882</v>
      </c>
      <c r="J7" s="187">
        <v>0</v>
      </c>
      <c r="K7" s="187" t="str">
        <f t="shared" si="2"/>
        <v>0</v>
      </c>
      <c r="L7" s="187">
        <f t="shared" si="3"/>
        <v>0</v>
      </c>
      <c r="M7" s="104"/>
    </row>
    <row r="8" spans="1:13" ht="150" customHeight="1">
      <c r="A8" s="85"/>
      <c r="B8" s="85"/>
      <c r="C8" s="95">
        <v>6</v>
      </c>
      <c r="D8" s="95">
        <v>9</v>
      </c>
      <c r="E8" s="86">
        <f t="shared" si="0"/>
        <v>4</v>
      </c>
      <c r="F8" s="86" t="str">
        <f t="shared" si="1"/>
        <v>4'h0</v>
      </c>
      <c r="G8" s="86" t="s">
        <v>2883</v>
      </c>
      <c r="H8" s="103" t="s">
        <v>2884</v>
      </c>
      <c r="I8" s="99" t="s">
        <v>2885</v>
      </c>
      <c r="J8" s="187">
        <v>0</v>
      </c>
      <c r="K8" s="187" t="str">
        <f t="shared" si="2"/>
        <v>0</v>
      </c>
      <c r="L8" s="187">
        <f t="shared" si="3"/>
        <v>0</v>
      </c>
      <c r="M8" s="104"/>
    </row>
    <row r="9" spans="1:13" ht="98.25" customHeight="1">
      <c r="A9" s="85"/>
      <c r="B9" s="85"/>
      <c r="C9" s="95">
        <v>3</v>
      </c>
      <c r="D9" s="95">
        <v>5</v>
      </c>
      <c r="E9" s="86">
        <f t="shared" si="0"/>
        <v>3</v>
      </c>
      <c r="F9" s="86" t="str">
        <f t="shared" si="1"/>
        <v>3'h0</v>
      </c>
      <c r="G9" s="86" t="s">
        <v>2876</v>
      </c>
      <c r="H9" s="103" t="s">
        <v>2886</v>
      </c>
      <c r="I9" s="99" t="s">
        <v>2887</v>
      </c>
      <c r="J9" s="187">
        <v>0</v>
      </c>
      <c r="K9" s="187" t="str">
        <f t="shared" si="2"/>
        <v>0</v>
      </c>
      <c r="L9" s="187">
        <f t="shared" si="3"/>
        <v>0</v>
      </c>
      <c r="M9" s="104"/>
    </row>
    <row r="10" spans="1:13" ht="143.25" customHeight="1">
      <c r="A10" s="85"/>
      <c r="B10" s="85"/>
      <c r="C10" s="95">
        <v>0</v>
      </c>
      <c r="D10" s="95">
        <v>2</v>
      </c>
      <c r="E10" s="86">
        <f t="shared" si="0"/>
        <v>3</v>
      </c>
      <c r="F10" s="86" t="str">
        <f t="shared" si="1"/>
        <v>3'h0</v>
      </c>
      <c r="G10" s="86" t="s">
        <v>2876</v>
      </c>
      <c r="H10" s="103" t="s">
        <v>2888</v>
      </c>
      <c r="I10" s="99" t="s">
        <v>2889</v>
      </c>
      <c r="J10" s="187">
        <v>0</v>
      </c>
      <c r="K10" s="187" t="str">
        <f t="shared" si="2"/>
        <v>0</v>
      </c>
      <c r="L10" s="187">
        <f t="shared" si="3"/>
        <v>0</v>
      </c>
      <c r="M10" s="104"/>
    </row>
    <row r="11" spans="1:13" ht="15">
      <c r="A11" s="80"/>
      <c r="B11" s="81" t="s">
        <v>2890</v>
      </c>
      <c r="C11" s="80"/>
      <c r="D11" s="80"/>
      <c r="E11" s="80">
        <f>SUM(E12:E14)</f>
        <v>32</v>
      </c>
      <c r="F11" s="53" t="str">
        <f>CONCATENATE("32'h",K11)</f>
        <v>32'h00000000</v>
      </c>
      <c r="G11" s="53"/>
      <c r="H11" s="83" t="s">
        <v>2891</v>
      </c>
      <c r="I11" s="83"/>
      <c r="J11" s="186"/>
      <c r="K11" s="186" t="str">
        <f>LOWER(DEC2HEX(L11,8))</f>
        <v>00000000</v>
      </c>
      <c r="L11" s="186">
        <f>SUM(L12:L14)</f>
        <v>0</v>
      </c>
      <c r="M11" s="80"/>
    </row>
    <row r="12" spans="1:13" ht="15">
      <c r="A12" s="85"/>
      <c r="B12" s="85"/>
      <c r="C12" s="95">
        <v>2</v>
      </c>
      <c r="D12" s="95">
        <v>31</v>
      </c>
      <c r="E12" s="86">
        <f t="shared" ref="E12:E14" si="4">D12+1-C12</f>
        <v>30</v>
      </c>
      <c r="F12" s="86" t="str">
        <f t="shared" ref="F12:F14" si="5">CONCATENATE(E12,"'h",K12)</f>
        <v>30'h0</v>
      </c>
      <c r="G12" s="86" t="s">
        <v>2873</v>
      </c>
      <c r="H12" s="103" t="s">
        <v>2874</v>
      </c>
      <c r="I12" s="99" t="s">
        <v>2892</v>
      </c>
      <c r="J12" s="187">
        <v>0</v>
      </c>
      <c r="K12" s="187" t="str">
        <f t="shared" ref="K12:K14" si="6">LOWER(DEC2HEX((J12)))</f>
        <v>0</v>
      </c>
      <c r="L12" s="187">
        <f t="shared" ref="L12:L14" si="7">J12*(2^C12)</f>
        <v>0</v>
      </c>
      <c r="M12" s="104"/>
    </row>
    <row r="13" spans="1:13" ht="30">
      <c r="A13" s="85"/>
      <c r="B13" s="85"/>
      <c r="C13" s="95">
        <v>1</v>
      </c>
      <c r="D13" s="95">
        <v>1</v>
      </c>
      <c r="E13" s="86">
        <f t="shared" si="4"/>
        <v>1</v>
      </c>
      <c r="F13" s="86" t="str">
        <f t="shared" si="5"/>
        <v>1'h0</v>
      </c>
      <c r="G13" s="86" t="s">
        <v>2876</v>
      </c>
      <c r="H13" s="103" t="s">
        <v>2893</v>
      </c>
      <c r="I13" s="99" t="s">
        <v>2894</v>
      </c>
      <c r="J13" s="187">
        <v>0</v>
      </c>
      <c r="K13" s="187" t="str">
        <f t="shared" si="6"/>
        <v>0</v>
      </c>
      <c r="L13" s="187">
        <f t="shared" si="7"/>
        <v>0</v>
      </c>
      <c r="M13" s="104"/>
    </row>
    <row r="14" spans="1:13" ht="30">
      <c r="A14" s="85"/>
      <c r="B14" s="85"/>
      <c r="C14" s="95">
        <v>0</v>
      </c>
      <c r="D14" s="95">
        <v>0</v>
      </c>
      <c r="E14" s="86">
        <f t="shared" si="4"/>
        <v>1</v>
      </c>
      <c r="F14" s="86" t="str">
        <f t="shared" si="5"/>
        <v>1'h0</v>
      </c>
      <c r="G14" s="86" t="s">
        <v>2876</v>
      </c>
      <c r="H14" s="103" t="s">
        <v>2895</v>
      </c>
      <c r="I14" s="99" t="s">
        <v>2896</v>
      </c>
      <c r="J14" s="187">
        <v>0</v>
      </c>
      <c r="K14" s="187" t="str">
        <f t="shared" si="6"/>
        <v>0</v>
      </c>
      <c r="L14" s="187">
        <f t="shared" si="7"/>
        <v>0</v>
      </c>
      <c r="M14" s="104"/>
    </row>
    <row r="15" spans="1:13" ht="15">
      <c r="A15" s="80"/>
      <c r="B15" s="81" t="s">
        <v>2897</v>
      </c>
      <c r="C15" s="80"/>
      <c r="D15" s="80"/>
      <c r="E15" s="80">
        <f>SUM(E16:E16)</f>
        <v>32</v>
      </c>
      <c r="F15" s="53" t="str">
        <f>CONCATENATE("32'h",K15)</f>
        <v>32'h00000000</v>
      </c>
      <c r="G15" s="53"/>
      <c r="H15" s="83" t="s">
        <v>2898</v>
      </c>
      <c r="I15" s="83"/>
      <c r="J15" s="186"/>
      <c r="K15" s="186" t="str">
        <f>LOWER(DEC2HEX(L15,8))</f>
        <v>00000000</v>
      </c>
      <c r="L15" s="186">
        <f>SUM(L16:L16)</f>
        <v>0</v>
      </c>
      <c r="M15" s="80"/>
    </row>
    <row r="16" spans="1:13" ht="15">
      <c r="A16" s="85"/>
      <c r="B16" s="85"/>
      <c r="C16" s="95">
        <v>0</v>
      </c>
      <c r="D16" s="95">
        <v>31</v>
      </c>
      <c r="E16" s="86">
        <f>D16+1-C16</f>
        <v>32</v>
      </c>
      <c r="F16" s="86" t="str">
        <f>CONCATENATE(E16,"'h",K16)</f>
        <v>32'h0</v>
      </c>
      <c r="G16" s="86" t="s">
        <v>2873</v>
      </c>
      <c r="H16" s="103" t="s">
        <v>2874</v>
      </c>
      <c r="I16" s="99" t="s">
        <v>2899</v>
      </c>
      <c r="J16" s="187">
        <v>0</v>
      </c>
      <c r="K16" s="187" t="str">
        <f>LOWER(DEC2HEX((J16)))</f>
        <v>0</v>
      </c>
      <c r="L16" s="187">
        <f>J16*(2^C16)</f>
        <v>0</v>
      </c>
      <c r="M16" s="104"/>
    </row>
    <row r="17" spans="1:13" ht="15">
      <c r="A17" s="80"/>
      <c r="B17" s="81" t="s">
        <v>2900</v>
      </c>
      <c r="C17" s="80"/>
      <c r="D17" s="80"/>
      <c r="E17" s="80">
        <f>SUM(E18:E18)</f>
        <v>32</v>
      </c>
      <c r="F17" s="53" t="str">
        <f>CONCATENATE("32'h",K17)</f>
        <v>32'h00000000</v>
      </c>
      <c r="G17" s="53"/>
      <c r="H17" s="83" t="s">
        <v>2901</v>
      </c>
      <c r="I17" s="83"/>
      <c r="J17" s="186"/>
      <c r="K17" s="186" t="str">
        <f>LOWER(DEC2HEX(L17,8))</f>
        <v>00000000</v>
      </c>
      <c r="L17" s="186">
        <f>SUM(L18:L18)</f>
        <v>0</v>
      </c>
      <c r="M17" s="80"/>
    </row>
    <row r="18" spans="1:13" ht="15">
      <c r="A18" s="85"/>
      <c r="B18" s="85"/>
      <c r="C18" s="95">
        <v>0</v>
      </c>
      <c r="D18" s="95">
        <v>31</v>
      </c>
      <c r="E18" s="86">
        <f>D18+1-C18</f>
        <v>32</v>
      </c>
      <c r="F18" s="86" t="str">
        <f>CONCATENATE(E18,"'h",K18)</f>
        <v>32'h0</v>
      </c>
      <c r="G18" s="86" t="s">
        <v>2873</v>
      </c>
      <c r="H18" s="103" t="s">
        <v>2874</v>
      </c>
      <c r="I18" s="99" t="s">
        <v>2899</v>
      </c>
      <c r="J18" s="187">
        <v>0</v>
      </c>
      <c r="K18" s="187" t="str">
        <f>LOWER(DEC2HEX((J18)))</f>
        <v>0</v>
      </c>
      <c r="L18" s="187">
        <f>J18*(2^C18)</f>
        <v>0</v>
      </c>
      <c r="M18" s="104"/>
    </row>
    <row r="19" spans="1:13" ht="15">
      <c r="A19" s="80"/>
      <c r="B19" s="81" t="s">
        <v>2902</v>
      </c>
      <c r="C19" s="80"/>
      <c r="D19" s="80"/>
      <c r="E19" s="80">
        <f>SUM(E20:E27)</f>
        <v>32</v>
      </c>
      <c r="F19" s="53" t="str">
        <f>CONCATENATE("32'h",K19)</f>
        <v>32'h00000213</v>
      </c>
      <c r="G19" s="53"/>
      <c r="H19" s="83" t="s">
        <v>2903</v>
      </c>
      <c r="I19" s="83"/>
      <c r="J19" s="186"/>
      <c r="K19" s="186" t="str">
        <f>LOWER(DEC2HEX(L19,8))</f>
        <v>00000213</v>
      </c>
      <c r="L19" s="186">
        <f>SUM(L20:L27)</f>
        <v>531</v>
      </c>
      <c r="M19" s="80"/>
    </row>
    <row r="20" spans="1:13" ht="15">
      <c r="A20" s="85"/>
      <c r="B20" s="85"/>
      <c r="C20" s="95">
        <v>12</v>
      </c>
      <c r="D20" s="95">
        <v>31</v>
      </c>
      <c r="E20" s="86">
        <f t="shared" ref="E20:E27" si="8">D20+1-C20</f>
        <v>20</v>
      </c>
      <c r="F20" s="86" t="str">
        <f t="shared" ref="F20:F27" si="9">CONCATENATE(E20,"'h",K20)</f>
        <v>20'h0</v>
      </c>
      <c r="G20" s="86" t="s">
        <v>2873</v>
      </c>
      <c r="H20" s="103" t="s">
        <v>2874</v>
      </c>
      <c r="I20" s="99" t="s">
        <v>2899</v>
      </c>
      <c r="J20" s="187">
        <v>0</v>
      </c>
      <c r="K20" s="187" t="str">
        <f t="shared" ref="K20:K27" si="10">LOWER(DEC2HEX((J20)))</f>
        <v>0</v>
      </c>
      <c r="L20" s="187">
        <f t="shared" ref="L20:L27" si="11">J20*(2^C20)</f>
        <v>0</v>
      </c>
      <c r="M20" s="104"/>
    </row>
    <row r="21" spans="1:13" ht="30">
      <c r="A21" s="85"/>
      <c r="B21" s="85"/>
      <c r="C21" s="95">
        <v>11</v>
      </c>
      <c r="D21" s="95">
        <v>11</v>
      </c>
      <c r="E21" s="86">
        <f t="shared" si="8"/>
        <v>1</v>
      </c>
      <c r="F21" s="86" t="str">
        <f t="shared" si="9"/>
        <v>1'h0</v>
      </c>
      <c r="G21" s="86" t="s">
        <v>2876</v>
      </c>
      <c r="H21" s="103" t="s">
        <v>2904</v>
      </c>
      <c r="I21" s="99" t="s">
        <v>2905</v>
      </c>
      <c r="J21" s="187">
        <v>0</v>
      </c>
      <c r="K21" s="187" t="str">
        <f t="shared" si="10"/>
        <v>0</v>
      </c>
      <c r="L21" s="187">
        <f t="shared" si="11"/>
        <v>0</v>
      </c>
      <c r="M21" s="104"/>
    </row>
    <row r="22" spans="1:13" ht="99" customHeight="1">
      <c r="A22" s="85"/>
      <c r="B22" s="85"/>
      <c r="C22" s="95">
        <v>10</v>
      </c>
      <c r="D22" s="95">
        <v>10</v>
      </c>
      <c r="E22" s="86">
        <f t="shared" si="8"/>
        <v>1</v>
      </c>
      <c r="F22" s="86" t="str">
        <f t="shared" si="9"/>
        <v>1'h0</v>
      </c>
      <c r="G22" s="86" t="s">
        <v>2876</v>
      </c>
      <c r="H22" s="103" t="s">
        <v>2906</v>
      </c>
      <c r="I22" s="99" t="s">
        <v>2907</v>
      </c>
      <c r="J22" s="187">
        <v>0</v>
      </c>
      <c r="K22" s="187" t="str">
        <f t="shared" si="10"/>
        <v>0</v>
      </c>
      <c r="L22" s="187">
        <f t="shared" si="11"/>
        <v>0</v>
      </c>
      <c r="M22" s="104"/>
    </row>
    <row r="23" spans="1:13" ht="23.25" customHeight="1">
      <c r="A23" s="85"/>
      <c r="B23" s="85"/>
      <c r="C23" s="95">
        <v>9</v>
      </c>
      <c r="D23" s="95">
        <v>9</v>
      </c>
      <c r="E23" s="86">
        <f t="shared" si="8"/>
        <v>1</v>
      </c>
      <c r="F23" s="86" t="str">
        <f t="shared" si="9"/>
        <v>1'h1</v>
      </c>
      <c r="G23" s="86" t="s">
        <v>2876</v>
      </c>
      <c r="H23" s="103" t="s">
        <v>2908</v>
      </c>
      <c r="I23" s="99" t="s">
        <v>2909</v>
      </c>
      <c r="J23" s="187">
        <v>1</v>
      </c>
      <c r="K23" s="187" t="str">
        <f t="shared" si="10"/>
        <v>1</v>
      </c>
      <c r="L23" s="187">
        <f t="shared" si="11"/>
        <v>512</v>
      </c>
      <c r="M23" s="104"/>
    </row>
    <row r="24" spans="1:13" ht="54.75" customHeight="1">
      <c r="A24" s="85"/>
      <c r="B24" s="85"/>
      <c r="C24" s="95">
        <v>8</v>
      </c>
      <c r="D24" s="95">
        <v>8</v>
      </c>
      <c r="E24" s="86">
        <f t="shared" si="8"/>
        <v>1</v>
      </c>
      <c r="F24" s="86" t="str">
        <f t="shared" si="9"/>
        <v>1'h0</v>
      </c>
      <c r="G24" s="86" t="s">
        <v>2876</v>
      </c>
      <c r="H24" s="103" t="s">
        <v>2910</v>
      </c>
      <c r="I24" s="99" t="s">
        <v>2911</v>
      </c>
      <c r="J24" s="187">
        <v>0</v>
      </c>
      <c r="K24" s="187" t="str">
        <f t="shared" si="10"/>
        <v>0</v>
      </c>
      <c r="L24" s="187">
        <f t="shared" si="11"/>
        <v>0</v>
      </c>
      <c r="M24" s="104"/>
    </row>
    <row r="25" spans="1:13" ht="73.5" customHeight="1">
      <c r="A25" s="85"/>
      <c r="B25" s="85"/>
      <c r="C25" s="95">
        <v>7</v>
      </c>
      <c r="D25" s="95">
        <v>7</v>
      </c>
      <c r="E25" s="86">
        <f t="shared" si="8"/>
        <v>1</v>
      </c>
      <c r="F25" s="86" t="str">
        <f t="shared" si="9"/>
        <v>1'h0</v>
      </c>
      <c r="G25" s="86" t="s">
        <v>2876</v>
      </c>
      <c r="H25" s="103" t="s">
        <v>2912</v>
      </c>
      <c r="I25" s="99" t="s">
        <v>2913</v>
      </c>
      <c r="J25" s="187">
        <v>0</v>
      </c>
      <c r="K25" s="187" t="str">
        <f t="shared" si="10"/>
        <v>0</v>
      </c>
      <c r="L25" s="187">
        <f t="shared" si="11"/>
        <v>0</v>
      </c>
      <c r="M25" s="104"/>
    </row>
    <row r="26" spans="1:13" ht="80.25" customHeight="1">
      <c r="A26" s="85"/>
      <c r="B26" s="85"/>
      <c r="C26" s="95">
        <v>4</v>
      </c>
      <c r="D26" s="95">
        <v>6</v>
      </c>
      <c r="E26" s="86">
        <f t="shared" si="8"/>
        <v>3</v>
      </c>
      <c r="F26" s="86" t="str">
        <f t="shared" si="9"/>
        <v>3'h1</v>
      </c>
      <c r="G26" s="86" t="s">
        <v>2876</v>
      </c>
      <c r="H26" s="103" t="s">
        <v>2914</v>
      </c>
      <c r="I26" s="99" t="s">
        <v>2915</v>
      </c>
      <c r="J26" s="187">
        <v>1</v>
      </c>
      <c r="K26" s="187" t="str">
        <f t="shared" si="10"/>
        <v>1</v>
      </c>
      <c r="L26" s="187">
        <f t="shared" si="11"/>
        <v>16</v>
      </c>
      <c r="M26" s="104"/>
    </row>
    <row r="27" spans="1:13" ht="96" customHeight="1">
      <c r="A27" s="85"/>
      <c r="B27" s="85"/>
      <c r="C27" s="95">
        <v>0</v>
      </c>
      <c r="D27" s="95">
        <v>3</v>
      </c>
      <c r="E27" s="86">
        <f t="shared" si="8"/>
        <v>4</v>
      </c>
      <c r="F27" s="86" t="str">
        <f t="shared" si="9"/>
        <v>4'h3</v>
      </c>
      <c r="G27" s="86" t="s">
        <v>2876</v>
      </c>
      <c r="H27" s="103" t="s">
        <v>2916</v>
      </c>
      <c r="I27" s="99" t="s">
        <v>2917</v>
      </c>
      <c r="J27" s="187">
        <v>3</v>
      </c>
      <c r="K27" s="187" t="str">
        <f t="shared" si="10"/>
        <v>3</v>
      </c>
      <c r="L27" s="187">
        <f t="shared" si="11"/>
        <v>3</v>
      </c>
      <c r="M27" s="104"/>
    </row>
    <row r="28" spans="1:13" ht="15">
      <c r="A28" s="80"/>
      <c r="B28" s="81" t="s">
        <v>2918</v>
      </c>
      <c r="C28" s="80"/>
      <c r="D28" s="80"/>
      <c r="E28" s="80">
        <f>SUM(E29:E37)</f>
        <v>32</v>
      </c>
      <c r="F28" s="53" t="str">
        <f>CONCATENATE("32'h",K28)</f>
        <v>32'h00662ad5</v>
      </c>
      <c r="G28" s="53"/>
      <c r="H28" s="83" t="s">
        <v>2919</v>
      </c>
      <c r="I28" s="83"/>
      <c r="J28" s="186"/>
      <c r="K28" s="186" t="str">
        <f>LOWER(DEC2HEX(L28,8))</f>
        <v>00662ad5</v>
      </c>
      <c r="L28" s="186">
        <f>SUM(L29:L37)</f>
        <v>6695637</v>
      </c>
      <c r="M28" s="80"/>
    </row>
    <row r="29" spans="1:13" ht="15">
      <c r="A29" s="85"/>
      <c r="B29" s="85"/>
      <c r="C29" s="95">
        <v>26</v>
      </c>
      <c r="D29" s="95">
        <v>31</v>
      </c>
      <c r="E29" s="86">
        <f t="shared" ref="E29:E37" si="12">D29+1-C29</f>
        <v>6</v>
      </c>
      <c r="F29" s="86" t="str">
        <f t="shared" ref="F29:F37" si="13">CONCATENATE(E29,"'h",K29)</f>
        <v>6'h0</v>
      </c>
      <c r="G29" s="86" t="s">
        <v>2873</v>
      </c>
      <c r="H29" s="103" t="s">
        <v>2874</v>
      </c>
      <c r="I29" s="99" t="s">
        <v>2899</v>
      </c>
      <c r="J29" s="187">
        <v>0</v>
      </c>
      <c r="K29" s="187" t="str">
        <f t="shared" ref="K29:K37" si="14">LOWER(DEC2HEX((J29)))</f>
        <v>0</v>
      </c>
      <c r="L29" s="187">
        <f t="shared" ref="L29:L37" si="15">J29*(2^C29)</f>
        <v>0</v>
      </c>
      <c r="M29" s="104"/>
    </row>
    <row r="30" spans="1:13" ht="30">
      <c r="A30" s="85"/>
      <c r="B30" s="85"/>
      <c r="C30" s="95">
        <v>25</v>
      </c>
      <c r="D30" s="95">
        <v>25</v>
      </c>
      <c r="E30" s="86">
        <f t="shared" si="12"/>
        <v>1</v>
      </c>
      <c r="F30" s="86" t="str">
        <f t="shared" si="13"/>
        <v>1'h0</v>
      </c>
      <c r="G30" s="86" t="s">
        <v>2876</v>
      </c>
      <c r="H30" s="103" t="s">
        <v>2920</v>
      </c>
      <c r="I30" s="99" t="s">
        <v>2921</v>
      </c>
      <c r="J30" s="187">
        <v>0</v>
      </c>
      <c r="K30" s="187" t="str">
        <f t="shared" si="14"/>
        <v>0</v>
      </c>
      <c r="L30" s="187">
        <f t="shared" si="15"/>
        <v>0</v>
      </c>
      <c r="M30" s="104"/>
    </row>
    <row r="31" spans="1:13" ht="60">
      <c r="A31" s="85"/>
      <c r="B31" s="85"/>
      <c r="C31" s="95">
        <v>24</v>
      </c>
      <c r="D31" s="95">
        <v>24</v>
      </c>
      <c r="E31" s="86">
        <f t="shared" si="12"/>
        <v>1</v>
      </c>
      <c r="F31" s="86" t="str">
        <f t="shared" si="13"/>
        <v>1'h0</v>
      </c>
      <c r="G31" s="86" t="s">
        <v>2876</v>
      </c>
      <c r="H31" s="103" t="s">
        <v>2922</v>
      </c>
      <c r="I31" s="99" t="s">
        <v>2923</v>
      </c>
      <c r="J31" s="187">
        <v>0</v>
      </c>
      <c r="K31" s="187" t="str">
        <f t="shared" si="14"/>
        <v>0</v>
      </c>
      <c r="L31" s="187">
        <f t="shared" si="15"/>
        <v>0</v>
      </c>
      <c r="M31" s="104"/>
    </row>
    <row r="32" spans="1:13" ht="409.5">
      <c r="A32" s="85"/>
      <c r="B32" s="85"/>
      <c r="C32" s="95">
        <v>21</v>
      </c>
      <c r="D32" s="95">
        <v>23</v>
      </c>
      <c r="E32" s="86">
        <f t="shared" si="12"/>
        <v>3</v>
      </c>
      <c r="F32" s="86" t="str">
        <f t="shared" si="13"/>
        <v>3'h3</v>
      </c>
      <c r="G32" s="86" t="s">
        <v>2876</v>
      </c>
      <c r="H32" s="103" t="s">
        <v>2924</v>
      </c>
      <c r="I32" s="99" t="s">
        <v>2925</v>
      </c>
      <c r="J32" s="187">
        <v>3</v>
      </c>
      <c r="K32" s="187" t="str">
        <f t="shared" si="14"/>
        <v>3</v>
      </c>
      <c r="L32" s="187">
        <f t="shared" si="15"/>
        <v>6291456</v>
      </c>
      <c r="M32" s="104"/>
    </row>
    <row r="33" spans="1:13" ht="135">
      <c r="A33" s="85"/>
      <c r="B33" s="85"/>
      <c r="C33" s="95">
        <v>16</v>
      </c>
      <c r="D33" s="95">
        <v>20</v>
      </c>
      <c r="E33" s="86">
        <f t="shared" si="12"/>
        <v>5</v>
      </c>
      <c r="F33" s="86" t="str">
        <f t="shared" si="13"/>
        <v>5'h6</v>
      </c>
      <c r="G33" s="86" t="s">
        <v>2876</v>
      </c>
      <c r="H33" s="103" t="s">
        <v>2926</v>
      </c>
      <c r="I33" s="99" t="s">
        <v>2927</v>
      </c>
      <c r="J33" s="187">
        <v>6</v>
      </c>
      <c r="K33" s="187" t="str">
        <f t="shared" si="14"/>
        <v>6</v>
      </c>
      <c r="L33" s="187">
        <f t="shared" si="15"/>
        <v>393216</v>
      </c>
      <c r="M33" s="104"/>
    </row>
    <row r="34" spans="1:13" ht="30">
      <c r="A34" s="85"/>
      <c r="B34" s="85"/>
      <c r="C34" s="95">
        <v>15</v>
      </c>
      <c r="D34" s="95">
        <v>15</v>
      </c>
      <c r="E34" s="86">
        <f t="shared" si="12"/>
        <v>1</v>
      </c>
      <c r="F34" s="86" t="str">
        <f t="shared" si="13"/>
        <v>1'h0</v>
      </c>
      <c r="G34" s="86" t="s">
        <v>2876</v>
      </c>
      <c r="H34" s="103" t="s">
        <v>2928</v>
      </c>
      <c r="I34" s="99" t="s">
        <v>2929</v>
      </c>
      <c r="J34" s="187">
        <v>0</v>
      </c>
      <c r="K34" s="187" t="str">
        <f t="shared" si="14"/>
        <v>0</v>
      </c>
      <c r="L34" s="187">
        <f t="shared" si="15"/>
        <v>0</v>
      </c>
      <c r="M34" s="104"/>
    </row>
    <row r="35" spans="1:13" ht="30">
      <c r="A35" s="85"/>
      <c r="B35" s="85"/>
      <c r="C35" s="95">
        <v>14</v>
      </c>
      <c r="D35" s="95">
        <v>14</v>
      </c>
      <c r="E35" s="86">
        <f t="shared" si="12"/>
        <v>1</v>
      </c>
      <c r="F35" s="86" t="str">
        <f t="shared" si="13"/>
        <v>1'h0</v>
      </c>
      <c r="G35" s="86" t="s">
        <v>2876</v>
      </c>
      <c r="H35" s="103" t="s">
        <v>2930</v>
      </c>
      <c r="I35" s="99" t="s">
        <v>2931</v>
      </c>
      <c r="J35" s="187">
        <v>0</v>
      </c>
      <c r="K35" s="187" t="str">
        <f t="shared" si="14"/>
        <v>0</v>
      </c>
      <c r="L35" s="187">
        <f t="shared" si="15"/>
        <v>0</v>
      </c>
      <c r="M35" s="104"/>
    </row>
    <row r="36" spans="1:13" ht="165">
      <c r="A36" s="85"/>
      <c r="B36" s="85"/>
      <c r="C36" s="95">
        <v>7</v>
      </c>
      <c r="D36" s="95">
        <v>13</v>
      </c>
      <c r="E36" s="86">
        <f t="shared" si="12"/>
        <v>7</v>
      </c>
      <c r="F36" s="86" t="str">
        <f t="shared" si="13"/>
        <v>7'h55</v>
      </c>
      <c r="G36" s="86" t="s">
        <v>2876</v>
      </c>
      <c r="H36" s="103" t="s">
        <v>2932</v>
      </c>
      <c r="I36" s="99" t="s">
        <v>2933</v>
      </c>
      <c r="J36" s="187">
        <v>85</v>
      </c>
      <c r="K36" s="187" t="str">
        <f t="shared" si="14"/>
        <v>55</v>
      </c>
      <c r="L36" s="187">
        <f t="shared" si="15"/>
        <v>10880</v>
      </c>
      <c r="M36" s="104"/>
    </row>
    <row r="37" spans="1:13" ht="165">
      <c r="A37" s="85"/>
      <c r="B37" s="85"/>
      <c r="C37" s="95">
        <v>0</v>
      </c>
      <c r="D37" s="95">
        <v>6</v>
      </c>
      <c r="E37" s="86">
        <f t="shared" si="12"/>
        <v>7</v>
      </c>
      <c r="F37" s="86" t="str">
        <f t="shared" si="13"/>
        <v>7'h55</v>
      </c>
      <c r="G37" s="86" t="s">
        <v>2876</v>
      </c>
      <c r="H37" s="103" t="s">
        <v>2934</v>
      </c>
      <c r="I37" s="99" t="s">
        <v>2935</v>
      </c>
      <c r="J37" s="187">
        <v>85</v>
      </c>
      <c r="K37" s="187" t="str">
        <f t="shared" si="14"/>
        <v>55</v>
      </c>
      <c r="L37" s="187">
        <f t="shared" si="15"/>
        <v>85</v>
      </c>
      <c r="M37" s="104"/>
    </row>
    <row r="38" spans="1:13" ht="15">
      <c r="A38" s="80"/>
      <c r="B38" s="81" t="s">
        <v>2936</v>
      </c>
      <c r="C38" s="80"/>
      <c r="D38" s="80"/>
      <c r="E38" s="80">
        <f>SUM(E39:E43)</f>
        <v>32</v>
      </c>
      <c r="F38" s="53" t="str">
        <f>CONCATENATE("32'h",K38)</f>
        <v>32'h00000000</v>
      </c>
      <c r="G38" s="53"/>
      <c r="H38" s="83" t="s">
        <v>2937</v>
      </c>
      <c r="I38" s="83"/>
      <c r="J38" s="186"/>
      <c r="K38" s="186" t="str">
        <f>LOWER(DEC2HEX(L38,8))</f>
        <v>00000000</v>
      </c>
      <c r="L38" s="186">
        <f>SUM(L39:L43)</f>
        <v>0</v>
      </c>
      <c r="M38" s="80"/>
    </row>
    <row r="39" spans="1:13" ht="15">
      <c r="A39" s="85"/>
      <c r="B39" s="85"/>
      <c r="C39" s="95">
        <v>30</v>
      </c>
      <c r="D39" s="95">
        <v>31</v>
      </c>
      <c r="E39" s="86">
        <f>D39+1-C39</f>
        <v>2</v>
      </c>
      <c r="F39" s="86" t="str">
        <f>CONCATENATE(E39,"'h",K39)</f>
        <v>2'h0</v>
      </c>
      <c r="G39" s="86" t="s">
        <v>2873</v>
      </c>
      <c r="H39" s="103" t="s">
        <v>2874</v>
      </c>
      <c r="I39" s="99" t="s">
        <v>2899</v>
      </c>
      <c r="J39" s="187">
        <v>0</v>
      </c>
      <c r="K39" s="187" t="str">
        <f>LOWER(DEC2HEX((J39)))</f>
        <v>0</v>
      </c>
      <c r="L39" s="187">
        <f>J39*(2^C39)</f>
        <v>0</v>
      </c>
      <c r="M39" s="104"/>
    </row>
    <row r="40" spans="1:13" ht="15">
      <c r="A40" s="85"/>
      <c r="B40" s="85"/>
      <c r="C40" s="95">
        <v>16</v>
      </c>
      <c r="D40" s="95">
        <v>29</v>
      </c>
      <c r="E40" s="86">
        <f>D40+1-C40</f>
        <v>14</v>
      </c>
      <c r="F40" s="86" t="str">
        <f>CONCATENATE(E40,"'h",K40)</f>
        <v>14'h0</v>
      </c>
      <c r="G40" s="86" t="s">
        <v>2876</v>
      </c>
      <c r="H40" s="103" t="s">
        <v>2938</v>
      </c>
      <c r="I40" s="99" t="s">
        <v>2939</v>
      </c>
      <c r="J40" s="187">
        <v>0</v>
      </c>
      <c r="K40" s="187" t="str">
        <f>LOWER(DEC2HEX((J40)))</f>
        <v>0</v>
      </c>
      <c r="L40" s="187">
        <f>J40*(2^C40)</f>
        <v>0</v>
      </c>
      <c r="M40" s="104"/>
    </row>
    <row r="41" spans="1:13" ht="15">
      <c r="A41" s="85"/>
      <c r="B41" s="85"/>
      <c r="C41" s="95">
        <v>15</v>
      </c>
      <c r="D41" s="95">
        <v>15</v>
      </c>
      <c r="E41" s="86">
        <f>D41+1-C41</f>
        <v>1</v>
      </c>
      <c r="F41" s="86" t="str">
        <f>CONCATENATE(E41,"'h",K41)</f>
        <v>1'h0</v>
      </c>
      <c r="G41" s="86" t="s">
        <v>2873</v>
      </c>
      <c r="H41" s="103" t="s">
        <v>2874</v>
      </c>
      <c r="I41" s="99" t="s">
        <v>2899</v>
      </c>
      <c r="J41" s="187">
        <v>0</v>
      </c>
      <c r="K41" s="187" t="str">
        <f>LOWER(DEC2HEX((J41)))</f>
        <v>0</v>
      </c>
      <c r="L41" s="187">
        <f>J41*(2^C41)</f>
        <v>0</v>
      </c>
      <c r="M41" s="104"/>
    </row>
    <row r="42" spans="1:13" ht="30">
      <c r="A42" s="85"/>
      <c r="B42" s="85"/>
      <c r="C42" s="95">
        <v>14</v>
      </c>
      <c r="D42" s="95">
        <v>14</v>
      </c>
      <c r="E42" s="86">
        <f>D42+1-C42</f>
        <v>1</v>
      </c>
      <c r="F42" s="86" t="str">
        <f>CONCATENATE(E42,"'h",K42)</f>
        <v>1'h0</v>
      </c>
      <c r="G42" s="86" t="s">
        <v>2876</v>
      </c>
      <c r="H42" s="103" t="s">
        <v>2940</v>
      </c>
      <c r="I42" s="99" t="s">
        <v>2941</v>
      </c>
      <c r="J42" s="187">
        <v>0</v>
      </c>
      <c r="K42" s="187" t="str">
        <f>LOWER(DEC2HEX((J42)))</f>
        <v>0</v>
      </c>
      <c r="L42" s="187">
        <f>J42*(2^C42)</f>
        <v>0</v>
      </c>
      <c r="M42" s="104"/>
    </row>
    <row r="43" spans="1:13" ht="15">
      <c r="A43" s="85"/>
      <c r="B43" s="85"/>
      <c r="C43" s="95">
        <v>0</v>
      </c>
      <c r="D43" s="95">
        <v>13</v>
      </c>
      <c r="E43" s="86">
        <f>D43+1-C43</f>
        <v>14</v>
      </c>
      <c r="F43" s="86" t="str">
        <f>CONCATENATE(E43,"'h",K43)</f>
        <v>14'h0</v>
      </c>
      <c r="G43" s="86" t="s">
        <v>2876</v>
      </c>
      <c r="H43" s="103" t="s">
        <v>2942</v>
      </c>
      <c r="I43" s="99" t="s">
        <v>2943</v>
      </c>
      <c r="J43" s="187">
        <v>0</v>
      </c>
      <c r="K43" s="187" t="str">
        <f>LOWER(DEC2HEX((J43)))</f>
        <v>0</v>
      </c>
      <c r="L43" s="187">
        <f>J43*(2^C43)</f>
        <v>0</v>
      </c>
      <c r="M43" s="104"/>
    </row>
    <row r="44" spans="1:13" ht="15">
      <c r="A44" s="80"/>
      <c r="B44" s="81" t="s">
        <v>2944</v>
      </c>
      <c r="C44" s="80"/>
      <c r="D44" s="80"/>
      <c r="E44" s="80">
        <f>SUM(E45:E53)</f>
        <v>32</v>
      </c>
      <c r="F44" s="53" t="str">
        <f>CONCATENATE("32'h",K44)</f>
        <v>32'h018c2b00</v>
      </c>
      <c r="G44" s="53"/>
      <c r="H44" s="83" t="s">
        <v>2945</v>
      </c>
      <c r="I44" s="83"/>
      <c r="J44" s="186"/>
      <c r="K44" s="186" t="str">
        <f>LOWER(DEC2HEX(L44,8))</f>
        <v>018c2b00</v>
      </c>
      <c r="L44" s="186">
        <f>SUM(L46:L53)</f>
        <v>25963264</v>
      </c>
      <c r="M44" s="80"/>
    </row>
    <row r="45" spans="1:13" ht="15">
      <c r="A45" s="85"/>
      <c r="B45" s="85"/>
      <c r="C45" s="95">
        <v>26</v>
      </c>
      <c r="D45" s="95">
        <v>31</v>
      </c>
      <c r="E45" s="86">
        <f>D45+1-C45</f>
        <v>6</v>
      </c>
      <c r="F45" s="86" t="str">
        <f>CONCATENATE(E45,"'h",K45)</f>
        <v>6'h0</v>
      </c>
      <c r="G45" s="86" t="s">
        <v>2873</v>
      </c>
      <c r="H45" s="103" t="s">
        <v>2874</v>
      </c>
      <c r="I45" s="99" t="s">
        <v>2899</v>
      </c>
      <c r="J45" s="187">
        <v>0</v>
      </c>
      <c r="K45" s="187" t="str">
        <f>LOWER(DEC2HEX((J45)))</f>
        <v>0</v>
      </c>
      <c r="L45" s="187">
        <f>J45*(2^C45)</f>
        <v>0</v>
      </c>
      <c r="M45" s="104"/>
    </row>
    <row r="46" spans="1:13" ht="60">
      <c r="A46" s="85"/>
      <c r="B46" s="85"/>
      <c r="C46" s="95">
        <v>23</v>
      </c>
      <c r="D46" s="95">
        <v>25</v>
      </c>
      <c r="E46" s="86">
        <f t="shared" ref="E46:E53" si="16">D46+1-C46</f>
        <v>3</v>
      </c>
      <c r="F46" s="86" t="str">
        <f t="shared" ref="F46:F53" si="17">CONCATENATE(E46,"'h",K46)</f>
        <v>3'h3</v>
      </c>
      <c r="G46" s="86" t="s">
        <v>2876</v>
      </c>
      <c r="H46" s="103" t="s">
        <v>2946</v>
      </c>
      <c r="I46" s="99" t="s">
        <v>2947</v>
      </c>
      <c r="J46" s="187">
        <v>3</v>
      </c>
      <c r="K46" s="187" t="str">
        <f>LOWER(DEC2HEX((J46)))</f>
        <v>3</v>
      </c>
      <c r="L46" s="187">
        <f>J46*(2^C46)</f>
        <v>25165824</v>
      </c>
      <c r="M46" s="104"/>
    </row>
    <row r="47" spans="1:13" ht="105">
      <c r="A47" s="85"/>
      <c r="B47" s="85"/>
      <c r="C47" s="95">
        <v>18</v>
      </c>
      <c r="D47" s="95">
        <v>22</v>
      </c>
      <c r="E47" s="86">
        <f t="shared" si="16"/>
        <v>5</v>
      </c>
      <c r="F47" s="86" t="str">
        <f t="shared" si="17"/>
        <v>5'h3</v>
      </c>
      <c r="G47" s="86" t="s">
        <v>2876</v>
      </c>
      <c r="H47" s="103" t="s">
        <v>2948</v>
      </c>
      <c r="I47" s="99" t="s">
        <v>2949</v>
      </c>
      <c r="J47" s="187">
        <v>3</v>
      </c>
      <c r="K47" s="187" t="str">
        <f t="shared" ref="K47:K53" si="18">LOWER(DEC2HEX((J47)))</f>
        <v>3</v>
      </c>
      <c r="L47" s="187">
        <f t="shared" ref="L47:L53" si="19">J47*(2^C47)</f>
        <v>786432</v>
      </c>
      <c r="M47" s="104"/>
    </row>
    <row r="48" spans="1:13" ht="30">
      <c r="A48" s="85"/>
      <c r="B48" s="85"/>
      <c r="C48" s="95">
        <v>17</v>
      </c>
      <c r="D48" s="95">
        <v>17</v>
      </c>
      <c r="E48" s="86">
        <f t="shared" si="16"/>
        <v>1</v>
      </c>
      <c r="F48" s="86" t="str">
        <f t="shared" si="17"/>
        <v>1'h0</v>
      </c>
      <c r="G48" s="86" t="s">
        <v>2876</v>
      </c>
      <c r="H48" s="103" t="s">
        <v>2950</v>
      </c>
      <c r="I48" s="99" t="s">
        <v>2951</v>
      </c>
      <c r="J48" s="187">
        <v>0</v>
      </c>
      <c r="K48" s="187" t="str">
        <f t="shared" si="18"/>
        <v>0</v>
      </c>
      <c r="L48" s="187">
        <f t="shared" si="19"/>
        <v>0</v>
      </c>
      <c r="M48" s="104"/>
    </row>
    <row r="49" spans="1:13" ht="30">
      <c r="A49" s="85"/>
      <c r="B49" s="85"/>
      <c r="C49" s="95">
        <v>16</v>
      </c>
      <c r="D49" s="95">
        <v>16</v>
      </c>
      <c r="E49" s="86">
        <f t="shared" si="16"/>
        <v>1</v>
      </c>
      <c r="F49" s="86" t="str">
        <f t="shared" si="17"/>
        <v>1'h0</v>
      </c>
      <c r="G49" s="86" t="s">
        <v>2876</v>
      </c>
      <c r="H49" s="103" t="s">
        <v>2952</v>
      </c>
      <c r="I49" s="99" t="s">
        <v>2953</v>
      </c>
      <c r="J49" s="187">
        <v>0</v>
      </c>
      <c r="K49" s="187" t="str">
        <f t="shared" si="18"/>
        <v>0</v>
      </c>
      <c r="L49" s="187">
        <f t="shared" si="19"/>
        <v>0</v>
      </c>
      <c r="M49" s="104"/>
    </row>
    <row r="50" spans="1:13" ht="30">
      <c r="A50" s="85"/>
      <c r="B50" s="85"/>
      <c r="C50" s="95">
        <v>15</v>
      </c>
      <c r="D50" s="95">
        <v>15</v>
      </c>
      <c r="E50" s="86">
        <f t="shared" si="16"/>
        <v>1</v>
      </c>
      <c r="F50" s="86" t="str">
        <f t="shared" si="17"/>
        <v>1'h0</v>
      </c>
      <c r="G50" s="86" t="s">
        <v>321</v>
      </c>
      <c r="H50" s="103" t="s">
        <v>2859</v>
      </c>
      <c r="I50" s="99" t="s">
        <v>2954</v>
      </c>
      <c r="J50" s="187">
        <v>0</v>
      </c>
      <c r="K50" s="187" t="str">
        <f t="shared" si="18"/>
        <v>0</v>
      </c>
      <c r="L50" s="187">
        <f t="shared" si="19"/>
        <v>0</v>
      </c>
      <c r="M50" s="104"/>
    </row>
    <row r="51" spans="1:13" ht="120.75" thickBot="1">
      <c r="A51" s="85"/>
      <c r="B51" s="85"/>
      <c r="C51" s="95">
        <v>10</v>
      </c>
      <c r="D51" s="95">
        <v>14</v>
      </c>
      <c r="E51" s="86">
        <f t="shared" si="16"/>
        <v>5</v>
      </c>
      <c r="F51" s="86" t="str">
        <f t="shared" si="17"/>
        <v>5'ha</v>
      </c>
      <c r="G51" s="86" t="s">
        <v>321</v>
      </c>
      <c r="H51" s="103" t="s">
        <v>2955</v>
      </c>
      <c r="I51" s="99" t="s">
        <v>2956</v>
      </c>
      <c r="J51" s="187">
        <v>10</v>
      </c>
      <c r="K51" s="187" t="str">
        <f t="shared" si="18"/>
        <v>a</v>
      </c>
      <c r="L51" s="187">
        <f t="shared" si="19"/>
        <v>10240</v>
      </c>
      <c r="M51" s="104"/>
    </row>
    <row r="52" spans="1:13" ht="27.75" thickBot="1">
      <c r="A52" s="85"/>
      <c r="B52" s="85"/>
      <c r="C52" s="95">
        <v>5</v>
      </c>
      <c r="D52" s="95">
        <v>9</v>
      </c>
      <c r="E52" s="86">
        <f t="shared" si="16"/>
        <v>5</v>
      </c>
      <c r="F52" s="86" t="str">
        <f t="shared" si="17"/>
        <v>5'h18</v>
      </c>
      <c r="G52" s="86" t="s">
        <v>2876</v>
      </c>
      <c r="H52" s="103" t="s">
        <v>2957</v>
      </c>
      <c r="I52" s="188" t="s">
        <v>2958</v>
      </c>
      <c r="J52" s="187">
        <v>24</v>
      </c>
      <c r="K52" s="187" t="str">
        <f t="shared" si="18"/>
        <v>18</v>
      </c>
      <c r="L52" s="187">
        <f t="shared" si="19"/>
        <v>768</v>
      </c>
      <c r="M52" s="104"/>
    </row>
    <row r="53" spans="1:13" ht="27.75" thickBot="1">
      <c r="A53" s="85"/>
      <c r="B53" s="85"/>
      <c r="C53" s="95">
        <v>0</v>
      </c>
      <c r="D53" s="95">
        <v>4</v>
      </c>
      <c r="E53" s="86">
        <f t="shared" si="16"/>
        <v>5</v>
      </c>
      <c r="F53" s="86" t="str">
        <f t="shared" si="17"/>
        <v>5'h0</v>
      </c>
      <c r="G53" s="86" t="s">
        <v>2876</v>
      </c>
      <c r="H53" s="103" t="s">
        <v>2959</v>
      </c>
      <c r="I53" s="189" t="s">
        <v>2860</v>
      </c>
      <c r="J53" s="187">
        <v>0</v>
      </c>
      <c r="K53" s="187" t="str">
        <f t="shared" si="18"/>
        <v>0</v>
      </c>
      <c r="L53" s="187">
        <f t="shared" si="19"/>
        <v>0</v>
      </c>
      <c r="M53" s="104"/>
    </row>
    <row r="54" spans="1:13" ht="15">
      <c r="A54" s="80"/>
      <c r="B54" s="81" t="s">
        <v>2960</v>
      </c>
      <c r="C54" s="80"/>
      <c r="D54" s="80"/>
      <c r="E54" s="80">
        <f>SUM(E55:E67)</f>
        <v>32</v>
      </c>
      <c r="F54" s="53" t="str">
        <f>CONCATENATE("32'h",K54)</f>
        <v>32'h00810146</v>
      </c>
      <c r="G54" s="53"/>
      <c r="H54" s="83" t="s">
        <v>2961</v>
      </c>
      <c r="I54" s="83"/>
      <c r="J54" s="186"/>
      <c r="K54" s="186" t="str">
        <f>LOWER(DEC2HEX(L54,8))</f>
        <v>00810146</v>
      </c>
      <c r="L54" s="186">
        <f>SUM(L55:L67)</f>
        <v>8454470</v>
      </c>
      <c r="M54" s="80"/>
    </row>
    <row r="55" spans="1:13" ht="15">
      <c r="A55" s="85"/>
      <c r="B55" s="85"/>
      <c r="C55" s="95">
        <v>27</v>
      </c>
      <c r="D55" s="95">
        <v>31</v>
      </c>
      <c r="E55" s="86">
        <f t="shared" ref="E55:E67" si="20">D55+1-C55</f>
        <v>5</v>
      </c>
      <c r="F55" s="86" t="str">
        <f t="shared" ref="F55:F67" si="21">CONCATENATE(E55,"'h",K55)</f>
        <v>5'h0</v>
      </c>
      <c r="G55" s="86" t="s">
        <v>2873</v>
      </c>
      <c r="H55" s="103" t="s">
        <v>2874</v>
      </c>
      <c r="I55" s="99" t="s">
        <v>2899</v>
      </c>
      <c r="J55" s="187">
        <v>0</v>
      </c>
      <c r="K55" s="187" t="str">
        <f>LOWER(DEC2HEX((J55)))</f>
        <v>0</v>
      </c>
      <c r="L55" s="187">
        <f>J55*(2^C55)</f>
        <v>0</v>
      </c>
      <c r="M55" s="104"/>
    </row>
    <row r="56" spans="1:13" ht="88.5" customHeight="1">
      <c r="A56" s="85"/>
      <c r="B56" s="85"/>
      <c r="C56" s="95">
        <v>26</v>
      </c>
      <c r="D56" s="95">
        <v>26</v>
      </c>
      <c r="E56" s="86">
        <f t="shared" si="20"/>
        <v>1</v>
      </c>
      <c r="F56" s="86" t="str">
        <f t="shared" si="21"/>
        <v>1'h0</v>
      </c>
      <c r="G56" s="86" t="s">
        <v>321</v>
      </c>
      <c r="H56" s="103" t="s">
        <v>2962</v>
      </c>
      <c r="I56" s="99" t="s">
        <v>2963</v>
      </c>
      <c r="J56" s="187">
        <v>0</v>
      </c>
      <c r="K56" s="187" t="str">
        <f t="shared" ref="K56:K67" si="22">LOWER(DEC2HEX((J56)))</f>
        <v>0</v>
      </c>
      <c r="L56" s="187">
        <f t="shared" ref="L56:L67" si="23">J56*(2^C56)</f>
        <v>0</v>
      </c>
      <c r="M56" s="104"/>
    </row>
    <row r="57" spans="1:13" ht="86.25" customHeight="1">
      <c r="A57" s="85"/>
      <c r="B57" s="85"/>
      <c r="C57" s="95">
        <v>23</v>
      </c>
      <c r="D57" s="95">
        <v>25</v>
      </c>
      <c r="E57" s="86">
        <f t="shared" si="20"/>
        <v>3</v>
      </c>
      <c r="F57" s="86" t="str">
        <f t="shared" si="21"/>
        <v>3'h1</v>
      </c>
      <c r="G57" s="86" t="s">
        <v>2876</v>
      </c>
      <c r="H57" s="103" t="s">
        <v>2964</v>
      </c>
      <c r="I57" s="99" t="s">
        <v>2965</v>
      </c>
      <c r="J57" s="187">
        <v>1</v>
      </c>
      <c r="K57" s="187" t="str">
        <f t="shared" si="22"/>
        <v>1</v>
      </c>
      <c r="L57" s="187">
        <f t="shared" si="23"/>
        <v>8388608</v>
      </c>
      <c r="M57" s="104"/>
    </row>
    <row r="58" spans="1:13" ht="69.75" customHeight="1">
      <c r="A58" s="85"/>
      <c r="B58" s="85"/>
      <c r="C58" s="95">
        <v>22</v>
      </c>
      <c r="D58" s="95">
        <v>22</v>
      </c>
      <c r="E58" s="86">
        <f t="shared" si="20"/>
        <v>1</v>
      </c>
      <c r="F58" s="86" t="str">
        <f t="shared" si="21"/>
        <v>1'h0</v>
      </c>
      <c r="G58" s="86" t="s">
        <v>321</v>
      </c>
      <c r="H58" s="103" t="s">
        <v>2966</v>
      </c>
      <c r="I58" s="99" t="s">
        <v>2967</v>
      </c>
      <c r="J58" s="187">
        <v>0</v>
      </c>
      <c r="K58" s="187" t="str">
        <f t="shared" si="22"/>
        <v>0</v>
      </c>
      <c r="L58" s="187">
        <f t="shared" si="23"/>
        <v>0</v>
      </c>
      <c r="M58" s="104"/>
    </row>
    <row r="59" spans="1:13" ht="45">
      <c r="A59" s="85"/>
      <c r="B59" s="85"/>
      <c r="C59" s="95">
        <v>21</v>
      </c>
      <c r="D59" s="95">
        <v>21</v>
      </c>
      <c r="E59" s="86">
        <f t="shared" si="20"/>
        <v>1</v>
      </c>
      <c r="F59" s="86" t="str">
        <f t="shared" si="21"/>
        <v>1'h0</v>
      </c>
      <c r="G59" s="86" t="s">
        <v>2876</v>
      </c>
      <c r="H59" s="103" t="s">
        <v>2968</v>
      </c>
      <c r="I59" s="99" t="s">
        <v>2969</v>
      </c>
      <c r="J59" s="187">
        <v>0</v>
      </c>
      <c r="K59" s="187" t="str">
        <f t="shared" si="22"/>
        <v>0</v>
      </c>
      <c r="L59" s="187">
        <f t="shared" si="23"/>
        <v>0</v>
      </c>
      <c r="M59" s="104"/>
    </row>
    <row r="60" spans="1:13" ht="75">
      <c r="A60" s="85"/>
      <c r="B60" s="85"/>
      <c r="C60" s="95">
        <v>19</v>
      </c>
      <c r="D60" s="95">
        <v>20</v>
      </c>
      <c r="E60" s="86">
        <f t="shared" si="20"/>
        <v>2</v>
      </c>
      <c r="F60" s="86" t="str">
        <f t="shared" si="21"/>
        <v>2'h0</v>
      </c>
      <c r="G60" s="86" t="s">
        <v>321</v>
      </c>
      <c r="H60" s="103" t="s">
        <v>2970</v>
      </c>
      <c r="I60" s="99" t="s">
        <v>2971</v>
      </c>
      <c r="J60" s="187">
        <v>0</v>
      </c>
      <c r="K60" s="187" t="str">
        <f t="shared" si="22"/>
        <v>0</v>
      </c>
      <c r="L60" s="187">
        <f t="shared" si="23"/>
        <v>0</v>
      </c>
      <c r="M60" s="104"/>
    </row>
    <row r="61" spans="1:13" ht="15">
      <c r="A61" s="85"/>
      <c r="B61" s="85"/>
      <c r="C61" s="95">
        <v>17</v>
      </c>
      <c r="D61" s="95">
        <v>18</v>
      </c>
      <c r="E61" s="86">
        <f t="shared" si="20"/>
        <v>2</v>
      </c>
      <c r="F61" s="86" t="str">
        <f t="shared" si="21"/>
        <v>2'h0</v>
      </c>
      <c r="G61" s="86" t="s">
        <v>2876</v>
      </c>
      <c r="H61" s="103" t="s">
        <v>2972</v>
      </c>
      <c r="I61" s="99"/>
      <c r="J61" s="187">
        <v>0</v>
      </c>
      <c r="K61" s="187" t="str">
        <f t="shared" si="22"/>
        <v>0</v>
      </c>
      <c r="L61" s="187">
        <f t="shared" si="23"/>
        <v>0</v>
      </c>
      <c r="M61" s="104"/>
    </row>
    <row r="62" spans="1:13" ht="107.25" customHeight="1">
      <c r="A62" s="85"/>
      <c r="B62" s="85"/>
      <c r="C62" s="95">
        <v>16</v>
      </c>
      <c r="D62" s="95">
        <v>16</v>
      </c>
      <c r="E62" s="86">
        <f t="shared" si="20"/>
        <v>1</v>
      </c>
      <c r="F62" s="86" t="str">
        <f t="shared" si="21"/>
        <v>1'h1</v>
      </c>
      <c r="G62" s="86" t="s">
        <v>2876</v>
      </c>
      <c r="H62" s="103" t="s">
        <v>2973</v>
      </c>
      <c r="I62" s="99" t="s">
        <v>2974</v>
      </c>
      <c r="J62" s="187">
        <v>1</v>
      </c>
      <c r="K62" s="187" t="str">
        <f t="shared" si="22"/>
        <v>1</v>
      </c>
      <c r="L62" s="187">
        <f t="shared" si="23"/>
        <v>65536</v>
      </c>
      <c r="M62" s="104"/>
    </row>
    <row r="63" spans="1:13" ht="15">
      <c r="A63" s="85"/>
      <c r="B63" s="85"/>
      <c r="C63" s="95">
        <v>13</v>
      </c>
      <c r="D63" s="95">
        <v>15</v>
      </c>
      <c r="E63" s="86">
        <f t="shared" si="20"/>
        <v>3</v>
      </c>
      <c r="F63" s="86" t="str">
        <f t="shared" si="21"/>
        <v>3'h0</v>
      </c>
      <c r="G63" s="86" t="s">
        <v>2873</v>
      </c>
      <c r="H63" s="103" t="s">
        <v>70</v>
      </c>
      <c r="I63" s="99" t="s">
        <v>2975</v>
      </c>
      <c r="J63" s="187">
        <v>0</v>
      </c>
      <c r="K63" s="187" t="str">
        <f t="shared" si="22"/>
        <v>0</v>
      </c>
      <c r="L63" s="187">
        <f t="shared" si="23"/>
        <v>0</v>
      </c>
      <c r="M63" s="104"/>
    </row>
    <row r="64" spans="1:13" ht="30">
      <c r="A64" s="85"/>
      <c r="B64" s="85"/>
      <c r="C64" s="95">
        <v>12</v>
      </c>
      <c r="D64" s="95">
        <v>12</v>
      </c>
      <c r="E64" s="86">
        <f t="shared" si="20"/>
        <v>1</v>
      </c>
      <c r="F64" s="86" t="str">
        <f t="shared" si="21"/>
        <v>1'h0</v>
      </c>
      <c r="G64" s="86" t="s">
        <v>2876</v>
      </c>
      <c r="H64" s="103" t="s">
        <v>2976</v>
      </c>
      <c r="I64" s="99" t="s">
        <v>2977</v>
      </c>
      <c r="J64" s="187">
        <v>0</v>
      </c>
      <c r="K64" s="187" t="str">
        <f t="shared" si="22"/>
        <v>0</v>
      </c>
      <c r="L64" s="187">
        <f t="shared" si="23"/>
        <v>0</v>
      </c>
      <c r="M64" s="104"/>
    </row>
    <row r="65" spans="1:13" ht="150" customHeight="1">
      <c r="A65" s="85"/>
      <c r="B65" s="85"/>
      <c r="C65" s="95">
        <v>8</v>
      </c>
      <c r="D65" s="95">
        <v>11</v>
      </c>
      <c r="E65" s="86">
        <f t="shared" si="20"/>
        <v>4</v>
      </c>
      <c r="F65" s="86" t="str">
        <f t="shared" si="21"/>
        <v>4'h1</v>
      </c>
      <c r="G65" s="86" t="s">
        <v>2876</v>
      </c>
      <c r="H65" s="103" t="s">
        <v>2861</v>
      </c>
      <c r="I65" s="99" t="s">
        <v>2978</v>
      </c>
      <c r="J65" s="187">
        <v>1</v>
      </c>
      <c r="K65" s="187" t="str">
        <f t="shared" si="22"/>
        <v>1</v>
      </c>
      <c r="L65" s="187">
        <f t="shared" si="23"/>
        <v>256</v>
      </c>
      <c r="M65" s="104"/>
    </row>
    <row r="66" spans="1:13" ht="222.75" customHeight="1">
      <c r="A66" s="85"/>
      <c r="B66" s="85"/>
      <c r="C66" s="95">
        <v>4</v>
      </c>
      <c r="D66" s="95">
        <v>7</v>
      </c>
      <c r="E66" s="86">
        <f t="shared" si="20"/>
        <v>4</v>
      </c>
      <c r="F66" s="86" t="str">
        <f t="shared" si="21"/>
        <v>4'h4</v>
      </c>
      <c r="G66" s="86" t="s">
        <v>2876</v>
      </c>
      <c r="H66" s="103" t="s">
        <v>2979</v>
      </c>
      <c r="I66" s="99" t="s">
        <v>2980</v>
      </c>
      <c r="J66" s="187">
        <v>4</v>
      </c>
      <c r="K66" s="187" t="str">
        <f t="shared" si="22"/>
        <v>4</v>
      </c>
      <c r="L66" s="187">
        <f t="shared" si="23"/>
        <v>64</v>
      </c>
      <c r="M66" s="104"/>
    </row>
    <row r="67" spans="1:13" ht="159" customHeight="1">
      <c r="A67" s="85"/>
      <c r="B67" s="85"/>
      <c r="C67" s="95">
        <v>0</v>
      </c>
      <c r="D67" s="95">
        <v>3</v>
      </c>
      <c r="E67" s="86">
        <f t="shared" si="20"/>
        <v>4</v>
      </c>
      <c r="F67" s="86" t="str">
        <f t="shared" si="21"/>
        <v>4'h6</v>
      </c>
      <c r="G67" s="86" t="s">
        <v>2876</v>
      </c>
      <c r="H67" s="103" t="s">
        <v>2981</v>
      </c>
      <c r="I67" s="99" t="s">
        <v>2982</v>
      </c>
      <c r="J67" s="187">
        <v>6</v>
      </c>
      <c r="K67" s="187" t="str">
        <f t="shared" si="22"/>
        <v>6</v>
      </c>
      <c r="L67" s="187">
        <f t="shared" si="23"/>
        <v>6</v>
      </c>
      <c r="M67" s="104"/>
    </row>
    <row r="68" spans="1:13" ht="15">
      <c r="A68" s="80"/>
      <c r="B68" s="81" t="s">
        <v>2983</v>
      </c>
      <c r="C68" s="80"/>
      <c r="D68" s="80"/>
      <c r="E68" s="80">
        <f>SUM(E69:E72)</f>
        <v>32</v>
      </c>
      <c r="F68" s="53" t="str">
        <f>CONCATENATE("32'h",K68)</f>
        <v>32'h000188b4</v>
      </c>
      <c r="G68" s="53"/>
      <c r="H68" s="83" t="s">
        <v>2984</v>
      </c>
      <c r="I68" s="83"/>
      <c r="J68" s="186"/>
      <c r="K68" s="186" t="str">
        <f>LOWER(DEC2HEX(L68,8))</f>
        <v>000188b4</v>
      </c>
      <c r="L68" s="186">
        <f>SUM(L69:L72)</f>
        <v>100532</v>
      </c>
      <c r="M68" s="80"/>
    </row>
    <row r="69" spans="1:13" ht="30">
      <c r="A69" s="85"/>
      <c r="B69" s="85"/>
      <c r="C69" s="95">
        <v>31</v>
      </c>
      <c r="D69" s="95">
        <v>31</v>
      </c>
      <c r="E69" s="86">
        <f>D69+1-C69</f>
        <v>1</v>
      </c>
      <c r="F69" s="86" t="str">
        <f>CONCATENATE(E69,"'h",K69)</f>
        <v>1'h0</v>
      </c>
      <c r="G69" s="86" t="s">
        <v>2876</v>
      </c>
      <c r="H69" s="103" t="s">
        <v>2985</v>
      </c>
      <c r="I69" s="99" t="s">
        <v>2862</v>
      </c>
      <c r="J69" s="187">
        <v>0</v>
      </c>
      <c r="K69" s="187" t="str">
        <f>LOWER(DEC2HEX((J69)))</f>
        <v>0</v>
      </c>
      <c r="L69" s="187">
        <f>J69*(2^C69)</f>
        <v>0</v>
      </c>
      <c r="M69" s="104"/>
    </row>
    <row r="70" spans="1:13" ht="15">
      <c r="A70" s="85"/>
      <c r="B70" s="85"/>
      <c r="C70" s="95">
        <v>21</v>
      </c>
      <c r="D70" s="95">
        <v>30</v>
      </c>
      <c r="E70" s="86">
        <f>D70+1-C70</f>
        <v>10</v>
      </c>
      <c r="F70" s="86" t="str">
        <f>CONCATENATE(E70,"'h",K70)</f>
        <v>10'h0</v>
      </c>
      <c r="G70" s="86" t="s">
        <v>2876</v>
      </c>
      <c r="H70" s="103" t="s">
        <v>2986</v>
      </c>
      <c r="I70" s="99" t="s">
        <v>2987</v>
      </c>
      <c r="J70" s="187">
        <v>0</v>
      </c>
      <c r="K70" s="187" t="str">
        <f>LOWER(DEC2HEX((J70)))</f>
        <v>0</v>
      </c>
      <c r="L70" s="187">
        <f>J70*(2^C70)</f>
        <v>0</v>
      </c>
      <c r="M70" s="104"/>
    </row>
    <row r="71" spans="1:13" ht="30">
      <c r="A71" s="85"/>
      <c r="B71" s="85"/>
      <c r="C71" s="95">
        <v>20</v>
      </c>
      <c r="D71" s="95">
        <v>20</v>
      </c>
      <c r="E71" s="86">
        <f>D71+1-C71</f>
        <v>1</v>
      </c>
      <c r="F71" s="86" t="str">
        <f>CONCATENATE(E71,"'h",K71)</f>
        <v>1'h0</v>
      </c>
      <c r="G71" s="86" t="s">
        <v>2876</v>
      </c>
      <c r="H71" s="103" t="s">
        <v>2988</v>
      </c>
      <c r="I71" s="99" t="s">
        <v>2989</v>
      </c>
      <c r="J71" s="187">
        <v>0</v>
      </c>
      <c r="K71" s="187" t="str">
        <f>LOWER(DEC2HEX((J71)))</f>
        <v>0</v>
      </c>
      <c r="L71" s="187">
        <f>J71*(2^C71)</f>
        <v>0</v>
      </c>
      <c r="M71" s="104"/>
    </row>
    <row r="72" spans="1:13" ht="15">
      <c r="A72" s="85"/>
      <c r="B72" s="85"/>
      <c r="C72" s="95">
        <v>0</v>
      </c>
      <c r="D72" s="95">
        <v>19</v>
      </c>
      <c r="E72" s="86">
        <f>D72+1-C72</f>
        <v>20</v>
      </c>
      <c r="F72" s="86" t="str">
        <f>CONCATENATE(E72,"'h",K72)</f>
        <v>20'h188b4</v>
      </c>
      <c r="G72" s="86" t="s">
        <v>2876</v>
      </c>
      <c r="H72" s="103" t="s">
        <v>2990</v>
      </c>
      <c r="I72" s="99" t="s">
        <v>2991</v>
      </c>
      <c r="J72" s="187">
        <v>100532</v>
      </c>
      <c r="K72" s="187" t="str">
        <f>LOWER(DEC2HEX((J72)))</f>
        <v>188b4</v>
      </c>
      <c r="L72" s="187">
        <f>J72*(2^C72)</f>
        <v>100532</v>
      </c>
      <c r="M72" s="104"/>
    </row>
    <row r="73" spans="1:13" ht="15">
      <c r="A73" s="80"/>
      <c r="B73" s="81" t="s">
        <v>2992</v>
      </c>
      <c r="C73" s="80"/>
      <c r="D73" s="80"/>
      <c r="E73" s="80">
        <f>SUM(E74:E88)</f>
        <v>32</v>
      </c>
      <c r="F73" s="53" t="str">
        <f>CONCATENATE("32'h",K73)</f>
        <v>32'h00080280</v>
      </c>
      <c r="G73" s="53"/>
      <c r="H73" s="83" t="s">
        <v>2993</v>
      </c>
      <c r="I73" s="83"/>
      <c r="J73" s="186"/>
      <c r="K73" s="186" t="str">
        <f>LOWER(DEC2HEX(L73,8))</f>
        <v>00080280</v>
      </c>
      <c r="L73" s="186">
        <f>SUM(L75:L88)</f>
        <v>524928</v>
      </c>
      <c r="M73" s="80"/>
    </row>
    <row r="74" spans="1:13" ht="15">
      <c r="A74" s="85"/>
      <c r="B74" s="85"/>
      <c r="C74" s="95">
        <v>21</v>
      </c>
      <c r="D74" s="95">
        <v>31</v>
      </c>
      <c r="E74" s="86">
        <f t="shared" ref="E74:E88" si="24">D74+1-C74</f>
        <v>11</v>
      </c>
      <c r="F74" s="86" t="str">
        <f t="shared" ref="F74:F88" si="25">CONCATENATE(E74,"'h",K74)</f>
        <v>11'h0</v>
      </c>
      <c r="G74" s="86" t="s">
        <v>2873</v>
      </c>
      <c r="H74" s="103" t="s">
        <v>2874</v>
      </c>
      <c r="I74" s="99" t="s">
        <v>2899</v>
      </c>
      <c r="J74" s="187">
        <v>0</v>
      </c>
      <c r="K74" s="187" t="str">
        <f>LOWER(DEC2HEX((J74)))</f>
        <v>0</v>
      </c>
      <c r="L74" s="187">
        <f>J74*(2^C74)</f>
        <v>0</v>
      </c>
      <c r="M74" s="104"/>
    </row>
    <row r="75" spans="1:13" ht="73.5" customHeight="1">
      <c r="A75" s="85"/>
      <c r="B75" s="85"/>
      <c r="C75" s="95">
        <v>20</v>
      </c>
      <c r="D75" s="95">
        <v>20</v>
      </c>
      <c r="E75" s="86">
        <f t="shared" si="24"/>
        <v>1</v>
      </c>
      <c r="F75" s="86" t="str">
        <f t="shared" si="25"/>
        <v>1'h0</v>
      </c>
      <c r="G75" s="86" t="s">
        <v>2876</v>
      </c>
      <c r="H75" s="103" t="s">
        <v>2994</v>
      </c>
      <c r="I75" s="99" t="s">
        <v>2995</v>
      </c>
      <c r="J75" s="187">
        <v>0</v>
      </c>
      <c r="K75" s="187" t="str">
        <f>LOWER(DEC2HEX((J75)))</f>
        <v>0</v>
      </c>
      <c r="L75" s="187">
        <f>J75*(2^C75)</f>
        <v>0</v>
      </c>
      <c r="M75" s="104"/>
    </row>
    <row r="76" spans="1:13" ht="15">
      <c r="A76" s="85"/>
      <c r="B76" s="85"/>
      <c r="C76" s="95">
        <v>15</v>
      </c>
      <c r="D76" s="95">
        <v>19</v>
      </c>
      <c r="E76" s="86">
        <f t="shared" si="24"/>
        <v>5</v>
      </c>
      <c r="F76" s="86" t="str">
        <f t="shared" si="25"/>
        <v>5'h10</v>
      </c>
      <c r="G76" s="86" t="s">
        <v>2876</v>
      </c>
      <c r="H76" s="103" t="s">
        <v>2996</v>
      </c>
      <c r="I76" s="99" t="s">
        <v>2997</v>
      </c>
      <c r="J76" s="187">
        <v>16</v>
      </c>
      <c r="K76" s="187" t="str">
        <f t="shared" ref="K76:K88" si="26">LOWER(DEC2HEX((J76)))</f>
        <v>10</v>
      </c>
      <c r="L76" s="187">
        <f t="shared" ref="L76:L88" si="27">J76*(2^C76)</f>
        <v>524288</v>
      </c>
      <c r="M76" s="104"/>
    </row>
    <row r="77" spans="1:13" ht="30">
      <c r="A77" s="85"/>
      <c r="B77" s="85"/>
      <c r="C77" s="95">
        <v>14</v>
      </c>
      <c r="D77" s="95">
        <v>14</v>
      </c>
      <c r="E77" s="86">
        <f t="shared" si="24"/>
        <v>1</v>
      </c>
      <c r="F77" s="86" t="str">
        <f t="shared" si="25"/>
        <v>1'h0</v>
      </c>
      <c r="G77" s="86" t="s">
        <v>2876</v>
      </c>
      <c r="H77" s="103" t="s">
        <v>2998</v>
      </c>
      <c r="I77" s="99" t="s">
        <v>2999</v>
      </c>
      <c r="J77" s="187">
        <v>0</v>
      </c>
      <c r="K77" s="187" t="str">
        <f t="shared" si="26"/>
        <v>0</v>
      </c>
      <c r="L77" s="187">
        <f t="shared" si="27"/>
        <v>0</v>
      </c>
      <c r="M77" s="104"/>
    </row>
    <row r="78" spans="1:13" ht="15">
      <c r="A78" s="85"/>
      <c r="B78" s="85"/>
      <c r="C78" s="95">
        <v>13</v>
      </c>
      <c r="D78" s="95">
        <v>13</v>
      </c>
      <c r="E78" s="86">
        <f t="shared" si="24"/>
        <v>1</v>
      </c>
      <c r="F78" s="86" t="str">
        <f t="shared" si="25"/>
        <v>1'h0</v>
      </c>
      <c r="G78" s="86" t="s">
        <v>2876</v>
      </c>
      <c r="H78" s="103" t="s">
        <v>3000</v>
      </c>
      <c r="I78" s="99" t="s">
        <v>3001</v>
      </c>
      <c r="J78" s="187">
        <v>0</v>
      </c>
      <c r="K78" s="187" t="str">
        <f t="shared" si="26"/>
        <v>0</v>
      </c>
      <c r="L78" s="187">
        <f t="shared" si="27"/>
        <v>0</v>
      </c>
      <c r="M78" s="104"/>
    </row>
    <row r="79" spans="1:13" ht="75">
      <c r="A79" s="85"/>
      <c r="B79" s="85"/>
      <c r="C79" s="95">
        <v>11</v>
      </c>
      <c r="D79" s="95">
        <v>12</v>
      </c>
      <c r="E79" s="86">
        <f t="shared" si="24"/>
        <v>2</v>
      </c>
      <c r="F79" s="86" t="str">
        <f t="shared" si="25"/>
        <v>2'h0</v>
      </c>
      <c r="G79" s="86" t="s">
        <v>2876</v>
      </c>
      <c r="H79" s="103" t="s">
        <v>3002</v>
      </c>
      <c r="I79" s="99" t="s">
        <v>3003</v>
      </c>
      <c r="J79" s="187">
        <v>0</v>
      </c>
      <c r="K79" s="187" t="str">
        <f t="shared" si="26"/>
        <v>0</v>
      </c>
      <c r="L79" s="187">
        <f t="shared" si="27"/>
        <v>0</v>
      </c>
      <c r="M79" s="104"/>
    </row>
    <row r="80" spans="1:13" ht="75">
      <c r="A80" s="85"/>
      <c r="B80" s="85"/>
      <c r="C80" s="95">
        <v>9</v>
      </c>
      <c r="D80" s="95">
        <v>10</v>
      </c>
      <c r="E80" s="86">
        <f t="shared" si="24"/>
        <v>2</v>
      </c>
      <c r="F80" s="86" t="str">
        <f t="shared" si="25"/>
        <v>2'h1</v>
      </c>
      <c r="G80" s="86" t="s">
        <v>2876</v>
      </c>
      <c r="H80" s="103" t="s">
        <v>3004</v>
      </c>
      <c r="I80" s="100" t="s">
        <v>2863</v>
      </c>
      <c r="J80" s="187">
        <v>1</v>
      </c>
      <c r="K80" s="187" t="str">
        <f t="shared" si="26"/>
        <v>1</v>
      </c>
      <c r="L80" s="187">
        <f t="shared" si="27"/>
        <v>512</v>
      </c>
      <c r="M80" s="104"/>
    </row>
    <row r="81" spans="1:13" ht="15">
      <c r="A81" s="85"/>
      <c r="B81" s="85"/>
      <c r="C81" s="95">
        <v>8</v>
      </c>
      <c r="D81" s="95">
        <v>8</v>
      </c>
      <c r="E81" s="86">
        <f t="shared" si="24"/>
        <v>1</v>
      </c>
      <c r="F81" s="86" t="str">
        <f t="shared" si="25"/>
        <v>1'h0</v>
      </c>
      <c r="G81" s="86" t="s">
        <v>2046</v>
      </c>
      <c r="H81" s="103" t="s">
        <v>2874</v>
      </c>
      <c r="I81" s="99" t="s">
        <v>2183</v>
      </c>
      <c r="J81" s="187">
        <v>0</v>
      </c>
      <c r="K81" s="187" t="str">
        <f t="shared" si="26"/>
        <v>0</v>
      </c>
      <c r="L81" s="187">
        <f t="shared" si="27"/>
        <v>0</v>
      </c>
      <c r="M81" s="104"/>
    </row>
    <row r="82" spans="1:13" ht="30">
      <c r="A82" s="85"/>
      <c r="B82" s="85"/>
      <c r="C82" s="95">
        <v>7</v>
      </c>
      <c r="D82" s="95">
        <v>7</v>
      </c>
      <c r="E82" s="86">
        <f t="shared" si="24"/>
        <v>1</v>
      </c>
      <c r="F82" s="86" t="str">
        <f t="shared" si="25"/>
        <v>1'h1</v>
      </c>
      <c r="G82" s="86" t="s">
        <v>2876</v>
      </c>
      <c r="H82" s="103" t="s">
        <v>3005</v>
      </c>
      <c r="I82" s="99" t="s">
        <v>3006</v>
      </c>
      <c r="J82" s="187">
        <v>1</v>
      </c>
      <c r="K82" s="187" t="str">
        <f t="shared" si="26"/>
        <v>1</v>
      </c>
      <c r="L82" s="187">
        <f t="shared" si="27"/>
        <v>128</v>
      </c>
      <c r="M82" s="104"/>
    </row>
    <row r="83" spans="1:13" ht="30">
      <c r="A83" s="85"/>
      <c r="B83" s="85"/>
      <c r="C83" s="95">
        <v>6</v>
      </c>
      <c r="D83" s="95">
        <v>6</v>
      </c>
      <c r="E83" s="86">
        <f t="shared" si="24"/>
        <v>1</v>
      </c>
      <c r="F83" s="86" t="str">
        <f t="shared" si="25"/>
        <v>1'h0</v>
      </c>
      <c r="G83" s="86" t="s">
        <v>2876</v>
      </c>
      <c r="H83" s="103" t="s">
        <v>3007</v>
      </c>
      <c r="I83" s="99" t="s">
        <v>3008</v>
      </c>
      <c r="J83" s="187">
        <v>0</v>
      </c>
      <c r="K83" s="187" t="str">
        <f t="shared" si="26"/>
        <v>0</v>
      </c>
      <c r="L83" s="187">
        <f t="shared" si="27"/>
        <v>0</v>
      </c>
      <c r="M83" s="104"/>
    </row>
    <row r="84" spans="1:13" ht="15">
      <c r="A84" s="85"/>
      <c r="B84" s="85"/>
      <c r="C84" s="95">
        <v>5</v>
      </c>
      <c r="D84" s="95">
        <v>5</v>
      </c>
      <c r="E84" s="86">
        <f t="shared" si="24"/>
        <v>1</v>
      </c>
      <c r="F84" s="86" t="str">
        <f t="shared" si="25"/>
        <v>1'h0</v>
      </c>
      <c r="G84" s="86" t="s">
        <v>2876</v>
      </c>
      <c r="H84" s="103" t="s">
        <v>3009</v>
      </c>
      <c r="I84" s="99"/>
      <c r="J84" s="187">
        <v>0</v>
      </c>
      <c r="K84" s="187" t="str">
        <f t="shared" si="26"/>
        <v>0</v>
      </c>
      <c r="L84" s="187">
        <f t="shared" si="27"/>
        <v>0</v>
      </c>
      <c r="M84" s="104"/>
    </row>
    <row r="85" spans="1:13" ht="15">
      <c r="A85" s="85"/>
      <c r="B85" s="85"/>
      <c r="C85" s="95">
        <v>4</v>
      </c>
      <c r="D85" s="95">
        <v>4</v>
      </c>
      <c r="E85" s="86">
        <f t="shared" si="24"/>
        <v>1</v>
      </c>
      <c r="F85" s="86" t="str">
        <f t="shared" si="25"/>
        <v>1'h0</v>
      </c>
      <c r="G85" s="86" t="s">
        <v>2876</v>
      </c>
      <c r="H85" s="103" t="s">
        <v>3010</v>
      </c>
      <c r="I85" s="99"/>
      <c r="J85" s="187">
        <v>0</v>
      </c>
      <c r="K85" s="187" t="str">
        <f t="shared" si="26"/>
        <v>0</v>
      </c>
      <c r="L85" s="187">
        <f t="shared" si="27"/>
        <v>0</v>
      </c>
      <c r="M85" s="104"/>
    </row>
    <row r="86" spans="1:13" ht="60">
      <c r="A86" s="85"/>
      <c r="B86" s="85"/>
      <c r="C86" s="95">
        <v>2</v>
      </c>
      <c r="D86" s="95">
        <v>3</v>
      </c>
      <c r="E86" s="86">
        <f t="shared" si="24"/>
        <v>2</v>
      </c>
      <c r="F86" s="86" t="str">
        <f t="shared" si="25"/>
        <v>2'h0</v>
      </c>
      <c r="G86" s="86" t="s">
        <v>2876</v>
      </c>
      <c r="H86" s="103" t="s">
        <v>3011</v>
      </c>
      <c r="I86" s="100" t="s">
        <v>3012</v>
      </c>
      <c r="J86" s="187">
        <v>0</v>
      </c>
      <c r="K86" s="187" t="str">
        <f t="shared" si="26"/>
        <v>0</v>
      </c>
      <c r="L86" s="187">
        <f t="shared" si="27"/>
        <v>0</v>
      </c>
      <c r="M86" s="104"/>
    </row>
    <row r="87" spans="1:13" ht="30">
      <c r="A87" s="85"/>
      <c r="B87" s="85"/>
      <c r="C87" s="95">
        <v>1</v>
      </c>
      <c r="D87" s="95">
        <v>1</v>
      </c>
      <c r="E87" s="86">
        <f t="shared" si="24"/>
        <v>1</v>
      </c>
      <c r="F87" s="86" t="str">
        <f t="shared" si="25"/>
        <v>1'h0</v>
      </c>
      <c r="G87" s="86" t="s">
        <v>2876</v>
      </c>
      <c r="H87" s="103" t="s">
        <v>3013</v>
      </c>
      <c r="I87" s="99" t="s">
        <v>3014</v>
      </c>
      <c r="J87" s="187">
        <v>0</v>
      </c>
      <c r="K87" s="187" t="str">
        <f t="shared" si="26"/>
        <v>0</v>
      </c>
      <c r="L87" s="187">
        <f t="shared" si="27"/>
        <v>0</v>
      </c>
      <c r="M87" s="104"/>
    </row>
    <row r="88" spans="1:13" ht="30">
      <c r="A88" s="85"/>
      <c r="B88" s="85"/>
      <c r="C88" s="95">
        <v>0</v>
      </c>
      <c r="D88" s="95">
        <v>0</v>
      </c>
      <c r="E88" s="86">
        <f t="shared" si="24"/>
        <v>1</v>
      </c>
      <c r="F88" s="86" t="str">
        <f t="shared" si="25"/>
        <v>1'h0</v>
      </c>
      <c r="G88" s="86" t="s">
        <v>2876</v>
      </c>
      <c r="H88" s="103" t="s">
        <v>3015</v>
      </c>
      <c r="I88" s="99" t="s">
        <v>3016</v>
      </c>
      <c r="J88" s="187">
        <v>0</v>
      </c>
      <c r="K88" s="187" t="str">
        <f t="shared" si="26"/>
        <v>0</v>
      </c>
      <c r="L88" s="187">
        <f t="shared" si="27"/>
        <v>0</v>
      </c>
      <c r="M88" s="104"/>
    </row>
    <row r="89" spans="1:13" ht="15">
      <c r="A89" s="80"/>
      <c r="B89" s="81" t="s">
        <v>3017</v>
      </c>
      <c r="C89" s="80"/>
      <c r="D89" s="80"/>
      <c r="E89" s="80">
        <f>SUM(E90:E108)</f>
        <v>32</v>
      </c>
      <c r="F89" s="53" t="str">
        <f>CONCATENATE("32'h",K89)</f>
        <v>32'h0000ec28</v>
      </c>
      <c r="G89" s="53"/>
      <c r="H89" s="83" t="s">
        <v>3018</v>
      </c>
      <c r="I89" s="83"/>
      <c r="J89" s="186"/>
      <c r="K89" s="186" t="str">
        <f>LOWER(DEC2HEX(L89,8))</f>
        <v>0000ec28</v>
      </c>
      <c r="L89" s="186">
        <f>SUM(L90:L108)</f>
        <v>60456</v>
      </c>
      <c r="M89" s="80"/>
    </row>
    <row r="90" spans="1:13" ht="15">
      <c r="A90" s="85"/>
      <c r="B90" s="85"/>
      <c r="C90" s="95">
        <v>22</v>
      </c>
      <c r="D90" s="95">
        <v>31</v>
      </c>
      <c r="E90" s="86">
        <f t="shared" ref="E90:E108" si="28">D90+1-C90</f>
        <v>10</v>
      </c>
      <c r="F90" s="86" t="str">
        <f t="shared" ref="F90:F108" si="29">CONCATENATE(E90,"'h",K90)</f>
        <v>10'h0</v>
      </c>
      <c r="G90" s="86" t="s">
        <v>2873</v>
      </c>
      <c r="H90" s="103" t="s">
        <v>2874</v>
      </c>
      <c r="I90" s="99" t="s">
        <v>2899</v>
      </c>
      <c r="J90" s="187">
        <v>0</v>
      </c>
      <c r="K90" s="187" t="str">
        <f>LOWER(DEC2HEX((J90)))</f>
        <v>0</v>
      </c>
      <c r="L90" s="187">
        <f>J90*(2^C90)</f>
        <v>0</v>
      </c>
      <c r="M90" s="104"/>
    </row>
    <row r="91" spans="1:13" ht="30">
      <c r="A91" s="85"/>
      <c r="B91" s="85"/>
      <c r="C91" s="95">
        <v>21</v>
      </c>
      <c r="D91" s="95">
        <v>21</v>
      </c>
      <c r="E91" s="86">
        <f t="shared" si="28"/>
        <v>1</v>
      </c>
      <c r="F91" s="86" t="str">
        <f t="shared" si="29"/>
        <v>1'h0</v>
      </c>
      <c r="G91" s="86" t="s">
        <v>2876</v>
      </c>
      <c r="H91" s="103" t="s">
        <v>3019</v>
      </c>
      <c r="I91" s="99" t="s">
        <v>3020</v>
      </c>
      <c r="J91" s="187">
        <v>0</v>
      </c>
      <c r="K91" s="187" t="str">
        <f t="shared" ref="K91:K108" si="30">LOWER(DEC2HEX((J91)))</f>
        <v>0</v>
      </c>
      <c r="L91" s="187">
        <f t="shared" ref="L91:L108" si="31">J91*(2^C91)</f>
        <v>0</v>
      </c>
      <c r="M91" s="104"/>
    </row>
    <row r="92" spans="1:13" ht="30">
      <c r="A92" s="85"/>
      <c r="B92" s="85"/>
      <c r="C92" s="95">
        <v>20</v>
      </c>
      <c r="D92" s="95">
        <v>20</v>
      </c>
      <c r="E92" s="86">
        <f t="shared" si="28"/>
        <v>1</v>
      </c>
      <c r="F92" s="86" t="str">
        <f t="shared" si="29"/>
        <v>1'h0</v>
      </c>
      <c r="G92" s="86" t="s">
        <v>2876</v>
      </c>
      <c r="H92" s="103" t="s">
        <v>3021</v>
      </c>
      <c r="I92" s="99" t="s">
        <v>2864</v>
      </c>
      <c r="J92" s="187">
        <v>0</v>
      </c>
      <c r="K92" s="187" t="str">
        <f t="shared" si="30"/>
        <v>0</v>
      </c>
      <c r="L92" s="187">
        <f t="shared" si="31"/>
        <v>0</v>
      </c>
      <c r="M92" s="104"/>
    </row>
    <row r="93" spans="1:13" ht="15">
      <c r="A93" s="85"/>
      <c r="B93" s="85"/>
      <c r="C93" s="95">
        <v>19</v>
      </c>
      <c r="D93" s="95">
        <v>19</v>
      </c>
      <c r="E93" s="86">
        <f t="shared" si="28"/>
        <v>1</v>
      </c>
      <c r="F93" s="86" t="str">
        <f t="shared" si="29"/>
        <v>1'h0</v>
      </c>
      <c r="G93" s="86" t="s">
        <v>2876</v>
      </c>
      <c r="H93" s="103" t="s">
        <v>3022</v>
      </c>
      <c r="I93" s="99" t="s">
        <v>3023</v>
      </c>
      <c r="J93" s="187">
        <v>0</v>
      </c>
      <c r="K93" s="187" t="str">
        <f t="shared" si="30"/>
        <v>0</v>
      </c>
      <c r="L93" s="187">
        <f t="shared" si="31"/>
        <v>0</v>
      </c>
      <c r="M93" s="104"/>
    </row>
    <row r="94" spans="1:13" ht="15">
      <c r="A94" s="85"/>
      <c r="B94" s="85"/>
      <c r="C94" s="95">
        <v>18</v>
      </c>
      <c r="D94" s="95">
        <v>18</v>
      </c>
      <c r="E94" s="86">
        <f t="shared" si="28"/>
        <v>1</v>
      </c>
      <c r="F94" s="86" t="str">
        <f t="shared" si="29"/>
        <v>1'h0</v>
      </c>
      <c r="G94" s="86" t="s">
        <v>2876</v>
      </c>
      <c r="H94" s="103" t="s">
        <v>3024</v>
      </c>
      <c r="I94" s="103"/>
      <c r="J94" s="187">
        <v>0</v>
      </c>
      <c r="K94" s="187" t="str">
        <f t="shared" si="30"/>
        <v>0</v>
      </c>
      <c r="L94" s="187">
        <f t="shared" si="31"/>
        <v>0</v>
      </c>
      <c r="M94" s="104"/>
    </row>
    <row r="95" spans="1:13" ht="15">
      <c r="A95" s="85"/>
      <c r="B95" s="85"/>
      <c r="C95" s="95">
        <v>16</v>
      </c>
      <c r="D95" s="95">
        <v>17</v>
      </c>
      <c r="E95" s="86">
        <f t="shared" si="28"/>
        <v>2</v>
      </c>
      <c r="F95" s="86" t="str">
        <f t="shared" si="29"/>
        <v>2'h0</v>
      </c>
      <c r="G95" s="86" t="s">
        <v>2876</v>
      </c>
      <c r="H95" s="103" t="s">
        <v>3025</v>
      </c>
      <c r="I95" s="99"/>
      <c r="J95" s="187">
        <v>0</v>
      </c>
      <c r="K95" s="187" t="str">
        <f t="shared" si="30"/>
        <v>0</v>
      </c>
      <c r="L95" s="187">
        <f t="shared" si="31"/>
        <v>0</v>
      </c>
      <c r="M95" s="104"/>
    </row>
    <row r="96" spans="1:13" ht="15">
      <c r="A96" s="85"/>
      <c r="B96" s="85"/>
      <c r="C96" s="95">
        <v>15</v>
      </c>
      <c r="D96" s="95">
        <v>15</v>
      </c>
      <c r="E96" s="86">
        <f t="shared" si="28"/>
        <v>1</v>
      </c>
      <c r="F96" s="86" t="str">
        <f t="shared" si="29"/>
        <v>1'h1</v>
      </c>
      <c r="G96" s="86" t="s">
        <v>2876</v>
      </c>
      <c r="H96" s="103" t="s">
        <v>3026</v>
      </c>
      <c r="I96" s="99"/>
      <c r="J96" s="187">
        <v>1</v>
      </c>
      <c r="K96" s="187" t="str">
        <f t="shared" si="30"/>
        <v>1</v>
      </c>
      <c r="L96" s="187">
        <f t="shared" si="31"/>
        <v>32768</v>
      </c>
      <c r="M96" s="104"/>
    </row>
    <row r="97" spans="1:13" ht="90">
      <c r="A97" s="85"/>
      <c r="B97" s="85"/>
      <c r="C97" s="95">
        <v>14</v>
      </c>
      <c r="D97" s="95">
        <v>14</v>
      </c>
      <c r="E97" s="86">
        <f t="shared" si="28"/>
        <v>1</v>
      </c>
      <c r="F97" s="86" t="str">
        <f t="shared" si="29"/>
        <v>1'h1</v>
      </c>
      <c r="G97" s="86" t="s">
        <v>2876</v>
      </c>
      <c r="H97" s="103" t="s">
        <v>3027</v>
      </c>
      <c r="I97" s="99" t="s">
        <v>3028</v>
      </c>
      <c r="J97" s="187">
        <v>1</v>
      </c>
      <c r="K97" s="187" t="str">
        <f t="shared" si="30"/>
        <v>1</v>
      </c>
      <c r="L97" s="187">
        <f t="shared" si="31"/>
        <v>16384</v>
      </c>
      <c r="M97" s="104"/>
    </row>
    <row r="98" spans="1:13" ht="15">
      <c r="A98" s="85"/>
      <c r="B98" s="85"/>
      <c r="C98" s="95">
        <v>13</v>
      </c>
      <c r="D98" s="95">
        <v>13</v>
      </c>
      <c r="E98" s="86">
        <f t="shared" si="28"/>
        <v>1</v>
      </c>
      <c r="F98" s="86" t="str">
        <f t="shared" si="29"/>
        <v>1'h1</v>
      </c>
      <c r="G98" s="86" t="s">
        <v>2876</v>
      </c>
      <c r="H98" s="103" t="s">
        <v>3029</v>
      </c>
      <c r="I98" s="99" t="s">
        <v>3030</v>
      </c>
      <c r="J98" s="187">
        <v>1</v>
      </c>
      <c r="K98" s="187" t="str">
        <f t="shared" si="30"/>
        <v>1</v>
      </c>
      <c r="L98" s="187">
        <f t="shared" si="31"/>
        <v>8192</v>
      </c>
      <c r="M98" s="104"/>
    </row>
    <row r="99" spans="1:13" ht="30">
      <c r="A99" s="85"/>
      <c r="B99" s="85"/>
      <c r="C99" s="95">
        <v>10</v>
      </c>
      <c r="D99" s="95">
        <v>12</v>
      </c>
      <c r="E99" s="86">
        <f t="shared" si="28"/>
        <v>3</v>
      </c>
      <c r="F99" s="86" t="str">
        <f t="shared" si="29"/>
        <v>3'h3</v>
      </c>
      <c r="G99" s="86" t="s">
        <v>2876</v>
      </c>
      <c r="H99" s="103" t="s">
        <v>3031</v>
      </c>
      <c r="I99" s="99" t="s">
        <v>3032</v>
      </c>
      <c r="J99" s="187">
        <v>3</v>
      </c>
      <c r="K99" s="187" t="str">
        <f t="shared" si="30"/>
        <v>3</v>
      </c>
      <c r="L99" s="187">
        <f t="shared" si="31"/>
        <v>3072</v>
      </c>
      <c r="M99" s="104"/>
    </row>
    <row r="100" spans="1:13" ht="45">
      <c r="A100" s="85"/>
      <c r="B100" s="85"/>
      <c r="C100" s="95">
        <v>9</v>
      </c>
      <c r="D100" s="95">
        <v>9</v>
      </c>
      <c r="E100" s="86">
        <f t="shared" si="28"/>
        <v>1</v>
      </c>
      <c r="F100" s="86" t="str">
        <f t="shared" si="29"/>
        <v>1'h0</v>
      </c>
      <c r="G100" s="86" t="s">
        <v>2876</v>
      </c>
      <c r="H100" s="103" t="s">
        <v>3033</v>
      </c>
      <c r="I100" s="99" t="s">
        <v>3034</v>
      </c>
      <c r="J100" s="187">
        <v>0</v>
      </c>
      <c r="K100" s="187" t="str">
        <f t="shared" si="30"/>
        <v>0</v>
      </c>
      <c r="L100" s="187">
        <f t="shared" si="31"/>
        <v>0</v>
      </c>
      <c r="M100" s="104"/>
    </row>
    <row r="101" spans="1:13" ht="111" customHeight="1">
      <c r="A101" s="85"/>
      <c r="B101" s="85"/>
      <c r="C101" s="95">
        <v>7</v>
      </c>
      <c r="D101" s="95">
        <v>8</v>
      </c>
      <c r="E101" s="86">
        <f t="shared" si="28"/>
        <v>2</v>
      </c>
      <c r="F101" s="86" t="str">
        <f t="shared" si="29"/>
        <v>2'h0</v>
      </c>
      <c r="G101" s="86" t="s">
        <v>2876</v>
      </c>
      <c r="H101" s="103" t="s">
        <v>3035</v>
      </c>
      <c r="I101" s="99" t="s">
        <v>3036</v>
      </c>
      <c r="J101" s="187">
        <v>0</v>
      </c>
      <c r="K101" s="187" t="str">
        <f t="shared" si="30"/>
        <v>0</v>
      </c>
      <c r="L101" s="187">
        <f t="shared" si="31"/>
        <v>0</v>
      </c>
      <c r="M101" s="104"/>
    </row>
    <row r="102" spans="1:13" ht="30">
      <c r="A102" s="85"/>
      <c r="B102" s="85"/>
      <c r="C102" s="95">
        <v>6</v>
      </c>
      <c r="D102" s="95">
        <v>6</v>
      </c>
      <c r="E102" s="86">
        <f t="shared" si="28"/>
        <v>1</v>
      </c>
      <c r="F102" s="86" t="str">
        <f t="shared" si="29"/>
        <v>1'h0</v>
      </c>
      <c r="G102" s="86" t="s">
        <v>2876</v>
      </c>
      <c r="H102" s="103" t="s">
        <v>3836</v>
      </c>
      <c r="I102" s="99" t="s">
        <v>3037</v>
      </c>
      <c r="J102" s="187">
        <v>0</v>
      </c>
      <c r="K102" s="187" t="str">
        <f t="shared" si="30"/>
        <v>0</v>
      </c>
      <c r="L102" s="187">
        <f t="shared" si="31"/>
        <v>0</v>
      </c>
      <c r="M102" s="104"/>
    </row>
    <row r="103" spans="1:13" ht="30">
      <c r="A103" s="85"/>
      <c r="B103" s="85"/>
      <c r="C103" s="95">
        <v>5</v>
      </c>
      <c r="D103" s="95">
        <v>5</v>
      </c>
      <c r="E103" s="86">
        <f t="shared" si="28"/>
        <v>1</v>
      </c>
      <c r="F103" s="86" t="str">
        <f t="shared" si="29"/>
        <v>1'h1</v>
      </c>
      <c r="G103" s="86" t="s">
        <v>3038</v>
      </c>
      <c r="H103" s="103" t="s">
        <v>3039</v>
      </c>
      <c r="I103" s="99" t="s">
        <v>3040</v>
      </c>
      <c r="J103" s="187">
        <v>1</v>
      </c>
      <c r="K103" s="187" t="str">
        <f t="shared" si="30"/>
        <v>1</v>
      </c>
      <c r="L103" s="187">
        <f t="shared" si="31"/>
        <v>32</v>
      </c>
      <c r="M103" s="104"/>
    </row>
    <row r="104" spans="1:13" ht="30">
      <c r="A104" s="85"/>
      <c r="B104" s="85"/>
      <c r="C104" s="95">
        <v>4</v>
      </c>
      <c r="D104" s="95">
        <v>4</v>
      </c>
      <c r="E104" s="86">
        <f t="shared" si="28"/>
        <v>1</v>
      </c>
      <c r="F104" s="86" t="str">
        <f t="shared" si="29"/>
        <v>1'h0</v>
      </c>
      <c r="G104" s="86" t="s">
        <v>2876</v>
      </c>
      <c r="H104" s="103" t="s">
        <v>3041</v>
      </c>
      <c r="I104" s="99" t="s">
        <v>3042</v>
      </c>
      <c r="J104" s="187">
        <v>0</v>
      </c>
      <c r="K104" s="187" t="str">
        <f t="shared" si="30"/>
        <v>0</v>
      </c>
      <c r="L104" s="187">
        <f t="shared" si="31"/>
        <v>0</v>
      </c>
      <c r="M104" s="104"/>
    </row>
    <row r="105" spans="1:13" ht="30">
      <c r="A105" s="85"/>
      <c r="B105" s="85"/>
      <c r="C105" s="95">
        <v>3</v>
      </c>
      <c r="D105" s="95">
        <v>3</v>
      </c>
      <c r="E105" s="86">
        <f t="shared" si="28"/>
        <v>1</v>
      </c>
      <c r="F105" s="86" t="str">
        <f t="shared" si="29"/>
        <v>1'h1</v>
      </c>
      <c r="G105" s="86" t="s">
        <v>2876</v>
      </c>
      <c r="H105" s="103" t="s">
        <v>3043</v>
      </c>
      <c r="I105" s="99" t="s">
        <v>3044</v>
      </c>
      <c r="J105" s="187">
        <v>1</v>
      </c>
      <c r="K105" s="187" t="str">
        <f t="shared" si="30"/>
        <v>1</v>
      </c>
      <c r="L105" s="187">
        <f t="shared" si="31"/>
        <v>8</v>
      </c>
      <c r="M105" s="104"/>
    </row>
    <row r="106" spans="1:13" ht="30">
      <c r="A106" s="85"/>
      <c r="B106" s="85"/>
      <c r="C106" s="95">
        <v>2</v>
      </c>
      <c r="D106" s="95">
        <v>2</v>
      </c>
      <c r="E106" s="86">
        <f t="shared" si="28"/>
        <v>1</v>
      </c>
      <c r="F106" s="86" t="str">
        <f t="shared" si="29"/>
        <v>1'h0</v>
      </c>
      <c r="G106" s="86" t="s">
        <v>2876</v>
      </c>
      <c r="H106" s="103" t="s">
        <v>3045</v>
      </c>
      <c r="I106" s="99" t="s">
        <v>3046</v>
      </c>
      <c r="J106" s="187">
        <v>0</v>
      </c>
      <c r="K106" s="187" t="str">
        <f t="shared" si="30"/>
        <v>0</v>
      </c>
      <c r="L106" s="187">
        <f t="shared" si="31"/>
        <v>0</v>
      </c>
      <c r="M106" s="104"/>
    </row>
    <row r="107" spans="1:13" ht="45">
      <c r="A107" s="85"/>
      <c r="B107" s="85"/>
      <c r="C107" s="95">
        <v>1</v>
      </c>
      <c r="D107" s="95">
        <v>1</v>
      </c>
      <c r="E107" s="86">
        <f t="shared" si="28"/>
        <v>1</v>
      </c>
      <c r="F107" s="86" t="str">
        <f t="shared" si="29"/>
        <v>1'h0</v>
      </c>
      <c r="G107" s="86" t="s">
        <v>2876</v>
      </c>
      <c r="H107" s="103" t="s">
        <v>3047</v>
      </c>
      <c r="I107" s="122" t="s">
        <v>3901</v>
      </c>
      <c r="J107" s="187">
        <v>0</v>
      </c>
      <c r="K107" s="187" t="str">
        <f t="shared" si="30"/>
        <v>0</v>
      </c>
      <c r="L107" s="187">
        <f t="shared" si="31"/>
        <v>0</v>
      </c>
      <c r="M107" s="104"/>
    </row>
    <row r="108" spans="1:13" ht="30">
      <c r="A108" s="85"/>
      <c r="B108" s="85"/>
      <c r="C108" s="95">
        <v>0</v>
      </c>
      <c r="D108" s="95">
        <v>0</v>
      </c>
      <c r="E108" s="86">
        <f t="shared" si="28"/>
        <v>1</v>
      </c>
      <c r="F108" s="86" t="str">
        <f t="shared" si="29"/>
        <v>1'h0</v>
      </c>
      <c r="G108" s="86" t="s">
        <v>2876</v>
      </c>
      <c r="H108" s="103" t="s">
        <v>3048</v>
      </c>
      <c r="I108" s="99" t="s">
        <v>3049</v>
      </c>
      <c r="J108" s="187">
        <v>0</v>
      </c>
      <c r="K108" s="187" t="str">
        <f t="shared" si="30"/>
        <v>0</v>
      </c>
      <c r="L108" s="187">
        <f t="shared" si="31"/>
        <v>0</v>
      </c>
      <c r="M108" s="104"/>
    </row>
    <row r="109" spans="1:13" ht="15">
      <c r="A109" s="80"/>
      <c r="B109" s="81" t="s">
        <v>3050</v>
      </c>
      <c r="C109" s="80"/>
      <c r="D109" s="80"/>
      <c r="E109" s="80">
        <f>SUM(E110:E110)</f>
        <v>32</v>
      </c>
      <c r="F109" s="53" t="str">
        <f>CONCATENATE("32'h",K109)</f>
        <v>32'h00000000</v>
      </c>
      <c r="G109" s="53"/>
      <c r="H109" s="83" t="s">
        <v>3051</v>
      </c>
      <c r="I109" s="83"/>
      <c r="J109" s="186"/>
      <c r="K109" s="186" t="str">
        <f>LOWER(DEC2HEX(L109,8))</f>
        <v>00000000</v>
      </c>
      <c r="L109" s="186">
        <f>SUM(L110:L110)</f>
        <v>0</v>
      </c>
      <c r="M109" s="80"/>
    </row>
    <row r="110" spans="1:13" ht="15">
      <c r="A110" s="85"/>
      <c r="B110" s="85"/>
      <c r="C110" s="95">
        <v>0</v>
      </c>
      <c r="D110" s="95">
        <v>31</v>
      </c>
      <c r="E110" s="86">
        <f>D110+1-C110</f>
        <v>32</v>
      </c>
      <c r="F110" s="86" t="str">
        <f>CONCATENATE(E110,"'h",K110)</f>
        <v>32'h0</v>
      </c>
      <c r="G110" s="86" t="s">
        <v>2873</v>
      </c>
      <c r="H110" s="103" t="s">
        <v>2874</v>
      </c>
      <c r="I110" s="99" t="s">
        <v>2899</v>
      </c>
      <c r="J110" s="187">
        <v>0</v>
      </c>
      <c r="K110" s="187" t="str">
        <f>LOWER(DEC2HEX((J110)))</f>
        <v>0</v>
      </c>
      <c r="L110" s="187">
        <f>J110*(2^C110)</f>
        <v>0</v>
      </c>
      <c r="M110" s="104"/>
    </row>
    <row r="111" spans="1:13" ht="15">
      <c r="A111" s="80"/>
      <c r="B111" s="81" t="s">
        <v>3052</v>
      </c>
      <c r="C111" s="80"/>
      <c r="D111" s="80"/>
      <c r="E111" s="80">
        <f>SUM(E112:E112)</f>
        <v>32</v>
      </c>
      <c r="F111" s="53" t="str">
        <f>CONCATENATE("32'h",K111)</f>
        <v>32'h00000000</v>
      </c>
      <c r="G111" s="53"/>
      <c r="H111" s="83" t="s">
        <v>3053</v>
      </c>
      <c r="I111" s="83"/>
      <c r="J111" s="186"/>
      <c r="K111" s="186" t="str">
        <f>LOWER(DEC2HEX(L111,8))</f>
        <v>00000000</v>
      </c>
      <c r="L111" s="186">
        <f>SUM(L112:L112)</f>
        <v>0</v>
      </c>
      <c r="M111" s="80"/>
    </row>
    <row r="112" spans="1:13" ht="15">
      <c r="A112" s="85"/>
      <c r="B112" s="85"/>
      <c r="C112" s="95">
        <v>0</v>
      </c>
      <c r="D112" s="95">
        <v>31</v>
      </c>
      <c r="E112" s="86">
        <f>D112+1-C112</f>
        <v>32</v>
      </c>
      <c r="F112" s="86" t="str">
        <f>CONCATENATE(E112,"'h",K112)</f>
        <v>32'h0</v>
      </c>
      <c r="G112" s="86" t="s">
        <v>2873</v>
      </c>
      <c r="H112" s="103" t="s">
        <v>2874</v>
      </c>
      <c r="I112" s="99" t="s">
        <v>2899</v>
      </c>
      <c r="J112" s="187">
        <v>0</v>
      </c>
      <c r="K112" s="187" t="str">
        <f>LOWER(DEC2HEX((J112)))</f>
        <v>0</v>
      </c>
      <c r="L112" s="187">
        <f>J112*(2^C112)</f>
        <v>0</v>
      </c>
      <c r="M112" s="104"/>
    </row>
    <row r="113" spans="1:13" ht="15">
      <c r="A113" s="80"/>
      <c r="B113" s="81" t="s">
        <v>3054</v>
      </c>
      <c r="C113" s="80"/>
      <c r="D113" s="80"/>
      <c r="E113" s="80">
        <f>SUM(E114:E124)</f>
        <v>32</v>
      </c>
      <c r="F113" s="53" t="str">
        <f>CONCATENATE("32'h",K113)</f>
        <v>32'h0000000f</v>
      </c>
      <c r="G113" s="53"/>
      <c r="H113" s="83" t="s">
        <v>3055</v>
      </c>
      <c r="I113" s="83"/>
      <c r="J113" s="186"/>
      <c r="K113" s="186" t="str">
        <f>LOWER(DEC2HEX(L113,8))</f>
        <v>0000000f</v>
      </c>
      <c r="L113" s="186">
        <f>SUM(L114:L124)</f>
        <v>15</v>
      </c>
      <c r="M113" s="80"/>
    </row>
    <row r="114" spans="1:13" ht="15">
      <c r="A114" s="85"/>
      <c r="B114" s="85"/>
      <c r="C114" s="95">
        <v>12</v>
      </c>
      <c r="D114" s="95">
        <v>31</v>
      </c>
      <c r="E114" s="86">
        <f t="shared" ref="E114:E124" si="32">D114+1-C114</f>
        <v>20</v>
      </c>
      <c r="F114" s="86" t="str">
        <f t="shared" ref="F114:F124" si="33">CONCATENATE(E114,"'h",K114)</f>
        <v>20'h0</v>
      </c>
      <c r="G114" s="86" t="s">
        <v>2873</v>
      </c>
      <c r="H114" s="103" t="s">
        <v>2874</v>
      </c>
      <c r="I114" s="99" t="s">
        <v>2899</v>
      </c>
      <c r="J114" s="187">
        <v>0</v>
      </c>
      <c r="K114" s="187" t="str">
        <f>LOWER(DEC2HEX((J114)))</f>
        <v>0</v>
      </c>
      <c r="L114" s="187">
        <f>J114*(2^C114)</f>
        <v>0</v>
      </c>
      <c r="M114" s="104"/>
    </row>
    <row r="115" spans="1:13" ht="15">
      <c r="A115" s="85"/>
      <c r="B115" s="85"/>
      <c r="C115" s="95">
        <v>11</v>
      </c>
      <c r="D115" s="95">
        <v>11</v>
      </c>
      <c r="E115" s="86">
        <f t="shared" si="32"/>
        <v>1</v>
      </c>
      <c r="F115" s="86" t="str">
        <f t="shared" si="33"/>
        <v>1'h0</v>
      </c>
      <c r="G115" s="86" t="s">
        <v>2876</v>
      </c>
      <c r="H115" s="103" t="s">
        <v>3056</v>
      </c>
      <c r="I115" s="99" t="s">
        <v>3057</v>
      </c>
      <c r="J115" s="187">
        <v>0</v>
      </c>
      <c r="K115" s="187" t="str">
        <f t="shared" ref="K115:K124" si="34">LOWER(DEC2HEX((J115)))</f>
        <v>0</v>
      </c>
      <c r="L115" s="187">
        <f>J115*(2^C115)</f>
        <v>0</v>
      </c>
      <c r="M115" s="104"/>
    </row>
    <row r="116" spans="1:13" ht="60">
      <c r="A116" s="85"/>
      <c r="B116" s="85"/>
      <c r="C116" s="95">
        <v>10</v>
      </c>
      <c r="D116" s="95">
        <v>10</v>
      </c>
      <c r="E116" s="86">
        <f t="shared" si="32"/>
        <v>1</v>
      </c>
      <c r="F116" s="86" t="str">
        <f t="shared" si="33"/>
        <v>1'h0</v>
      </c>
      <c r="G116" s="86" t="s">
        <v>2876</v>
      </c>
      <c r="H116" s="103" t="s">
        <v>3058</v>
      </c>
      <c r="I116" s="100" t="s">
        <v>3059</v>
      </c>
      <c r="J116" s="187">
        <v>0</v>
      </c>
      <c r="K116" s="187" t="str">
        <f t="shared" si="34"/>
        <v>0</v>
      </c>
      <c r="L116" s="187">
        <f t="shared" ref="L116" si="35">J116*(2^C116)</f>
        <v>0</v>
      </c>
      <c r="M116" s="104"/>
    </row>
    <row r="117" spans="1:13" ht="45">
      <c r="A117" s="85"/>
      <c r="B117" s="85"/>
      <c r="C117" s="95">
        <v>9</v>
      </c>
      <c r="D117" s="95">
        <v>9</v>
      </c>
      <c r="E117" s="86">
        <f t="shared" si="32"/>
        <v>1</v>
      </c>
      <c r="F117" s="86" t="str">
        <f t="shared" si="33"/>
        <v>1'h0</v>
      </c>
      <c r="G117" s="86" t="s">
        <v>2876</v>
      </c>
      <c r="H117" s="103" t="s">
        <v>3060</v>
      </c>
      <c r="I117" s="126" t="s">
        <v>2865</v>
      </c>
      <c r="J117" s="187">
        <v>0</v>
      </c>
      <c r="K117" s="187" t="str">
        <f t="shared" si="34"/>
        <v>0</v>
      </c>
      <c r="L117" s="187">
        <f>J117*(2^C117)</f>
        <v>0</v>
      </c>
      <c r="M117" s="104"/>
    </row>
    <row r="118" spans="1:13" ht="60">
      <c r="A118" s="85"/>
      <c r="B118" s="85"/>
      <c r="C118" s="95">
        <v>8</v>
      </c>
      <c r="D118" s="95">
        <v>8</v>
      </c>
      <c r="E118" s="86">
        <f t="shared" si="32"/>
        <v>1</v>
      </c>
      <c r="F118" s="86" t="str">
        <f t="shared" si="33"/>
        <v>1'h0</v>
      </c>
      <c r="G118" s="86" t="s">
        <v>2876</v>
      </c>
      <c r="H118" s="103" t="s">
        <v>3061</v>
      </c>
      <c r="I118" s="100" t="s">
        <v>3062</v>
      </c>
      <c r="J118" s="187">
        <v>0</v>
      </c>
      <c r="K118" s="187" t="str">
        <f t="shared" si="34"/>
        <v>0</v>
      </c>
      <c r="L118" s="187">
        <f t="shared" ref="L118:L124" si="36">J118*(2^C118)</f>
        <v>0</v>
      </c>
      <c r="M118" s="104"/>
    </row>
    <row r="119" spans="1:13" ht="45">
      <c r="A119" s="85"/>
      <c r="B119" s="85"/>
      <c r="C119" s="95">
        <v>7</v>
      </c>
      <c r="D119" s="95">
        <v>7</v>
      </c>
      <c r="E119" s="86">
        <f t="shared" si="32"/>
        <v>1</v>
      </c>
      <c r="F119" s="86" t="str">
        <f t="shared" si="33"/>
        <v>1'h0</v>
      </c>
      <c r="G119" s="86" t="s">
        <v>2876</v>
      </c>
      <c r="H119" s="103" t="s">
        <v>3063</v>
      </c>
      <c r="I119" s="99" t="s">
        <v>3064</v>
      </c>
      <c r="J119" s="187">
        <v>0</v>
      </c>
      <c r="K119" s="187" t="str">
        <f t="shared" si="34"/>
        <v>0</v>
      </c>
      <c r="L119" s="187">
        <f t="shared" si="36"/>
        <v>0</v>
      </c>
      <c r="M119" s="104"/>
    </row>
    <row r="120" spans="1:13" ht="45">
      <c r="A120" s="85"/>
      <c r="B120" s="85"/>
      <c r="C120" s="95">
        <v>6</v>
      </c>
      <c r="D120" s="95">
        <v>6</v>
      </c>
      <c r="E120" s="86">
        <f t="shared" si="32"/>
        <v>1</v>
      </c>
      <c r="F120" s="86" t="str">
        <f t="shared" si="33"/>
        <v>1'h0</v>
      </c>
      <c r="G120" s="86" t="s">
        <v>2876</v>
      </c>
      <c r="H120" s="103" t="s">
        <v>3065</v>
      </c>
      <c r="I120" s="99" t="s">
        <v>3066</v>
      </c>
      <c r="J120" s="187">
        <v>0</v>
      </c>
      <c r="K120" s="187" t="str">
        <f t="shared" si="34"/>
        <v>0</v>
      </c>
      <c r="L120" s="187">
        <f t="shared" si="36"/>
        <v>0</v>
      </c>
      <c r="M120" s="104"/>
    </row>
    <row r="121" spans="1:13" ht="30">
      <c r="A121" s="85"/>
      <c r="B121" s="85"/>
      <c r="C121" s="95">
        <v>5</v>
      </c>
      <c r="D121" s="95">
        <v>5</v>
      </c>
      <c r="E121" s="86">
        <f t="shared" si="32"/>
        <v>1</v>
      </c>
      <c r="F121" s="86" t="str">
        <f t="shared" si="33"/>
        <v>1'h0</v>
      </c>
      <c r="G121" s="86" t="s">
        <v>2876</v>
      </c>
      <c r="H121" s="103" t="s">
        <v>3067</v>
      </c>
      <c r="I121" s="99" t="s">
        <v>3068</v>
      </c>
      <c r="J121" s="187">
        <v>0</v>
      </c>
      <c r="K121" s="187" t="str">
        <f t="shared" si="34"/>
        <v>0</v>
      </c>
      <c r="L121" s="187">
        <f t="shared" si="36"/>
        <v>0</v>
      </c>
      <c r="M121" s="104"/>
    </row>
    <row r="122" spans="1:13" ht="48" customHeight="1">
      <c r="A122" s="85"/>
      <c r="B122" s="85"/>
      <c r="C122" s="95">
        <v>4</v>
      </c>
      <c r="D122" s="95">
        <v>4</v>
      </c>
      <c r="E122" s="86">
        <f t="shared" si="32"/>
        <v>1</v>
      </c>
      <c r="F122" s="86" t="str">
        <f t="shared" si="33"/>
        <v>1'h0</v>
      </c>
      <c r="G122" s="86" t="s">
        <v>2876</v>
      </c>
      <c r="H122" s="103" t="s">
        <v>3069</v>
      </c>
      <c r="I122" s="99" t="s">
        <v>3070</v>
      </c>
      <c r="J122" s="187">
        <v>0</v>
      </c>
      <c r="K122" s="187" t="str">
        <f t="shared" si="34"/>
        <v>0</v>
      </c>
      <c r="L122" s="187">
        <f t="shared" si="36"/>
        <v>0</v>
      </c>
      <c r="M122" s="104"/>
    </row>
    <row r="123" spans="1:13" ht="30">
      <c r="A123" s="85"/>
      <c r="B123" s="85"/>
      <c r="C123" s="95">
        <v>2</v>
      </c>
      <c r="D123" s="95">
        <v>3</v>
      </c>
      <c r="E123" s="86">
        <f t="shared" si="32"/>
        <v>2</v>
      </c>
      <c r="F123" s="86" t="str">
        <f t="shared" si="33"/>
        <v>2'h3</v>
      </c>
      <c r="G123" s="86" t="s">
        <v>2876</v>
      </c>
      <c r="H123" s="103" t="s">
        <v>3071</v>
      </c>
      <c r="I123" s="99" t="s">
        <v>3072</v>
      </c>
      <c r="J123" s="187">
        <v>3</v>
      </c>
      <c r="K123" s="187" t="str">
        <f t="shared" si="34"/>
        <v>3</v>
      </c>
      <c r="L123" s="187">
        <f t="shared" si="36"/>
        <v>12</v>
      </c>
      <c r="M123" s="104"/>
    </row>
    <row r="124" spans="1:13" ht="39" customHeight="1">
      <c r="A124" s="85"/>
      <c r="B124" s="85"/>
      <c r="C124" s="95">
        <v>0</v>
      </c>
      <c r="D124" s="95">
        <v>1</v>
      </c>
      <c r="E124" s="86">
        <f t="shared" si="32"/>
        <v>2</v>
      </c>
      <c r="F124" s="86" t="str">
        <f t="shared" si="33"/>
        <v>2'h3</v>
      </c>
      <c r="G124" s="86" t="s">
        <v>2876</v>
      </c>
      <c r="H124" s="103" t="s">
        <v>3073</v>
      </c>
      <c r="I124" s="190" t="s">
        <v>3074</v>
      </c>
      <c r="J124" s="187">
        <v>3</v>
      </c>
      <c r="K124" s="187" t="str">
        <f t="shared" si="34"/>
        <v>3</v>
      </c>
      <c r="L124" s="187">
        <f t="shared" si="36"/>
        <v>3</v>
      </c>
      <c r="M124" s="104"/>
    </row>
    <row r="125" spans="1:13" ht="15">
      <c r="A125" s="80"/>
      <c r="B125" s="81" t="s">
        <v>3075</v>
      </c>
      <c r="C125" s="80"/>
      <c r="D125" s="80"/>
      <c r="E125" s="80">
        <f>SUM(E126:E138)</f>
        <v>32</v>
      </c>
      <c r="F125" s="53" t="str">
        <f>CONCATENATE("32'h",K125)</f>
        <v>32'h00000000</v>
      </c>
      <c r="G125" s="53"/>
      <c r="H125" s="83" t="s">
        <v>3076</v>
      </c>
      <c r="I125" s="83"/>
      <c r="J125" s="186"/>
      <c r="K125" s="186" t="str">
        <f>LOWER(DEC2HEX(L125,8))</f>
        <v>00000000</v>
      </c>
      <c r="L125" s="186">
        <f>SUM(L126:L138)</f>
        <v>0</v>
      </c>
      <c r="M125" s="80"/>
    </row>
    <row r="126" spans="1:13" ht="15">
      <c r="A126" s="85"/>
      <c r="B126" s="85"/>
      <c r="C126" s="95">
        <v>18</v>
      </c>
      <c r="D126" s="95">
        <v>31</v>
      </c>
      <c r="E126" s="86">
        <f t="shared" ref="E126:E138" si="37">D126+1-C126</f>
        <v>14</v>
      </c>
      <c r="F126" s="86" t="str">
        <f t="shared" ref="F126:F138" si="38">CONCATENATE(E126,"'h",K126)</f>
        <v>14'h0</v>
      </c>
      <c r="G126" s="86" t="s">
        <v>2873</v>
      </c>
      <c r="H126" s="103" t="s">
        <v>2874</v>
      </c>
      <c r="I126" s="99" t="s">
        <v>2899</v>
      </c>
      <c r="J126" s="187">
        <v>0</v>
      </c>
      <c r="K126" s="187" t="str">
        <f t="shared" ref="K126:K138" si="39">LOWER(DEC2HEX((J126)))</f>
        <v>0</v>
      </c>
      <c r="L126" s="187">
        <f t="shared" ref="L126:L138" si="40">J126*(2^C126)</f>
        <v>0</v>
      </c>
      <c r="M126" s="104"/>
    </row>
    <row r="127" spans="1:13" ht="15">
      <c r="A127" s="85"/>
      <c r="B127" s="85"/>
      <c r="C127" s="95">
        <v>17</v>
      </c>
      <c r="D127" s="95">
        <v>17</v>
      </c>
      <c r="E127" s="86">
        <f t="shared" si="37"/>
        <v>1</v>
      </c>
      <c r="F127" s="86" t="str">
        <f t="shared" si="38"/>
        <v>1'h0</v>
      </c>
      <c r="G127" s="86" t="s">
        <v>2876</v>
      </c>
      <c r="H127" s="103" t="s">
        <v>3077</v>
      </c>
      <c r="I127" s="100" t="s">
        <v>3078</v>
      </c>
      <c r="J127" s="187">
        <v>0</v>
      </c>
      <c r="K127" s="187" t="str">
        <f t="shared" si="39"/>
        <v>0</v>
      </c>
      <c r="L127" s="187">
        <f t="shared" si="40"/>
        <v>0</v>
      </c>
      <c r="M127" s="104"/>
    </row>
    <row r="128" spans="1:13" ht="30">
      <c r="A128" s="85"/>
      <c r="B128" s="85"/>
      <c r="C128" s="95">
        <v>16</v>
      </c>
      <c r="D128" s="95">
        <v>16</v>
      </c>
      <c r="E128" s="86">
        <f t="shared" si="37"/>
        <v>1</v>
      </c>
      <c r="F128" s="86" t="str">
        <f t="shared" si="38"/>
        <v>1'h0</v>
      </c>
      <c r="G128" s="86" t="s">
        <v>2876</v>
      </c>
      <c r="H128" s="103" t="s">
        <v>3079</v>
      </c>
      <c r="I128" s="100" t="s">
        <v>3080</v>
      </c>
      <c r="J128" s="187">
        <v>0</v>
      </c>
      <c r="K128" s="187" t="str">
        <f t="shared" si="39"/>
        <v>0</v>
      </c>
      <c r="L128" s="187">
        <f t="shared" si="40"/>
        <v>0</v>
      </c>
      <c r="M128" s="104"/>
    </row>
    <row r="129" spans="1:13" ht="30">
      <c r="A129" s="85"/>
      <c r="B129" s="85"/>
      <c r="C129" s="95">
        <v>15</v>
      </c>
      <c r="D129" s="95">
        <v>15</v>
      </c>
      <c r="E129" s="86">
        <f t="shared" si="37"/>
        <v>1</v>
      </c>
      <c r="F129" s="86" t="str">
        <f t="shared" si="38"/>
        <v>1'h0</v>
      </c>
      <c r="G129" s="86" t="s">
        <v>2876</v>
      </c>
      <c r="H129" s="103" t="s">
        <v>3081</v>
      </c>
      <c r="I129" s="100" t="s">
        <v>3082</v>
      </c>
      <c r="J129" s="187">
        <v>0</v>
      </c>
      <c r="K129" s="187" t="str">
        <f t="shared" si="39"/>
        <v>0</v>
      </c>
      <c r="L129" s="187">
        <f t="shared" si="40"/>
        <v>0</v>
      </c>
      <c r="M129" s="104"/>
    </row>
    <row r="130" spans="1:13" ht="15">
      <c r="A130" s="85"/>
      <c r="B130" s="85"/>
      <c r="C130" s="95">
        <v>14</v>
      </c>
      <c r="D130" s="95">
        <v>14</v>
      </c>
      <c r="E130" s="86">
        <f t="shared" si="37"/>
        <v>1</v>
      </c>
      <c r="F130" s="86" t="str">
        <f t="shared" si="38"/>
        <v>1'h0</v>
      </c>
      <c r="G130" s="86" t="s">
        <v>2876</v>
      </c>
      <c r="H130" s="103" t="s">
        <v>3083</v>
      </c>
      <c r="I130" s="100" t="s">
        <v>3084</v>
      </c>
      <c r="J130" s="187">
        <v>0</v>
      </c>
      <c r="K130" s="187" t="str">
        <f t="shared" si="39"/>
        <v>0</v>
      </c>
      <c r="L130" s="187">
        <f t="shared" si="40"/>
        <v>0</v>
      </c>
      <c r="M130" s="104"/>
    </row>
    <row r="131" spans="1:13" ht="15">
      <c r="A131" s="85"/>
      <c r="B131" s="85"/>
      <c r="C131" s="95">
        <v>13</v>
      </c>
      <c r="D131" s="95">
        <v>13</v>
      </c>
      <c r="E131" s="86">
        <f t="shared" si="37"/>
        <v>1</v>
      </c>
      <c r="F131" s="86" t="str">
        <f t="shared" si="38"/>
        <v>1'h0</v>
      </c>
      <c r="G131" s="86" t="s">
        <v>2876</v>
      </c>
      <c r="H131" s="103" t="s">
        <v>3085</v>
      </c>
      <c r="I131" s="100" t="s">
        <v>3086</v>
      </c>
      <c r="J131" s="187">
        <v>0</v>
      </c>
      <c r="K131" s="187" t="str">
        <f t="shared" si="39"/>
        <v>0</v>
      </c>
      <c r="L131" s="187">
        <f t="shared" si="40"/>
        <v>0</v>
      </c>
      <c r="M131" s="104"/>
    </row>
    <row r="132" spans="1:13" ht="15">
      <c r="A132" s="85"/>
      <c r="B132" s="85"/>
      <c r="C132" s="95">
        <v>10</v>
      </c>
      <c r="D132" s="95">
        <v>12</v>
      </c>
      <c r="E132" s="86">
        <f t="shared" si="37"/>
        <v>3</v>
      </c>
      <c r="F132" s="86" t="str">
        <f t="shared" si="38"/>
        <v>3'h0</v>
      </c>
      <c r="G132" s="86" t="s">
        <v>2876</v>
      </c>
      <c r="H132" s="103" t="s">
        <v>3087</v>
      </c>
      <c r="I132" s="100" t="s">
        <v>2866</v>
      </c>
      <c r="J132" s="187">
        <v>0</v>
      </c>
      <c r="K132" s="187" t="str">
        <f t="shared" si="39"/>
        <v>0</v>
      </c>
      <c r="L132" s="187">
        <f t="shared" si="40"/>
        <v>0</v>
      </c>
      <c r="M132" s="104"/>
    </row>
    <row r="133" spans="1:13" ht="45">
      <c r="A133" s="85"/>
      <c r="B133" s="85"/>
      <c r="C133" s="95">
        <v>7</v>
      </c>
      <c r="D133" s="95">
        <v>9</v>
      </c>
      <c r="E133" s="86">
        <f t="shared" si="37"/>
        <v>3</v>
      </c>
      <c r="F133" s="86" t="str">
        <f t="shared" si="38"/>
        <v>3'h0</v>
      </c>
      <c r="G133" s="86" t="s">
        <v>2876</v>
      </c>
      <c r="H133" s="103" t="s">
        <v>3088</v>
      </c>
      <c r="I133" s="100" t="s">
        <v>3089</v>
      </c>
      <c r="J133" s="187">
        <v>0</v>
      </c>
      <c r="K133" s="187" t="str">
        <f t="shared" si="39"/>
        <v>0</v>
      </c>
      <c r="L133" s="187">
        <f t="shared" si="40"/>
        <v>0</v>
      </c>
      <c r="M133" s="104"/>
    </row>
    <row r="134" spans="1:13" ht="75">
      <c r="A134" s="85"/>
      <c r="B134" s="85"/>
      <c r="C134" s="95">
        <v>5</v>
      </c>
      <c r="D134" s="95">
        <v>6</v>
      </c>
      <c r="E134" s="86">
        <f t="shared" si="37"/>
        <v>2</v>
      </c>
      <c r="F134" s="86" t="str">
        <f t="shared" si="38"/>
        <v>2'h0</v>
      </c>
      <c r="G134" s="86" t="s">
        <v>2876</v>
      </c>
      <c r="H134" s="103" t="s">
        <v>3090</v>
      </c>
      <c r="I134" s="100" t="s">
        <v>3091</v>
      </c>
      <c r="J134" s="187">
        <v>0</v>
      </c>
      <c r="K134" s="187" t="str">
        <f t="shared" si="39"/>
        <v>0</v>
      </c>
      <c r="L134" s="187">
        <f t="shared" si="40"/>
        <v>0</v>
      </c>
      <c r="M134" s="104"/>
    </row>
    <row r="135" spans="1:13" ht="15">
      <c r="A135" s="85"/>
      <c r="B135" s="85"/>
      <c r="C135" s="95">
        <v>4</v>
      </c>
      <c r="D135" s="95">
        <v>4</v>
      </c>
      <c r="E135" s="86">
        <f t="shared" si="37"/>
        <v>1</v>
      </c>
      <c r="F135" s="86" t="str">
        <f t="shared" si="38"/>
        <v>1'h0</v>
      </c>
      <c r="G135" s="86" t="s">
        <v>2876</v>
      </c>
      <c r="H135" s="103" t="s">
        <v>3092</v>
      </c>
      <c r="I135" s="100" t="s">
        <v>3093</v>
      </c>
      <c r="J135" s="187">
        <v>0</v>
      </c>
      <c r="K135" s="187" t="str">
        <f t="shared" si="39"/>
        <v>0</v>
      </c>
      <c r="L135" s="187">
        <f t="shared" si="40"/>
        <v>0</v>
      </c>
      <c r="M135" s="104"/>
    </row>
    <row r="136" spans="1:13" ht="15">
      <c r="A136" s="85"/>
      <c r="B136" s="85"/>
      <c r="C136" s="95">
        <v>3</v>
      </c>
      <c r="D136" s="95">
        <v>3</v>
      </c>
      <c r="E136" s="86">
        <f>D136+1-C136</f>
        <v>1</v>
      </c>
      <c r="F136" s="86" t="str">
        <f>CONCATENATE(E136,"'h",K136)</f>
        <v>1'h0</v>
      </c>
      <c r="G136" s="86" t="s">
        <v>2876</v>
      </c>
      <c r="H136" s="103" t="s">
        <v>3094</v>
      </c>
      <c r="I136" s="99" t="s">
        <v>3095</v>
      </c>
      <c r="J136" s="187">
        <v>0</v>
      </c>
      <c r="K136" s="187" t="str">
        <f>LOWER(DEC2HEX((J136)))</f>
        <v>0</v>
      </c>
      <c r="L136" s="187">
        <f>J136*(2^C136)</f>
        <v>0</v>
      </c>
      <c r="M136" s="104"/>
    </row>
    <row r="137" spans="1:13" ht="60">
      <c r="A137" s="85"/>
      <c r="B137" s="85"/>
      <c r="C137" s="95">
        <v>1</v>
      </c>
      <c r="D137" s="95">
        <v>2</v>
      </c>
      <c r="E137" s="86">
        <f t="shared" si="37"/>
        <v>2</v>
      </c>
      <c r="F137" s="86" t="str">
        <f t="shared" si="38"/>
        <v>2'h0</v>
      </c>
      <c r="G137" s="86" t="s">
        <v>2876</v>
      </c>
      <c r="H137" s="103" t="s">
        <v>3096</v>
      </c>
      <c r="I137" s="100" t="s">
        <v>3097</v>
      </c>
      <c r="J137" s="187">
        <v>0</v>
      </c>
      <c r="K137" s="187" t="str">
        <f t="shared" si="39"/>
        <v>0</v>
      </c>
      <c r="L137" s="187">
        <f t="shared" si="40"/>
        <v>0</v>
      </c>
      <c r="M137" s="104"/>
    </row>
    <row r="138" spans="1:13" ht="30.75" customHeight="1">
      <c r="A138" s="85"/>
      <c r="B138" s="85"/>
      <c r="C138" s="95">
        <v>0</v>
      </c>
      <c r="D138" s="95">
        <v>0</v>
      </c>
      <c r="E138" s="86">
        <f t="shared" si="37"/>
        <v>1</v>
      </c>
      <c r="F138" s="86" t="str">
        <f t="shared" si="38"/>
        <v>1'h0</v>
      </c>
      <c r="G138" s="86" t="s">
        <v>2876</v>
      </c>
      <c r="H138" s="103" t="s">
        <v>3098</v>
      </c>
      <c r="I138" s="99" t="s">
        <v>3099</v>
      </c>
      <c r="J138" s="187">
        <v>0</v>
      </c>
      <c r="K138" s="187" t="str">
        <f t="shared" si="39"/>
        <v>0</v>
      </c>
      <c r="L138" s="187">
        <f t="shared" si="40"/>
        <v>0</v>
      </c>
      <c r="M138" s="104"/>
    </row>
    <row r="139" spans="1:13" ht="15">
      <c r="A139" s="80"/>
      <c r="B139" s="81" t="s">
        <v>3100</v>
      </c>
      <c r="C139" s="80"/>
      <c r="D139" s="80"/>
      <c r="E139" s="80">
        <f>SUM(E140:E144)</f>
        <v>32</v>
      </c>
      <c r="F139" s="53" t="str">
        <f>CONCATENATE("32'h",K139)</f>
        <v>32'h00000080</v>
      </c>
      <c r="G139" s="53"/>
      <c r="H139" s="83" t="s">
        <v>3101</v>
      </c>
      <c r="I139" s="83"/>
      <c r="J139" s="186"/>
      <c r="K139" s="186" t="str">
        <f>LOWER(DEC2HEX(L139,8))</f>
        <v>00000080</v>
      </c>
      <c r="L139" s="186">
        <f>SUM(L140:L144)</f>
        <v>128</v>
      </c>
      <c r="M139" s="80"/>
    </row>
    <row r="140" spans="1:13" ht="15">
      <c r="A140" s="85"/>
      <c r="B140" s="85"/>
      <c r="C140" s="95">
        <v>8</v>
      </c>
      <c r="D140" s="95">
        <v>31</v>
      </c>
      <c r="E140" s="86">
        <f>D140+1-C140</f>
        <v>24</v>
      </c>
      <c r="F140" s="86" t="str">
        <f>CONCATENATE(E140,"'h",K140)</f>
        <v>24'h0</v>
      </c>
      <c r="G140" s="86" t="s">
        <v>2873</v>
      </c>
      <c r="H140" s="103" t="s">
        <v>2874</v>
      </c>
      <c r="I140" s="99" t="s">
        <v>2899</v>
      </c>
      <c r="J140" s="187">
        <v>0</v>
      </c>
      <c r="K140" s="187" t="str">
        <f>LOWER(DEC2HEX((J140)))</f>
        <v>0</v>
      </c>
      <c r="L140" s="187">
        <f>J140*(2^C140)</f>
        <v>0</v>
      </c>
      <c r="M140" s="104"/>
    </row>
    <row r="141" spans="1:13" ht="15">
      <c r="A141" s="85"/>
      <c r="B141" s="85"/>
      <c r="C141" s="95">
        <v>3</v>
      </c>
      <c r="D141" s="95">
        <v>7</v>
      </c>
      <c r="E141" s="86">
        <f>D141+1-C141</f>
        <v>5</v>
      </c>
      <c r="F141" s="86" t="str">
        <f>CONCATENATE(E141,"'h",K141)</f>
        <v>5'h10</v>
      </c>
      <c r="G141" s="86" t="s">
        <v>2873</v>
      </c>
      <c r="H141" s="103" t="s">
        <v>3102</v>
      </c>
      <c r="I141" s="99"/>
      <c r="J141" s="187">
        <v>16</v>
      </c>
      <c r="K141" s="187" t="str">
        <f>LOWER(DEC2HEX((J141)))</f>
        <v>10</v>
      </c>
      <c r="L141" s="187">
        <f>J141*(2^C141)</f>
        <v>128</v>
      </c>
      <c r="M141" s="104"/>
    </row>
    <row r="142" spans="1:13" ht="15">
      <c r="A142" s="85"/>
      <c r="B142" s="85"/>
      <c r="C142" s="95">
        <v>2</v>
      </c>
      <c r="D142" s="95">
        <v>2</v>
      </c>
      <c r="E142" s="86">
        <f>D142+1-C142</f>
        <v>1</v>
      </c>
      <c r="F142" s="86" t="str">
        <f>CONCATENATE(E142,"'h",K142)</f>
        <v>1'h0</v>
      </c>
      <c r="G142" s="86" t="s">
        <v>2873</v>
      </c>
      <c r="H142" s="103" t="s">
        <v>3103</v>
      </c>
      <c r="I142" s="99"/>
      <c r="J142" s="187">
        <v>0</v>
      </c>
      <c r="K142" s="187" t="str">
        <f>LOWER(DEC2HEX((J142)))</f>
        <v>0</v>
      </c>
      <c r="L142" s="187">
        <f>J142*(2^C142)</f>
        <v>0</v>
      </c>
      <c r="M142" s="104"/>
    </row>
    <row r="143" spans="1:13" ht="15">
      <c r="A143" s="85"/>
      <c r="B143" s="85"/>
      <c r="C143" s="95">
        <v>1</v>
      </c>
      <c r="D143" s="95">
        <v>1</v>
      </c>
      <c r="E143" s="86">
        <f>D143+1-C143</f>
        <v>1</v>
      </c>
      <c r="F143" s="86" t="str">
        <f>CONCATENATE(E143,"'h",K143)</f>
        <v>1'h0</v>
      </c>
      <c r="G143" s="86" t="s">
        <v>2873</v>
      </c>
      <c r="H143" s="103" t="s">
        <v>3104</v>
      </c>
      <c r="I143" s="99"/>
      <c r="J143" s="187">
        <v>0</v>
      </c>
      <c r="K143" s="187" t="str">
        <f>LOWER(DEC2HEX((J143)))</f>
        <v>0</v>
      </c>
      <c r="L143" s="187">
        <f>J143*(2^C143)</f>
        <v>0</v>
      </c>
      <c r="M143" s="104"/>
    </row>
    <row r="144" spans="1:13" ht="15">
      <c r="A144" s="85"/>
      <c r="B144" s="85"/>
      <c r="C144" s="95">
        <v>0</v>
      </c>
      <c r="D144" s="95">
        <v>0</v>
      </c>
      <c r="E144" s="86">
        <f>D144+1-C144</f>
        <v>1</v>
      </c>
      <c r="F144" s="86" t="str">
        <f>CONCATENATE(E144,"'h",K144)</f>
        <v>1'h0</v>
      </c>
      <c r="G144" s="86" t="s">
        <v>2873</v>
      </c>
      <c r="H144" s="103" t="s">
        <v>3105</v>
      </c>
      <c r="I144" s="99"/>
      <c r="J144" s="187">
        <v>0</v>
      </c>
      <c r="K144" s="187" t="str">
        <f>LOWER(DEC2HEX((J144)))</f>
        <v>0</v>
      </c>
      <c r="L144" s="187">
        <f>J144*(2^C144)</f>
        <v>0</v>
      </c>
      <c r="M144" s="104"/>
    </row>
  </sheetData>
  <phoneticPr fontId="14" type="noConversion"/>
  <pageMargins left="0.7" right="0.7" top="0.75" bottom="0.75" header="0.3" footer="0.3"/>
  <pageSetup paperSize="9" orientation="portrait" verticalDpi="300"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2"/>
  <sheetViews>
    <sheetView workbookViewId="0">
      <selection activeCell="M15" sqref="M15"/>
    </sheetView>
  </sheetViews>
  <sheetFormatPr defaultColWidth="9" defaultRowHeight="13.5"/>
  <cols>
    <col min="1" max="1" width="8.875" style="79" customWidth="1"/>
    <col min="2" max="5" width="9" style="79"/>
    <col min="6" max="6" width="14" style="79" customWidth="1"/>
    <col min="7" max="7" width="8.125" style="79" customWidth="1"/>
    <col min="8" max="8" width="24.875" style="79" customWidth="1"/>
    <col min="9" max="9" width="83.625" style="93" customWidth="1"/>
    <col min="10" max="10" width="10.5" style="79" customWidth="1"/>
    <col min="11" max="11" width="10.625" style="79" customWidth="1"/>
    <col min="12" max="12" width="11.125" style="79" customWidth="1"/>
    <col min="13" max="13" width="13" style="79" customWidth="1"/>
    <col min="14" max="14" width="8.125" style="79" customWidth="1"/>
    <col min="15" max="16384" width="9" style="79"/>
  </cols>
  <sheetData>
    <row r="1" spans="1:14" s="94" customFormat="1" ht="30">
      <c r="A1" s="115" t="s">
        <v>20</v>
      </c>
      <c r="B1" s="116" t="s">
        <v>301</v>
      </c>
      <c r="C1" s="115" t="s">
        <v>302</v>
      </c>
      <c r="D1" s="115" t="s">
        <v>303</v>
      </c>
      <c r="E1" s="115" t="s">
        <v>304</v>
      </c>
      <c r="F1" s="115" t="s">
        <v>305</v>
      </c>
      <c r="G1" s="115" t="s">
        <v>306</v>
      </c>
      <c r="H1" s="115" t="s">
        <v>307</v>
      </c>
      <c r="I1" s="115" t="s">
        <v>308</v>
      </c>
      <c r="J1" s="115" t="s">
        <v>309</v>
      </c>
      <c r="K1" s="115" t="s">
        <v>310</v>
      </c>
      <c r="L1" s="115" t="s">
        <v>311</v>
      </c>
      <c r="M1" s="115" t="s">
        <v>312</v>
      </c>
      <c r="N1" s="115" t="s">
        <v>313</v>
      </c>
    </row>
    <row r="2" spans="1:14" ht="15">
      <c r="A2" s="80"/>
      <c r="B2" s="81" t="s">
        <v>314</v>
      </c>
      <c r="C2" s="80"/>
      <c r="D2" s="80"/>
      <c r="E2" s="80">
        <f>SUM(E3:E6)</f>
        <v>32</v>
      </c>
      <c r="F2" s="53" t="str">
        <f>CONCATENATE("32'h",K2)</f>
        <v>32'h00000000</v>
      </c>
      <c r="G2" s="53"/>
      <c r="H2" s="110" t="s">
        <v>1374</v>
      </c>
      <c r="I2" s="110"/>
      <c r="J2" s="80"/>
      <c r="K2" s="80" t="str">
        <f>LOWER(DEC2HEX(L2,8))</f>
        <v>00000000</v>
      </c>
      <c r="L2" s="80">
        <f>SUM(L3:L6)</f>
        <v>0</v>
      </c>
      <c r="M2" s="110">
        <v>12</v>
      </c>
      <c r="N2" s="110"/>
    </row>
    <row r="3" spans="1:14" ht="15">
      <c r="A3" s="86"/>
      <c r="B3" s="86"/>
      <c r="C3" s="95">
        <v>3</v>
      </c>
      <c r="D3" s="95">
        <v>31</v>
      </c>
      <c r="E3" s="86">
        <f>D3+1-C3</f>
        <v>29</v>
      </c>
      <c r="F3" s="86" t="str">
        <f>CONCATENATE(E3,"'h",K3)</f>
        <v>29'h0</v>
      </c>
      <c r="G3" s="86" t="s">
        <v>317</v>
      </c>
      <c r="H3" s="111" t="s">
        <v>20</v>
      </c>
      <c r="I3" s="111" t="s">
        <v>318</v>
      </c>
      <c r="J3" s="95">
        <v>0</v>
      </c>
      <c r="K3" s="95" t="str">
        <f>LOWER(DEC2HEX((J3)))</f>
        <v>0</v>
      </c>
      <c r="L3" s="95">
        <f>J3*(2^C3)</f>
        <v>0</v>
      </c>
      <c r="M3" s="111"/>
      <c r="N3" s="111"/>
    </row>
    <row r="4" spans="1:14" ht="15">
      <c r="A4" s="111"/>
      <c r="B4" s="111"/>
      <c r="C4" s="95">
        <v>2</v>
      </c>
      <c r="D4" s="95">
        <v>2</v>
      </c>
      <c r="E4" s="86">
        <f>D4+1-C4</f>
        <v>1</v>
      </c>
      <c r="F4" s="86" t="str">
        <f>CONCATENATE(E4,"'h",K4)</f>
        <v>1'h0</v>
      </c>
      <c r="G4" s="125" t="s">
        <v>320</v>
      </c>
      <c r="H4" s="125" t="s">
        <v>1375</v>
      </c>
      <c r="I4" s="125" t="s">
        <v>1376</v>
      </c>
      <c r="J4" s="95">
        <v>0</v>
      </c>
      <c r="K4" s="95" t="str">
        <f>LOWER(DEC2HEX((J4)))</f>
        <v>0</v>
      </c>
      <c r="L4" s="95">
        <f>J4*(2^C4)</f>
        <v>0</v>
      </c>
      <c r="M4" s="111"/>
      <c r="N4" s="111"/>
    </row>
    <row r="5" spans="1:14" ht="60">
      <c r="A5" s="111"/>
      <c r="B5" s="111"/>
      <c r="C5" s="95">
        <v>1</v>
      </c>
      <c r="D5" s="95">
        <v>1</v>
      </c>
      <c r="E5" s="86">
        <f>D5+1-C5</f>
        <v>1</v>
      </c>
      <c r="F5" s="86" t="str">
        <f>CONCATENATE(E5,"'h",K5)</f>
        <v>1'h0</v>
      </c>
      <c r="G5" s="125" t="s">
        <v>320</v>
      </c>
      <c r="H5" s="125" t="s">
        <v>1377</v>
      </c>
      <c r="I5" s="125" t="s">
        <v>1378</v>
      </c>
      <c r="J5" s="95">
        <v>0</v>
      </c>
      <c r="K5" s="95" t="str">
        <f>LOWER(DEC2HEX((J5)))</f>
        <v>0</v>
      </c>
      <c r="L5" s="95">
        <f>J5*(2^C5)</f>
        <v>0</v>
      </c>
      <c r="M5" s="111"/>
      <c r="N5" s="111"/>
    </row>
    <row r="6" spans="1:14" ht="15">
      <c r="A6" s="111"/>
      <c r="B6" s="111"/>
      <c r="C6" s="95">
        <v>0</v>
      </c>
      <c r="D6" s="95">
        <v>0</v>
      </c>
      <c r="E6" s="86">
        <f>D6+1-C6</f>
        <v>1</v>
      </c>
      <c r="F6" s="86" t="str">
        <f>CONCATENATE(E6,"'h",K6)</f>
        <v>1'h0</v>
      </c>
      <c r="G6" s="125" t="s">
        <v>320</v>
      </c>
      <c r="H6" s="125" t="s">
        <v>1379</v>
      </c>
      <c r="I6" s="125" t="s">
        <v>1380</v>
      </c>
      <c r="J6" s="95">
        <v>0</v>
      </c>
      <c r="K6" s="95" t="str">
        <f>LOWER(DEC2HEX((J6)))</f>
        <v>0</v>
      </c>
      <c r="L6" s="95">
        <f>J6*(2^C6)</f>
        <v>0</v>
      </c>
      <c r="M6" s="111"/>
      <c r="N6" s="111"/>
    </row>
    <row r="7" spans="1:14" ht="15">
      <c r="A7" s="80"/>
      <c r="B7" s="81" t="s">
        <v>508</v>
      </c>
      <c r="C7" s="80"/>
      <c r="D7" s="80"/>
      <c r="E7" s="80">
        <f>SUM(E8:E15)</f>
        <v>32</v>
      </c>
      <c r="F7" s="53" t="str">
        <f>CONCATENATE("32'h",K7)</f>
        <v>32'h00000000</v>
      </c>
      <c r="G7" s="53"/>
      <c r="H7" s="110" t="s">
        <v>1381</v>
      </c>
      <c r="I7" s="110"/>
      <c r="J7" s="80"/>
      <c r="K7" s="80" t="str">
        <f>LOWER(DEC2HEX(L7,8))</f>
        <v>00000000</v>
      </c>
      <c r="L7" s="80">
        <f>SUM(L8:L15)</f>
        <v>0</v>
      </c>
      <c r="M7" s="111"/>
      <c r="N7" s="111"/>
    </row>
    <row r="8" spans="1:14" ht="15">
      <c r="A8" s="86"/>
      <c r="B8" s="86"/>
      <c r="C8" s="95">
        <v>16</v>
      </c>
      <c r="D8" s="95">
        <v>31</v>
      </c>
      <c r="E8" s="86">
        <f t="shared" ref="E8:E15" si="0">D8+1-C8</f>
        <v>16</v>
      </c>
      <c r="F8" s="86" t="str">
        <f t="shared" ref="F8:F15" si="1">CONCATENATE(E8,"'h",K8)</f>
        <v>16'h0</v>
      </c>
      <c r="G8" s="86" t="s">
        <v>1382</v>
      </c>
      <c r="H8" s="111" t="s">
        <v>1383</v>
      </c>
      <c r="I8" s="111" t="s">
        <v>1384</v>
      </c>
      <c r="J8" s="95">
        <v>0</v>
      </c>
      <c r="K8" s="95" t="str">
        <f t="shared" ref="K8:K15" si="2">LOWER(DEC2HEX((J8)))</f>
        <v>0</v>
      </c>
      <c r="L8" s="95">
        <f t="shared" ref="L8:L15" si="3">J8*(2^C8)</f>
        <v>0</v>
      </c>
      <c r="M8" s="111"/>
      <c r="N8" s="111"/>
    </row>
    <row r="9" spans="1:14" ht="15">
      <c r="A9" s="86"/>
      <c r="B9" s="86"/>
      <c r="C9" s="95">
        <v>6</v>
      </c>
      <c r="D9" s="95">
        <v>15</v>
      </c>
      <c r="E9" s="86">
        <f t="shared" si="0"/>
        <v>10</v>
      </c>
      <c r="F9" s="86" t="str">
        <f t="shared" si="1"/>
        <v>10'h0</v>
      </c>
      <c r="G9" s="125" t="s">
        <v>317</v>
      </c>
      <c r="H9" s="125" t="s">
        <v>20</v>
      </c>
      <c r="I9" s="92" t="s">
        <v>318</v>
      </c>
      <c r="J9" s="95">
        <v>0</v>
      </c>
      <c r="K9" s="95" t="str">
        <f t="shared" si="2"/>
        <v>0</v>
      </c>
      <c r="L9" s="95">
        <f t="shared" si="3"/>
        <v>0</v>
      </c>
      <c r="M9" s="111"/>
      <c r="N9" s="111"/>
    </row>
    <row r="10" spans="1:14" ht="15">
      <c r="A10" s="86"/>
      <c r="B10" s="86"/>
      <c r="C10" s="95">
        <v>5</v>
      </c>
      <c r="D10" s="95">
        <v>5</v>
      </c>
      <c r="E10" s="86">
        <f t="shared" si="0"/>
        <v>1</v>
      </c>
      <c r="F10" s="86" t="str">
        <f t="shared" si="1"/>
        <v>1'h0</v>
      </c>
      <c r="G10" s="86" t="s">
        <v>1382</v>
      </c>
      <c r="H10" s="111" t="s">
        <v>1385</v>
      </c>
      <c r="I10" s="111" t="s">
        <v>1386</v>
      </c>
      <c r="J10" s="95">
        <v>0</v>
      </c>
      <c r="K10" s="95" t="str">
        <f t="shared" si="2"/>
        <v>0</v>
      </c>
      <c r="L10" s="95">
        <f t="shared" si="3"/>
        <v>0</v>
      </c>
      <c r="M10" s="111"/>
      <c r="N10" s="111"/>
    </row>
    <row r="11" spans="1:14" ht="15">
      <c r="A11" s="86"/>
      <c r="B11" s="86"/>
      <c r="C11" s="95">
        <v>4</v>
      </c>
      <c r="D11" s="95">
        <v>4</v>
      </c>
      <c r="E11" s="86">
        <f t="shared" si="0"/>
        <v>1</v>
      </c>
      <c r="F11" s="86" t="str">
        <f t="shared" si="1"/>
        <v>1'h0</v>
      </c>
      <c r="G11" s="86" t="s">
        <v>1382</v>
      </c>
      <c r="H11" s="111" t="s">
        <v>1387</v>
      </c>
      <c r="I11" s="111" t="s">
        <v>1388</v>
      </c>
      <c r="J11" s="95">
        <v>0</v>
      </c>
      <c r="K11" s="95" t="str">
        <f t="shared" si="2"/>
        <v>0</v>
      </c>
      <c r="L11" s="95">
        <f t="shared" si="3"/>
        <v>0</v>
      </c>
      <c r="M11" s="111"/>
      <c r="N11" s="111"/>
    </row>
    <row r="12" spans="1:14" ht="15">
      <c r="A12" s="86"/>
      <c r="B12" s="86"/>
      <c r="C12" s="95">
        <v>3</v>
      </c>
      <c r="D12" s="95">
        <v>3</v>
      </c>
      <c r="E12" s="86">
        <f t="shared" si="0"/>
        <v>1</v>
      </c>
      <c r="F12" s="86" t="str">
        <f t="shared" si="1"/>
        <v>1'h0</v>
      </c>
      <c r="G12" s="86" t="s">
        <v>1382</v>
      </c>
      <c r="H12" s="111" t="s">
        <v>1389</v>
      </c>
      <c r="I12" s="111" t="s">
        <v>1390</v>
      </c>
      <c r="J12" s="95">
        <v>0</v>
      </c>
      <c r="K12" s="95" t="str">
        <f t="shared" si="2"/>
        <v>0</v>
      </c>
      <c r="L12" s="95">
        <f t="shared" si="3"/>
        <v>0</v>
      </c>
      <c r="M12" s="111"/>
      <c r="N12" s="111"/>
    </row>
    <row r="13" spans="1:14" ht="15">
      <c r="A13" s="86"/>
      <c r="B13" s="86"/>
      <c r="C13" s="95">
        <v>2</v>
      </c>
      <c r="D13" s="95">
        <v>2</v>
      </c>
      <c r="E13" s="86">
        <f t="shared" si="0"/>
        <v>1</v>
      </c>
      <c r="F13" s="86" t="str">
        <f t="shared" si="1"/>
        <v>1'h0</v>
      </c>
      <c r="G13" s="86" t="s">
        <v>1382</v>
      </c>
      <c r="H13" s="111" t="s">
        <v>1391</v>
      </c>
      <c r="I13" s="111" t="s">
        <v>1392</v>
      </c>
      <c r="J13" s="95">
        <v>0</v>
      </c>
      <c r="K13" s="95" t="str">
        <f t="shared" si="2"/>
        <v>0</v>
      </c>
      <c r="L13" s="95">
        <f t="shared" si="3"/>
        <v>0</v>
      </c>
      <c r="M13" s="111"/>
      <c r="N13" s="111"/>
    </row>
    <row r="14" spans="1:14" ht="15">
      <c r="A14" s="111"/>
      <c r="B14" s="111"/>
      <c r="C14" s="95">
        <v>1</v>
      </c>
      <c r="D14" s="95">
        <v>1</v>
      </c>
      <c r="E14" s="86">
        <f t="shared" si="0"/>
        <v>1</v>
      </c>
      <c r="F14" s="86" t="str">
        <f t="shared" si="1"/>
        <v>1'h0</v>
      </c>
      <c r="G14" s="125" t="s">
        <v>1382</v>
      </c>
      <c r="H14" s="125" t="s">
        <v>1393</v>
      </c>
      <c r="I14" s="125" t="s">
        <v>1394</v>
      </c>
      <c r="J14" s="95">
        <v>0</v>
      </c>
      <c r="K14" s="95" t="str">
        <f t="shared" si="2"/>
        <v>0</v>
      </c>
      <c r="L14" s="95">
        <f t="shared" si="3"/>
        <v>0</v>
      </c>
      <c r="M14" s="111"/>
      <c r="N14" s="111"/>
    </row>
    <row r="15" spans="1:14" ht="15">
      <c r="A15" s="111"/>
      <c r="B15" s="111"/>
      <c r="C15" s="95">
        <v>0</v>
      </c>
      <c r="D15" s="95">
        <v>0</v>
      </c>
      <c r="E15" s="86">
        <f t="shared" si="0"/>
        <v>1</v>
      </c>
      <c r="F15" s="86" t="str">
        <f t="shared" si="1"/>
        <v>1'h0</v>
      </c>
      <c r="G15" s="125" t="s">
        <v>1382</v>
      </c>
      <c r="H15" s="125" t="s">
        <v>1395</v>
      </c>
      <c r="I15" s="125" t="s">
        <v>1396</v>
      </c>
      <c r="J15" s="95">
        <v>0</v>
      </c>
      <c r="K15" s="95" t="str">
        <f t="shared" si="2"/>
        <v>0</v>
      </c>
      <c r="L15" s="95">
        <f t="shared" si="3"/>
        <v>0</v>
      </c>
      <c r="M15" s="111"/>
      <c r="N15" s="111"/>
    </row>
    <row r="16" spans="1:14" ht="15">
      <c r="A16" s="80"/>
      <c r="B16" s="81" t="s">
        <v>498</v>
      </c>
      <c r="C16" s="80"/>
      <c r="D16" s="80"/>
      <c r="E16" s="80">
        <f>SUM(E17:E18)</f>
        <v>32</v>
      </c>
      <c r="F16" s="53" t="str">
        <f>CONCATENATE("32'h",K16)</f>
        <v>32'h00400020</v>
      </c>
      <c r="G16" s="53"/>
      <c r="H16" s="110" t="s">
        <v>1397</v>
      </c>
      <c r="I16" s="110"/>
      <c r="J16" s="80"/>
      <c r="K16" s="80" t="str">
        <f>LOWER(DEC2HEX(L16,8))</f>
        <v>00400020</v>
      </c>
      <c r="L16" s="80">
        <f>SUM(L17:L18)</f>
        <v>4194336</v>
      </c>
      <c r="M16" s="111"/>
      <c r="N16" s="111"/>
    </row>
    <row r="17" spans="1:14" ht="15">
      <c r="A17" s="111"/>
      <c r="B17" s="111"/>
      <c r="C17" s="95">
        <v>16</v>
      </c>
      <c r="D17" s="95">
        <v>31</v>
      </c>
      <c r="E17" s="86">
        <f>D17+1-C17</f>
        <v>16</v>
      </c>
      <c r="F17" s="86" t="str">
        <f>CONCATENATE(E17,"'h",K17)</f>
        <v>16'h40</v>
      </c>
      <c r="G17" s="125" t="s">
        <v>320</v>
      </c>
      <c r="H17" s="125" t="s">
        <v>1398</v>
      </c>
      <c r="I17" s="126" t="s">
        <v>1399</v>
      </c>
      <c r="J17" s="95">
        <v>64</v>
      </c>
      <c r="K17" s="95" t="str">
        <f>LOWER(DEC2HEX((J17)))</f>
        <v>40</v>
      </c>
      <c r="L17" s="95">
        <f>J17*(2^C17)</f>
        <v>4194304</v>
      </c>
      <c r="M17" s="111"/>
      <c r="N17" s="111"/>
    </row>
    <row r="18" spans="1:14" ht="15">
      <c r="A18" s="111"/>
      <c r="B18" s="111"/>
      <c r="C18" s="95">
        <v>0</v>
      </c>
      <c r="D18" s="95">
        <v>15</v>
      </c>
      <c r="E18" s="86">
        <f>D18+1-C18</f>
        <v>16</v>
      </c>
      <c r="F18" s="86" t="str">
        <f>CONCATENATE(E18,"'h",K18)</f>
        <v>16'h20</v>
      </c>
      <c r="G18" s="125" t="s">
        <v>320</v>
      </c>
      <c r="H18" s="111" t="s">
        <v>1400</v>
      </c>
      <c r="I18" s="125" t="s">
        <v>1401</v>
      </c>
      <c r="J18" s="95">
        <v>32</v>
      </c>
      <c r="K18" s="95" t="str">
        <f>LOWER(DEC2HEX((J18)))</f>
        <v>20</v>
      </c>
      <c r="L18" s="95">
        <f>J18*(2^C18)</f>
        <v>32</v>
      </c>
      <c r="M18" s="111"/>
      <c r="N18" s="111"/>
    </row>
    <row r="19" spans="1:14" ht="15">
      <c r="A19" s="80"/>
      <c r="B19" s="81" t="s">
        <v>486</v>
      </c>
      <c r="C19" s="80"/>
      <c r="D19" s="80"/>
      <c r="E19" s="80">
        <f>SUM(E20:E24)</f>
        <v>32</v>
      </c>
      <c r="F19" s="53" t="str">
        <f>CONCATENATE("32'h",K19)</f>
        <v>32'h0000000f</v>
      </c>
      <c r="G19" s="53"/>
      <c r="H19" s="110" t="s">
        <v>1402</v>
      </c>
      <c r="I19" s="110"/>
      <c r="J19" s="80"/>
      <c r="K19" s="80" t="str">
        <f>LOWER(DEC2HEX(L19,8))</f>
        <v>0000000f</v>
      </c>
      <c r="L19" s="80">
        <f>SUM(L20:L24)</f>
        <v>15</v>
      </c>
      <c r="M19" s="111"/>
      <c r="N19" s="111"/>
    </row>
    <row r="20" spans="1:14" ht="15">
      <c r="A20" s="111"/>
      <c r="B20" s="111"/>
      <c r="C20" s="95">
        <v>4</v>
      </c>
      <c r="D20" s="95">
        <v>31</v>
      </c>
      <c r="E20" s="86">
        <f>D20+1-C20</f>
        <v>28</v>
      </c>
      <c r="F20" s="86" t="str">
        <f>CONCATENATE(E20,"'h",K20)</f>
        <v>28'h0</v>
      </c>
      <c r="G20" s="125" t="s">
        <v>317</v>
      </c>
      <c r="H20" s="111" t="s">
        <v>20</v>
      </c>
      <c r="I20" s="125"/>
      <c r="J20" s="95">
        <v>0</v>
      </c>
      <c r="K20" s="95" t="str">
        <f>LOWER(DEC2HEX((J20)))</f>
        <v>0</v>
      </c>
      <c r="L20" s="95">
        <f>J20*(2^C20)</f>
        <v>0</v>
      </c>
      <c r="M20" s="111"/>
      <c r="N20" s="111"/>
    </row>
    <row r="21" spans="1:14" ht="15">
      <c r="A21" s="111"/>
      <c r="B21" s="111"/>
      <c r="C21" s="95">
        <v>3</v>
      </c>
      <c r="D21" s="95">
        <v>3</v>
      </c>
      <c r="E21" s="86">
        <f>D21+1-C21</f>
        <v>1</v>
      </c>
      <c r="F21" s="86" t="str">
        <f>CONCATENATE(E21,"'h",K21)</f>
        <v>1'h1</v>
      </c>
      <c r="G21" s="125" t="s">
        <v>320</v>
      </c>
      <c r="H21" s="111" t="s">
        <v>1403</v>
      </c>
      <c r="I21" s="125" t="s">
        <v>1404</v>
      </c>
      <c r="J21" s="95">
        <v>1</v>
      </c>
      <c r="K21" s="95" t="str">
        <f>LOWER(DEC2HEX((J21)))</f>
        <v>1</v>
      </c>
      <c r="L21" s="95">
        <f>J21*(2^C21)</f>
        <v>8</v>
      </c>
      <c r="M21" s="111"/>
      <c r="N21" s="111"/>
    </row>
    <row r="22" spans="1:14" ht="15">
      <c r="A22" s="111"/>
      <c r="B22" s="111"/>
      <c r="C22" s="95">
        <v>2</v>
      </c>
      <c r="D22" s="95">
        <v>2</v>
      </c>
      <c r="E22" s="86">
        <f>D22+1-C22</f>
        <v>1</v>
      </c>
      <c r="F22" s="86" t="str">
        <f>CONCATENATE(E22,"'h",K22)</f>
        <v>1'h1</v>
      </c>
      <c r="G22" s="125" t="s">
        <v>320</v>
      </c>
      <c r="H22" s="111" t="s">
        <v>1405</v>
      </c>
      <c r="I22" s="125" t="s">
        <v>1404</v>
      </c>
      <c r="J22" s="95">
        <v>1</v>
      </c>
      <c r="K22" s="95" t="str">
        <f>LOWER(DEC2HEX((J22)))</f>
        <v>1</v>
      </c>
      <c r="L22" s="95">
        <f>J22*(2^C22)</f>
        <v>4</v>
      </c>
      <c r="M22" s="111"/>
      <c r="N22" s="111"/>
    </row>
    <row r="23" spans="1:14" ht="15">
      <c r="A23" s="111"/>
      <c r="B23" s="111"/>
      <c r="C23" s="95">
        <v>1</v>
      </c>
      <c r="D23" s="95">
        <v>1</v>
      </c>
      <c r="E23" s="86">
        <f>D23+1-C23</f>
        <v>1</v>
      </c>
      <c r="F23" s="86" t="str">
        <f>CONCATENATE(E23,"'h",K23)</f>
        <v>1'h1</v>
      </c>
      <c r="G23" s="125" t="s">
        <v>320</v>
      </c>
      <c r="H23" s="111" t="s">
        <v>1406</v>
      </c>
      <c r="I23" s="125" t="s">
        <v>1404</v>
      </c>
      <c r="J23" s="95">
        <v>1</v>
      </c>
      <c r="K23" s="95" t="str">
        <f>LOWER(DEC2HEX((J23)))</f>
        <v>1</v>
      </c>
      <c r="L23" s="95">
        <f>J23*(2^C23)</f>
        <v>2</v>
      </c>
      <c r="M23" s="111"/>
      <c r="N23" s="111"/>
    </row>
    <row r="24" spans="1:14" ht="15">
      <c r="A24" s="111"/>
      <c r="B24" s="111"/>
      <c r="C24" s="95">
        <v>0</v>
      </c>
      <c r="D24" s="95">
        <v>0</v>
      </c>
      <c r="E24" s="86">
        <f>D24+1-C24</f>
        <v>1</v>
      </c>
      <c r="F24" s="86" t="str">
        <f>CONCATENATE(E24,"'h",K24)</f>
        <v>1'h1</v>
      </c>
      <c r="G24" s="125" t="s">
        <v>320</v>
      </c>
      <c r="H24" s="111" t="s">
        <v>1407</v>
      </c>
      <c r="I24" s="125" t="s">
        <v>1404</v>
      </c>
      <c r="J24" s="95">
        <v>1</v>
      </c>
      <c r="K24" s="95" t="str">
        <f>LOWER(DEC2HEX((J24)))</f>
        <v>1</v>
      </c>
      <c r="L24" s="95">
        <f>J24*(2^C24)</f>
        <v>1</v>
      </c>
      <c r="M24" s="111"/>
      <c r="N24" s="111"/>
    </row>
    <row r="25" spans="1:14" ht="15">
      <c r="A25" s="80"/>
      <c r="B25" s="81" t="s">
        <v>474</v>
      </c>
      <c r="C25" s="80"/>
      <c r="D25" s="80"/>
      <c r="E25" s="80">
        <f>SUM(E26:E30)</f>
        <v>32</v>
      </c>
      <c r="F25" s="53" t="str">
        <f>CONCATENATE("32'h",K25)</f>
        <v>32'h00000000</v>
      </c>
      <c r="G25" s="53"/>
      <c r="H25" s="110" t="s">
        <v>1408</v>
      </c>
      <c r="I25" s="110"/>
      <c r="J25" s="80"/>
      <c r="K25" s="80" t="str">
        <f>LOWER(DEC2HEX(L25,8))</f>
        <v>00000000</v>
      </c>
      <c r="L25" s="80">
        <f>SUM(L26:L30)</f>
        <v>0</v>
      </c>
      <c r="M25" s="111"/>
      <c r="N25" s="111"/>
    </row>
    <row r="26" spans="1:14" ht="15">
      <c r="A26" s="111"/>
      <c r="B26" s="111"/>
      <c r="C26" s="95">
        <v>4</v>
      </c>
      <c r="D26" s="95">
        <v>31</v>
      </c>
      <c r="E26" s="86">
        <f>D26+1-C26</f>
        <v>28</v>
      </c>
      <c r="F26" s="86" t="str">
        <f>CONCATENATE(E26,"'h",K26)</f>
        <v>28'h0</v>
      </c>
      <c r="G26" s="125" t="s">
        <v>317</v>
      </c>
      <c r="H26" s="111" t="s">
        <v>20</v>
      </c>
      <c r="I26" s="125"/>
      <c r="J26" s="95">
        <v>0</v>
      </c>
      <c r="K26" s="95" t="str">
        <f>LOWER(DEC2HEX((J26)))</f>
        <v>0</v>
      </c>
      <c r="L26" s="95">
        <f>J26*(2^C26)</f>
        <v>0</v>
      </c>
      <c r="M26" s="111"/>
      <c r="N26" s="111"/>
    </row>
    <row r="27" spans="1:14" ht="15">
      <c r="A27" s="111"/>
      <c r="B27" s="111"/>
      <c r="C27" s="95">
        <v>3</v>
      </c>
      <c r="D27" s="95">
        <v>3</v>
      </c>
      <c r="E27" s="86">
        <f>D27+1-C27</f>
        <v>1</v>
      </c>
      <c r="F27" s="86" t="str">
        <f>CONCATENATE(E27,"'h",K27)</f>
        <v>1'h0</v>
      </c>
      <c r="G27" s="125" t="s">
        <v>322</v>
      </c>
      <c r="H27" s="111" t="s">
        <v>1409</v>
      </c>
      <c r="I27" s="125" t="s">
        <v>1410</v>
      </c>
      <c r="J27" s="95">
        <v>0</v>
      </c>
      <c r="K27" s="95" t="str">
        <f>LOWER(DEC2HEX((J27)))</f>
        <v>0</v>
      </c>
      <c r="L27" s="95">
        <f>J27*(2^C27)</f>
        <v>0</v>
      </c>
      <c r="M27" s="111"/>
      <c r="N27" s="111"/>
    </row>
    <row r="28" spans="1:14" ht="15">
      <c r="A28" s="111"/>
      <c r="B28" s="111"/>
      <c r="C28" s="95">
        <v>2</v>
      </c>
      <c r="D28" s="95">
        <v>2</v>
      </c>
      <c r="E28" s="86">
        <f>D28+1-C28</f>
        <v>1</v>
      </c>
      <c r="F28" s="86" t="str">
        <f>CONCATENATE(E28,"'h",K28)</f>
        <v>1'h0</v>
      </c>
      <c r="G28" s="125" t="s">
        <v>322</v>
      </c>
      <c r="H28" s="111" t="s">
        <v>1411</v>
      </c>
      <c r="I28" s="125" t="s">
        <v>1410</v>
      </c>
      <c r="J28" s="95">
        <v>0</v>
      </c>
      <c r="K28" s="95" t="str">
        <f>LOWER(DEC2HEX((J28)))</f>
        <v>0</v>
      </c>
      <c r="L28" s="95">
        <f>J28*(2^C28)</f>
        <v>0</v>
      </c>
      <c r="M28" s="111"/>
      <c r="N28" s="111"/>
    </row>
    <row r="29" spans="1:14" ht="15">
      <c r="A29" s="111"/>
      <c r="B29" s="111"/>
      <c r="C29" s="95">
        <v>1</v>
      </c>
      <c r="D29" s="95">
        <v>1</v>
      </c>
      <c r="E29" s="86">
        <f>D29+1-C29</f>
        <v>1</v>
      </c>
      <c r="F29" s="86" t="str">
        <f>CONCATENATE(E29,"'h",K29)</f>
        <v>1'h0</v>
      </c>
      <c r="G29" s="125" t="s">
        <v>322</v>
      </c>
      <c r="H29" s="111" t="s">
        <v>1412</v>
      </c>
      <c r="I29" s="125" t="s">
        <v>1410</v>
      </c>
      <c r="J29" s="95">
        <v>0</v>
      </c>
      <c r="K29" s="95" t="str">
        <f>LOWER(DEC2HEX((J29)))</f>
        <v>0</v>
      </c>
      <c r="L29" s="95">
        <f>J29*(2^C29)</f>
        <v>0</v>
      </c>
      <c r="M29" s="111"/>
      <c r="N29" s="111"/>
    </row>
    <row r="30" spans="1:14" ht="15">
      <c r="A30" s="111"/>
      <c r="B30" s="111"/>
      <c r="C30" s="95">
        <v>0</v>
      </c>
      <c r="D30" s="95">
        <v>0</v>
      </c>
      <c r="E30" s="86">
        <f>D30+1-C30</f>
        <v>1</v>
      </c>
      <c r="F30" s="86" t="str">
        <f>CONCATENATE(E30,"'h",K30)</f>
        <v>1'h0</v>
      </c>
      <c r="G30" s="125" t="s">
        <v>322</v>
      </c>
      <c r="H30" s="111" t="s">
        <v>1413</v>
      </c>
      <c r="I30" s="125" t="s">
        <v>1410</v>
      </c>
      <c r="J30" s="95">
        <v>0</v>
      </c>
      <c r="K30" s="95" t="str">
        <f>LOWER(DEC2HEX((J30)))</f>
        <v>0</v>
      </c>
      <c r="L30" s="95">
        <f>J30*(2^C30)</f>
        <v>0</v>
      </c>
      <c r="M30" s="111"/>
      <c r="N30" s="111"/>
    </row>
    <row r="31" spans="1:14" ht="15">
      <c r="A31" s="80"/>
      <c r="B31" s="81" t="s">
        <v>461</v>
      </c>
      <c r="C31" s="80"/>
      <c r="D31" s="80"/>
      <c r="E31" s="80">
        <f>SUM(E32:E36)</f>
        <v>32</v>
      </c>
      <c r="F31" s="53" t="str">
        <f>CONCATENATE("32'h",K31)</f>
        <v>32'h00000000</v>
      </c>
      <c r="G31" s="53"/>
      <c r="H31" s="110" t="s">
        <v>1414</v>
      </c>
      <c r="I31" s="110"/>
      <c r="J31" s="80"/>
      <c r="K31" s="80" t="str">
        <f>LOWER(DEC2HEX(L31,8))</f>
        <v>00000000</v>
      </c>
      <c r="L31" s="80">
        <f>SUM(L32:L36)</f>
        <v>0</v>
      </c>
      <c r="M31" s="111"/>
      <c r="N31" s="111"/>
    </row>
    <row r="32" spans="1:14" ht="15">
      <c r="A32" s="111"/>
      <c r="B32" s="111"/>
      <c r="C32" s="95">
        <v>4</v>
      </c>
      <c r="D32" s="95">
        <v>31</v>
      </c>
      <c r="E32" s="86">
        <f>D32+1-C32</f>
        <v>28</v>
      </c>
      <c r="F32" s="86" t="str">
        <f>CONCATENATE(E32,"'h",K32)</f>
        <v>28'h0</v>
      </c>
      <c r="G32" s="125" t="s">
        <v>317</v>
      </c>
      <c r="H32" s="111" t="s">
        <v>20</v>
      </c>
      <c r="I32" s="125"/>
      <c r="J32" s="95">
        <v>0</v>
      </c>
      <c r="K32" s="95" t="str">
        <f>LOWER(DEC2HEX((J32)))</f>
        <v>0</v>
      </c>
      <c r="L32" s="95">
        <f>J32*(2^C32)</f>
        <v>0</v>
      </c>
      <c r="M32" s="111"/>
      <c r="N32" s="111"/>
    </row>
    <row r="33" spans="1:14" ht="15">
      <c r="A33" s="111"/>
      <c r="B33" s="111"/>
      <c r="C33" s="95">
        <v>3</v>
      </c>
      <c r="D33" s="95">
        <v>3</v>
      </c>
      <c r="E33" s="86">
        <f>D33+1-C33</f>
        <v>1</v>
      </c>
      <c r="F33" s="86" t="str">
        <f>CONCATENATE(E33,"'h",K33)</f>
        <v>1'h0</v>
      </c>
      <c r="G33" s="125" t="s">
        <v>1382</v>
      </c>
      <c r="H33" s="111" t="s">
        <v>1415</v>
      </c>
      <c r="I33" s="125" t="s">
        <v>1416</v>
      </c>
      <c r="J33" s="95">
        <v>0</v>
      </c>
      <c r="K33" s="95" t="str">
        <f>LOWER(DEC2HEX((J33)))</f>
        <v>0</v>
      </c>
      <c r="L33" s="95">
        <f>J33*(2^C33)</f>
        <v>0</v>
      </c>
      <c r="M33" s="111"/>
      <c r="N33" s="111"/>
    </row>
    <row r="34" spans="1:14" ht="15">
      <c r="A34" s="111"/>
      <c r="B34" s="111"/>
      <c r="C34" s="95">
        <v>2</v>
      </c>
      <c r="D34" s="95">
        <v>2</v>
      </c>
      <c r="E34" s="86">
        <f>D34+1-C34</f>
        <v>1</v>
      </c>
      <c r="F34" s="86" t="str">
        <f>CONCATENATE(E34,"'h",K34)</f>
        <v>1'h0</v>
      </c>
      <c r="G34" s="125" t="s">
        <v>1382</v>
      </c>
      <c r="H34" s="111" t="s">
        <v>1417</v>
      </c>
      <c r="I34" s="125" t="s">
        <v>1416</v>
      </c>
      <c r="J34" s="95">
        <v>0</v>
      </c>
      <c r="K34" s="95" t="str">
        <f>LOWER(DEC2HEX((J34)))</f>
        <v>0</v>
      </c>
      <c r="L34" s="95">
        <f>J34*(2^C34)</f>
        <v>0</v>
      </c>
      <c r="M34" s="111"/>
      <c r="N34" s="111"/>
    </row>
    <row r="35" spans="1:14" ht="15">
      <c r="A35" s="111"/>
      <c r="B35" s="111"/>
      <c r="C35" s="95">
        <v>1</v>
      </c>
      <c r="D35" s="95">
        <v>1</v>
      </c>
      <c r="E35" s="86">
        <f>D35+1-C35</f>
        <v>1</v>
      </c>
      <c r="F35" s="86" t="str">
        <f>CONCATENATE(E35,"'h",K35)</f>
        <v>1'h0</v>
      </c>
      <c r="G35" s="125" t="s">
        <v>1382</v>
      </c>
      <c r="H35" s="111" t="s">
        <v>1418</v>
      </c>
      <c r="I35" s="125" t="s">
        <v>1416</v>
      </c>
      <c r="J35" s="95">
        <v>0</v>
      </c>
      <c r="K35" s="95" t="str">
        <f>LOWER(DEC2HEX((J35)))</f>
        <v>0</v>
      </c>
      <c r="L35" s="95">
        <f>J35*(2^C35)</f>
        <v>0</v>
      </c>
      <c r="M35" s="111"/>
      <c r="N35" s="111"/>
    </row>
    <row r="36" spans="1:14" ht="15">
      <c r="A36" s="111"/>
      <c r="B36" s="111"/>
      <c r="C36" s="95">
        <v>0</v>
      </c>
      <c r="D36" s="95">
        <v>0</v>
      </c>
      <c r="E36" s="86">
        <f>D36+1-C36</f>
        <v>1</v>
      </c>
      <c r="F36" s="86" t="str">
        <f>CONCATENATE(E36,"'h",K36)</f>
        <v>1'h0</v>
      </c>
      <c r="G36" s="125" t="s">
        <v>1382</v>
      </c>
      <c r="H36" s="111" t="s">
        <v>1419</v>
      </c>
      <c r="I36" s="125" t="s">
        <v>1416</v>
      </c>
      <c r="J36" s="95">
        <v>0</v>
      </c>
      <c r="K36" s="95" t="str">
        <f>LOWER(DEC2HEX((J36)))</f>
        <v>0</v>
      </c>
      <c r="L36" s="95">
        <f>J36*(2^C36)</f>
        <v>0</v>
      </c>
      <c r="M36" s="111"/>
      <c r="N36" s="111"/>
    </row>
    <row r="37" spans="1:14" ht="15">
      <c r="A37" s="80"/>
      <c r="B37" s="81" t="s">
        <v>457</v>
      </c>
      <c r="C37" s="80"/>
      <c r="D37" s="80"/>
      <c r="E37" s="80">
        <f>SUM(E38:E42)</f>
        <v>32</v>
      </c>
      <c r="F37" s="53" t="str">
        <f>CONCATENATE("32'h",K37)</f>
        <v>32'h00000000</v>
      </c>
      <c r="G37" s="53"/>
      <c r="H37" s="110" t="s">
        <v>1420</v>
      </c>
      <c r="I37" s="110"/>
      <c r="J37" s="80"/>
      <c r="K37" s="80" t="str">
        <f>LOWER(DEC2HEX(L37,8))</f>
        <v>00000000</v>
      </c>
      <c r="L37" s="80">
        <f>SUM(L38:L42)</f>
        <v>0</v>
      </c>
      <c r="M37" s="111"/>
      <c r="N37" s="111"/>
    </row>
    <row r="38" spans="1:14" ht="15">
      <c r="A38" s="111"/>
      <c r="B38" s="111"/>
      <c r="C38" s="95">
        <v>4</v>
      </c>
      <c r="D38" s="95">
        <v>31</v>
      </c>
      <c r="E38" s="86">
        <f>D38+1-C38</f>
        <v>28</v>
      </c>
      <c r="F38" s="86" t="str">
        <f>CONCATENATE(E38,"'h",K38)</f>
        <v>28'h0</v>
      </c>
      <c r="G38" s="125" t="s">
        <v>317</v>
      </c>
      <c r="H38" s="111" t="s">
        <v>20</v>
      </c>
      <c r="I38" s="125"/>
      <c r="J38" s="95">
        <v>0</v>
      </c>
      <c r="K38" s="95" t="str">
        <f>LOWER(DEC2HEX((J38)))</f>
        <v>0</v>
      </c>
      <c r="L38" s="95">
        <f>J38*(2^C38)</f>
        <v>0</v>
      </c>
      <c r="M38" s="111"/>
      <c r="N38" s="111"/>
    </row>
    <row r="39" spans="1:14" ht="15">
      <c r="A39" s="111"/>
      <c r="B39" s="111"/>
      <c r="C39" s="95">
        <v>3</v>
      </c>
      <c r="D39" s="95">
        <v>3</v>
      </c>
      <c r="E39" s="86">
        <f>D39+1-C39</f>
        <v>1</v>
      </c>
      <c r="F39" s="86" t="str">
        <f>CONCATENATE(E39,"'h",K39)</f>
        <v>1'h0</v>
      </c>
      <c r="G39" s="125" t="s">
        <v>1382</v>
      </c>
      <c r="H39" s="111" t="s">
        <v>1421</v>
      </c>
      <c r="I39" s="125" t="s">
        <v>1422</v>
      </c>
      <c r="J39" s="95">
        <v>0</v>
      </c>
      <c r="K39" s="95" t="str">
        <f>LOWER(DEC2HEX((J39)))</f>
        <v>0</v>
      </c>
      <c r="L39" s="95">
        <f>J39*(2^C39)</f>
        <v>0</v>
      </c>
      <c r="M39" s="111"/>
      <c r="N39" s="111"/>
    </row>
    <row r="40" spans="1:14" ht="15">
      <c r="A40" s="111"/>
      <c r="B40" s="111"/>
      <c r="C40" s="95">
        <v>2</v>
      </c>
      <c r="D40" s="95">
        <v>2</v>
      </c>
      <c r="E40" s="86">
        <f>D40+1-C40</f>
        <v>1</v>
      </c>
      <c r="F40" s="86" t="str">
        <f>CONCATENATE(E40,"'h",K40)</f>
        <v>1'h0</v>
      </c>
      <c r="G40" s="125" t="s">
        <v>1382</v>
      </c>
      <c r="H40" s="111" t="s">
        <v>1423</v>
      </c>
      <c r="I40" s="125" t="s">
        <v>1422</v>
      </c>
      <c r="J40" s="95">
        <v>0</v>
      </c>
      <c r="K40" s="95" t="str">
        <f>LOWER(DEC2HEX((J40)))</f>
        <v>0</v>
      </c>
      <c r="L40" s="95">
        <f>J40*(2^C40)</f>
        <v>0</v>
      </c>
      <c r="M40" s="111"/>
      <c r="N40" s="111"/>
    </row>
    <row r="41" spans="1:14" ht="15">
      <c r="A41" s="111"/>
      <c r="B41" s="111"/>
      <c r="C41" s="95">
        <v>1</v>
      </c>
      <c r="D41" s="95">
        <v>1</v>
      </c>
      <c r="E41" s="86">
        <f>D41+1-C41</f>
        <v>1</v>
      </c>
      <c r="F41" s="86" t="str">
        <f>CONCATENATE(E41,"'h",K41)</f>
        <v>1'h0</v>
      </c>
      <c r="G41" s="125" t="s">
        <v>1382</v>
      </c>
      <c r="H41" s="111" t="s">
        <v>1424</v>
      </c>
      <c r="I41" s="125" t="s">
        <v>1422</v>
      </c>
      <c r="J41" s="95">
        <v>0</v>
      </c>
      <c r="K41" s="95" t="str">
        <f>LOWER(DEC2HEX((J41)))</f>
        <v>0</v>
      </c>
      <c r="L41" s="95">
        <f>J41*(2^C41)</f>
        <v>0</v>
      </c>
      <c r="M41" s="111"/>
      <c r="N41" s="111"/>
    </row>
    <row r="42" spans="1:14" ht="15">
      <c r="A42" s="111"/>
      <c r="B42" s="111"/>
      <c r="C42" s="95">
        <v>0</v>
      </c>
      <c r="D42" s="95">
        <v>0</v>
      </c>
      <c r="E42" s="86">
        <f>D42+1-C42</f>
        <v>1</v>
      </c>
      <c r="F42" s="86" t="str">
        <f>CONCATENATE(E42,"'h",K42)</f>
        <v>1'h0</v>
      </c>
      <c r="G42" s="125" t="s">
        <v>1382</v>
      </c>
      <c r="H42" s="111" t="s">
        <v>1425</v>
      </c>
      <c r="I42" s="125" t="s">
        <v>1422</v>
      </c>
      <c r="J42" s="95">
        <v>0</v>
      </c>
      <c r="K42" s="95" t="str">
        <f>LOWER(DEC2HEX((J42)))</f>
        <v>0</v>
      </c>
      <c r="L42" s="95">
        <f>J42*(2^C42)</f>
        <v>0</v>
      </c>
      <c r="M42" s="111"/>
      <c r="N42" s="111"/>
    </row>
  </sheetData>
  <phoneticPr fontId="14" type="noConversion"/>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4"/>
  <sheetViews>
    <sheetView zoomScale="85" zoomScaleNormal="85" workbookViewId="0">
      <selection activeCell="K34" sqref="K34"/>
    </sheetView>
  </sheetViews>
  <sheetFormatPr defaultRowHeight="13.5"/>
  <cols>
    <col min="6" max="6" width="18.75" customWidth="1"/>
    <col min="7" max="7" width="22.125" customWidth="1"/>
    <col min="8" max="8" width="39.875" customWidth="1"/>
    <col min="9" max="9" width="49.25" customWidth="1"/>
    <col min="10" max="10" width="10.75" bestFit="1" customWidth="1"/>
  </cols>
  <sheetData>
    <row r="1" spans="1:14" ht="45">
      <c r="A1" s="108" t="s">
        <v>20</v>
      </c>
      <c r="B1" s="109" t="s">
        <v>301</v>
      </c>
      <c r="C1" s="108" t="s">
        <v>302</v>
      </c>
      <c r="D1" s="108" t="s">
        <v>303</v>
      </c>
      <c r="E1" s="108" t="s">
        <v>304</v>
      </c>
      <c r="F1" s="108" t="s">
        <v>305</v>
      </c>
      <c r="G1" s="108" t="s">
        <v>306</v>
      </c>
      <c r="H1" s="108" t="s">
        <v>307</v>
      </c>
      <c r="I1" s="108" t="s">
        <v>308</v>
      </c>
      <c r="J1" s="108" t="s">
        <v>309</v>
      </c>
      <c r="K1" s="108" t="s">
        <v>310</v>
      </c>
      <c r="L1" s="108" t="s">
        <v>311</v>
      </c>
      <c r="M1" s="108" t="s">
        <v>312</v>
      </c>
      <c r="N1" s="108" t="s">
        <v>313</v>
      </c>
    </row>
    <row r="2" spans="1:14" ht="15">
      <c r="A2" s="80"/>
      <c r="B2" s="81" t="s">
        <v>314</v>
      </c>
      <c r="C2" s="80"/>
      <c r="D2" s="80"/>
      <c r="E2" s="80">
        <f>SUM(E3:E11)</f>
        <v>32</v>
      </c>
      <c r="F2" s="53" t="str">
        <f>CONCATENATE("32'h",K2)</f>
        <v>32'h08000000</v>
      </c>
      <c r="G2" s="53"/>
      <c r="H2" s="83" t="s">
        <v>1427</v>
      </c>
      <c r="I2" s="83"/>
      <c r="J2" s="80"/>
      <c r="K2" s="80" t="str">
        <f>LOWER(DEC2HEX(L2,8))</f>
        <v>08000000</v>
      </c>
      <c r="L2" s="80">
        <f>SUM(L3:L11)</f>
        <v>134217728</v>
      </c>
      <c r="M2" s="83">
        <v>12</v>
      </c>
      <c r="N2" s="83" t="s">
        <v>1428</v>
      </c>
    </row>
    <row r="3" spans="1:14" ht="15">
      <c r="A3" s="86"/>
      <c r="B3" s="114"/>
      <c r="C3" s="95">
        <v>31</v>
      </c>
      <c r="D3" s="95">
        <v>31</v>
      </c>
      <c r="E3" s="86">
        <f>D3+1-C3</f>
        <v>1</v>
      </c>
      <c r="F3" s="86" t="str">
        <f t="shared" ref="F3:F11" si="0">CONCATENATE(E3,"'h",K3)</f>
        <v>1'h0</v>
      </c>
      <c r="G3" s="86" t="s">
        <v>317</v>
      </c>
      <c r="H3" s="127" t="s">
        <v>323</v>
      </c>
      <c r="I3" s="127"/>
      <c r="J3" s="85">
        <v>0</v>
      </c>
      <c r="K3" s="95" t="str">
        <f>LOWER(DEC2HEX((J3)))</f>
        <v>0</v>
      </c>
      <c r="L3" s="95">
        <f>J3*(2^C3)</f>
        <v>0</v>
      </c>
      <c r="M3" s="113"/>
      <c r="N3" s="113"/>
    </row>
    <row r="4" spans="1:14" ht="15">
      <c r="A4" s="86"/>
      <c r="B4" s="114"/>
      <c r="C4" s="95">
        <v>30</v>
      </c>
      <c r="D4" s="95">
        <v>30</v>
      </c>
      <c r="E4" s="86">
        <v>1</v>
      </c>
      <c r="F4" s="86" t="str">
        <f t="shared" si="0"/>
        <v>1'h0</v>
      </c>
      <c r="G4" s="127" t="s">
        <v>355</v>
      </c>
      <c r="H4" s="127" t="s">
        <v>1429</v>
      </c>
      <c r="I4" s="127" t="s">
        <v>1430</v>
      </c>
      <c r="J4" s="85">
        <v>0</v>
      </c>
      <c r="K4" s="95">
        <v>0</v>
      </c>
      <c r="L4" s="95">
        <v>0</v>
      </c>
      <c r="M4" s="113"/>
      <c r="N4" s="113"/>
    </row>
    <row r="5" spans="1:14" ht="85.5">
      <c r="A5" s="86"/>
      <c r="B5" s="114"/>
      <c r="C5" s="95">
        <v>29</v>
      </c>
      <c r="D5" s="95">
        <v>29</v>
      </c>
      <c r="E5" s="86">
        <v>1</v>
      </c>
      <c r="F5" s="86" t="str">
        <f t="shared" si="0"/>
        <v>1'h0</v>
      </c>
      <c r="G5" s="127" t="s">
        <v>320</v>
      </c>
      <c r="H5" s="127" t="s">
        <v>1431</v>
      </c>
      <c r="I5" s="128" t="s">
        <v>1432</v>
      </c>
      <c r="J5" s="85">
        <v>0</v>
      </c>
      <c r="K5" s="95">
        <v>0</v>
      </c>
      <c r="L5" s="95">
        <v>0</v>
      </c>
      <c r="M5" s="113"/>
      <c r="N5" s="113"/>
    </row>
    <row r="6" spans="1:14" ht="71.25">
      <c r="A6" s="86"/>
      <c r="B6" s="114"/>
      <c r="C6" s="95">
        <v>28</v>
      </c>
      <c r="D6" s="95">
        <v>28</v>
      </c>
      <c r="E6" s="86">
        <v>1</v>
      </c>
      <c r="F6" s="86" t="str">
        <f t="shared" si="0"/>
        <v>1'h0</v>
      </c>
      <c r="G6" s="127" t="s">
        <v>324</v>
      </c>
      <c r="H6" s="127" t="s">
        <v>2062</v>
      </c>
      <c r="I6" s="128" t="s">
        <v>1433</v>
      </c>
      <c r="J6" s="85">
        <v>0</v>
      </c>
      <c r="K6" s="95">
        <v>0</v>
      </c>
      <c r="L6" s="95">
        <v>0</v>
      </c>
      <c r="M6" s="113"/>
      <c r="N6" s="113"/>
    </row>
    <row r="7" spans="1:14" ht="15">
      <c r="A7" s="86"/>
      <c r="B7" s="114"/>
      <c r="C7" s="95">
        <v>27</v>
      </c>
      <c r="D7" s="95">
        <v>27</v>
      </c>
      <c r="E7" s="86">
        <v>1</v>
      </c>
      <c r="F7" s="86" t="str">
        <f t="shared" si="0"/>
        <v>1'h1</v>
      </c>
      <c r="G7" s="127" t="s">
        <v>320</v>
      </c>
      <c r="H7" s="127" t="s">
        <v>1434</v>
      </c>
      <c r="I7" s="127" t="s">
        <v>1435</v>
      </c>
      <c r="J7" s="85">
        <v>1</v>
      </c>
      <c r="K7" s="95">
        <v>1</v>
      </c>
      <c r="L7" s="95">
        <f>J7*(2^C7)</f>
        <v>134217728</v>
      </c>
      <c r="M7" s="113"/>
      <c r="N7" s="113"/>
    </row>
    <row r="8" spans="1:14" ht="85.5">
      <c r="A8" s="86"/>
      <c r="B8" s="114"/>
      <c r="C8" s="95">
        <v>26</v>
      </c>
      <c r="D8" s="95">
        <v>26</v>
      </c>
      <c r="E8" s="86">
        <f>D8+1-C8</f>
        <v>1</v>
      </c>
      <c r="F8" s="86" t="str">
        <f t="shared" si="0"/>
        <v>1'h0</v>
      </c>
      <c r="G8" s="127" t="s">
        <v>322</v>
      </c>
      <c r="H8" s="127" t="s">
        <v>1436</v>
      </c>
      <c r="I8" s="128" t="s">
        <v>1437</v>
      </c>
      <c r="J8" s="85">
        <v>0</v>
      </c>
      <c r="K8" s="95" t="str">
        <f>LOWER(DEC2HEX((J8)))</f>
        <v>0</v>
      </c>
      <c r="L8" s="95">
        <f>J8*(2^C8)</f>
        <v>0</v>
      </c>
      <c r="M8" s="113"/>
      <c r="N8" s="113"/>
    </row>
    <row r="9" spans="1:14" ht="71.25">
      <c r="A9" s="86"/>
      <c r="B9" s="114"/>
      <c r="C9" s="95">
        <v>25</v>
      </c>
      <c r="D9" s="95">
        <v>25</v>
      </c>
      <c r="E9" s="86">
        <f>D9+1-C9</f>
        <v>1</v>
      </c>
      <c r="F9" s="86" t="str">
        <f t="shared" si="0"/>
        <v>1'h0</v>
      </c>
      <c r="G9" s="86" t="s">
        <v>317</v>
      </c>
      <c r="H9" s="127" t="s">
        <v>1438</v>
      </c>
      <c r="I9" s="128" t="s">
        <v>1439</v>
      </c>
      <c r="J9" s="85">
        <v>0</v>
      </c>
      <c r="K9" s="95" t="str">
        <f>LOWER(DEC2HEX((J9)))</f>
        <v>0</v>
      </c>
      <c r="L9" s="95">
        <f>J9*(2^C9)</f>
        <v>0</v>
      </c>
      <c r="M9" s="113"/>
      <c r="N9" s="113"/>
    </row>
    <row r="10" spans="1:14" ht="42.75">
      <c r="A10" s="86"/>
      <c r="B10" s="114"/>
      <c r="C10" s="95">
        <v>24</v>
      </c>
      <c r="D10" s="95">
        <v>24</v>
      </c>
      <c r="E10" s="86">
        <f>D10+1-C10</f>
        <v>1</v>
      </c>
      <c r="F10" s="86" t="str">
        <f t="shared" si="0"/>
        <v>1'h0</v>
      </c>
      <c r="G10" s="127" t="s">
        <v>320</v>
      </c>
      <c r="H10" s="127" t="s">
        <v>1440</v>
      </c>
      <c r="I10" s="128" t="s">
        <v>1441</v>
      </c>
      <c r="J10" s="85">
        <v>0</v>
      </c>
      <c r="K10" s="95" t="str">
        <f>LOWER(DEC2HEX((J10)))</f>
        <v>0</v>
      </c>
      <c r="L10" s="95">
        <f>J10*(2^C10)</f>
        <v>0</v>
      </c>
      <c r="M10" s="113"/>
      <c r="N10" s="113"/>
    </row>
    <row r="11" spans="1:14" ht="15">
      <c r="A11" s="86"/>
      <c r="B11" s="114"/>
      <c r="C11" s="95">
        <v>0</v>
      </c>
      <c r="D11" s="95">
        <v>23</v>
      </c>
      <c r="E11" s="129">
        <f>D11+1-C11</f>
        <v>24</v>
      </c>
      <c r="F11" s="129" t="str">
        <f t="shared" si="0"/>
        <v>24'h0</v>
      </c>
      <c r="G11" s="130" t="s">
        <v>320</v>
      </c>
      <c r="H11" s="130" t="s">
        <v>1442</v>
      </c>
      <c r="I11" s="130" t="s">
        <v>1443</v>
      </c>
      <c r="J11" s="131">
        <v>0</v>
      </c>
      <c r="K11" s="132" t="str">
        <f>LOWER(DEC2HEX((J11)))</f>
        <v>0</v>
      </c>
      <c r="L11" s="132">
        <f>J11*(2^C11)</f>
        <v>0</v>
      </c>
      <c r="M11" s="133"/>
      <c r="N11" s="133"/>
    </row>
    <row r="12" spans="1:14" ht="15">
      <c r="A12" s="80"/>
      <c r="B12" s="81" t="s">
        <v>508</v>
      </c>
      <c r="C12" s="80"/>
      <c r="D12" s="80"/>
      <c r="E12" s="80">
        <f>SUM(E13:E13)</f>
        <v>32</v>
      </c>
      <c r="F12" s="53" t="str">
        <f>CONCATENATE("32'h",K12)</f>
        <v>32'h00ffffff</v>
      </c>
      <c r="G12" s="53"/>
      <c r="H12" s="83" t="s">
        <v>1444</v>
      </c>
      <c r="I12" s="83"/>
      <c r="J12" s="80"/>
      <c r="K12" s="80" t="str">
        <f>LOWER(DEC2HEX(L12,8))</f>
        <v>00ffffff</v>
      </c>
      <c r="L12" s="80">
        <f>SUM(L13:L13)</f>
        <v>16777215</v>
      </c>
      <c r="M12" s="106"/>
      <c r="N12" s="106"/>
    </row>
    <row r="13" spans="1:14" ht="45">
      <c r="A13" s="86"/>
      <c r="B13" s="114"/>
      <c r="C13" s="95">
        <v>0</v>
      </c>
      <c r="D13" s="95">
        <v>31</v>
      </c>
      <c r="E13" s="86">
        <f>D13+1-C13</f>
        <v>32</v>
      </c>
      <c r="F13" s="86" t="str">
        <f>CONCATENATE(E13,"'h",K13)</f>
        <v>32'hffffff</v>
      </c>
      <c r="G13" s="86" t="s">
        <v>317</v>
      </c>
      <c r="H13" s="134" t="s">
        <v>1445</v>
      </c>
      <c r="I13" s="134" t="s">
        <v>1446</v>
      </c>
      <c r="J13" s="85">
        <v>16777215</v>
      </c>
      <c r="K13" s="95" t="str">
        <f>LOWER(DEC2HEX((J13)))</f>
        <v>ffffff</v>
      </c>
      <c r="L13" s="95">
        <f>J13*(2^C13)</f>
        <v>16777215</v>
      </c>
      <c r="M13" s="135"/>
      <c r="N13" s="135"/>
    </row>
    <row r="14" spans="1:14" ht="15">
      <c r="A14" s="80"/>
      <c r="B14" s="81" t="s">
        <v>2063</v>
      </c>
      <c r="C14" s="80"/>
      <c r="D14" s="80"/>
      <c r="E14" s="80">
        <f>SUM(E15:E16)</f>
        <v>32</v>
      </c>
      <c r="F14" s="53" t="str">
        <f>CONCATENATE("32'h",K14)</f>
        <v>32'h00000000</v>
      </c>
      <c r="G14" s="53"/>
      <c r="H14" s="83" t="s">
        <v>2149</v>
      </c>
      <c r="I14" s="83"/>
      <c r="J14" s="80"/>
      <c r="K14" s="80" t="str">
        <f>LOWER(DEC2HEX(L14,8))</f>
        <v>00000000</v>
      </c>
      <c r="L14" s="80">
        <f>SUM(L15:L16)</f>
        <v>0</v>
      </c>
      <c r="M14" s="113"/>
      <c r="N14" s="113"/>
    </row>
    <row r="15" spans="1:14" ht="15">
      <c r="A15" s="86"/>
      <c r="B15" s="85"/>
      <c r="C15" s="95">
        <v>1</v>
      </c>
      <c r="D15" s="95">
        <v>31</v>
      </c>
      <c r="E15" s="86">
        <f>D15+1-C15</f>
        <v>31</v>
      </c>
      <c r="F15" s="86" t="str">
        <f>CONCATENATE(E15,"'h",K15)</f>
        <v>31'h0</v>
      </c>
      <c r="G15" s="86" t="s">
        <v>317</v>
      </c>
      <c r="H15" s="103" t="s">
        <v>20</v>
      </c>
      <c r="I15" s="113" t="s">
        <v>318</v>
      </c>
      <c r="J15" s="95">
        <v>0</v>
      </c>
      <c r="K15" s="95" t="str">
        <f>LOWER(DEC2HEX((J15)))</f>
        <v>0</v>
      </c>
      <c r="L15" s="95">
        <f>J15*(2^C15)</f>
        <v>0</v>
      </c>
      <c r="M15" s="113"/>
      <c r="N15" s="113"/>
    </row>
    <row r="16" spans="1:14" ht="45">
      <c r="A16" s="86"/>
      <c r="B16" s="114"/>
      <c r="C16" s="95">
        <v>0</v>
      </c>
      <c r="D16" s="95">
        <v>0</v>
      </c>
      <c r="E16" s="86">
        <f>D16+1-C16</f>
        <v>1</v>
      </c>
      <c r="F16" s="86" t="str">
        <f>CONCATENATE(E16,"'h",K16)</f>
        <v>1'h0</v>
      </c>
      <c r="G16" s="86" t="s">
        <v>320</v>
      </c>
      <c r="H16" s="134" t="s">
        <v>1471</v>
      </c>
      <c r="I16" s="134" t="s">
        <v>1472</v>
      </c>
      <c r="J16" s="85">
        <v>0</v>
      </c>
      <c r="K16" s="95" t="str">
        <f>LOWER(DEC2HEX((J16)))</f>
        <v>0</v>
      </c>
      <c r="L16" s="95">
        <f>J16*(2^C16)</f>
        <v>0</v>
      </c>
      <c r="M16" s="113"/>
      <c r="N16" s="113"/>
    </row>
    <row r="17" spans="1:14" ht="15">
      <c r="A17" s="80"/>
      <c r="B17" s="81" t="s">
        <v>2064</v>
      </c>
      <c r="C17" s="80"/>
      <c r="D17" s="80"/>
      <c r="E17" s="80">
        <f>SUM(E18:E19)</f>
        <v>32</v>
      </c>
      <c r="F17" s="53" t="str">
        <f>CONCATENATE("32'h",K17)</f>
        <v>32'h00000000</v>
      </c>
      <c r="G17" s="53"/>
      <c r="H17" s="83" t="s">
        <v>2150</v>
      </c>
      <c r="I17" s="83"/>
      <c r="J17" s="80"/>
      <c r="K17" s="80" t="str">
        <f>LOWER(DEC2HEX(L17,8))</f>
        <v>00000000</v>
      </c>
      <c r="L17" s="80">
        <f>SUM(L18:L19)</f>
        <v>0</v>
      </c>
      <c r="M17" s="113"/>
      <c r="N17" s="113"/>
    </row>
    <row r="18" spans="1:14" ht="15">
      <c r="A18" s="86"/>
      <c r="B18" s="85"/>
      <c r="C18" s="95">
        <v>1</v>
      </c>
      <c r="D18" s="95">
        <v>31</v>
      </c>
      <c r="E18" s="86">
        <f>D18+1-C18</f>
        <v>31</v>
      </c>
      <c r="F18" s="86" t="str">
        <f>CONCATENATE(E18,"'h",K18)</f>
        <v>31'h0</v>
      </c>
      <c r="G18" s="86" t="s">
        <v>317</v>
      </c>
      <c r="H18" s="103" t="s">
        <v>20</v>
      </c>
      <c r="I18" s="113" t="s">
        <v>318</v>
      </c>
      <c r="J18" s="95">
        <v>0</v>
      </c>
      <c r="K18" s="95" t="str">
        <f>LOWER(DEC2HEX((J18)))</f>
        <v>0</v>
      </c>
      <c r="L18" s="95">
        <f>J18*(2^C18)</f>
        <v>0</v>
      </c>
      <c r="M18" s="113"/>
      <c r="N18" s="113"/>
    </row>
    <row r="19" spans="1:14" ht="15">
      <c r="A19" s="86"/>
      <c r="B19" s="114"/>
      <c r="C19" s="95">
        <v>0</v>
      </c>
      <c r="D19" s="95">
        <v>0</v>
      </c>
      <c r="E19" s="86">
        <f>D19+1-C19</f>
        <v>1</v>
      </c>
      <c r="F19" s="86" t="str">
        <f>CONCATENATE(E19,"'h",K19)</f>
        <v>1'h0</v>
      </c>
      <c r="G19" s="86" t="s">
        <v>322</v>
      </c>
      <c r="H19" s="127" t="s">
        <v>1475</v>
      </c>
      <c r="I19" s="127" t="s">
        <v>1476</v>
      </c>
      <c r="J19" s="85">
        <v>0</v>
      </c>
      <c r="K19" s="95" t="str">
        <f>LOWER(DEC2HEX((J19)))</f>
        <v>0</v>
      </c>
      <c r="L19" s="95">
        <f>J19*(2^C19)</f>
        <v>0</v>
      </c>
      <c r="M19" s="113"/>
      <c r="N19" s="113"/>
    </row>
    <row r="20" spans="1:14" ht="15">
      <c r="A20" s="80"/>
      <c r="B20" s="81" t="s">
        <v>2065</v>
      </c>
      <c r="C20" s="80"/>
      <c r="D20" s="80"/>
      <c r="E20" s="80">
        <f>SUM(E21:E24)</f>
        <v>32</v>
      </c>
      <c r="F20" s="53" t="str">
        <f>CONCATENATE("32'h",K20)</f>
        <v>32'h00000000</v>
      </c>
      <c r="G20" s="53"/>
      <c r="H20" s="83" t="s">
        <v>2151</v>
      </c>
      <c r="I20" s="83"/>
      <c r="J20" s="80"/>
      <c r="K20" s="80" t="str">
        <f>LOWER(DEC2HEX(L20,8))</f>
        <v>00000000</v>
      </c>
      <c r="L20" s="80">
        <f>SUM(L21:L24)</f>
        <v>0</v>
      </c>
      <c r="M20" s="113"/>
      <c r="N20" s="113"/>
    </row>
    <row r="21" spans="1:14" ht="15">
      <c r="A21" s="97"/>
      <c r="B21" s="85"/>
      <c r="C21" s="95">
        <v>17</v>
      </c>
      <c r="D21" s="95">
        <v>31</v>
      </c>
      <c r="E21" s="86">
        <f t="shared" ref="E21:E24" si="1">D21+1-C21</f>
        <v>15</v>
      </c>
      <c r="F21" s="86" t="str">
        <f t="shared" ref="F21:F24" si="2">CONCATENATE(E21,"'h",K21)</f>
        <v>15'h0</v>
      </c>
      <c r="G21" s="127" t="s">
        <v>317</v>
      </c>
      <c r="H21" s="127" t="s">
        <v>323</v>
      </c>
      <c r="I21" s="113" t="s">
        <v>318</v>
      </c>
      <c r="J21" s="95">
        <v>0</v>
      </c>
      <c r="K21" s="95" t="str">
        <f t="shared" ref="K21:K24" si="3">LOWER(DEC2HEX((J21)))</f>
        <v>0</v>
      </c>
      <c r="L21" s="95">
        <f t="shared" ref="L21:L24" si="4">J21*(2^C21)</f>
        <v>0</v>
      </c>
      <c r="M21" s="113"/>
      <c r="N21" s="113"/>
    </row>
    <row r="22" spans="1:14" ht="15">
      <c r="A22" s="112"/>
      <c r="B22" s="114"/>
      <c r="C22" s="95">
        <v>16</v>
      </c>
      <c r="D22" s="95">
        <v>16</v>
      </c>
      <c r="E22" s="86">
        <f t="shared" si="1"/>
        <v>1</v>
      </c>
      <c r="F22" s="86" t="str">
        <f t="shared" si="2"/>
        <v>1'h0</v>
      </c>
      <c r="G22" s="127" t="s">
        <v>317</v>
      </c>
      <c r="H22" s="127" t="s">
        <v>1481</v>
      </c>
      <c r="I22" s="127" t="s">
        <v>1482</v>
      </c>
      <c r="J22" s="85">
        <v>0</v>
      </c>
      <c r="K22" s="95" t="str">
        <f t="shared" si="3"/>
        <v>0</v>
      </c>
      <c r="L22" s="95">
        <f t="shared" si="4"/>
        <v>0</v>
      </c>
      <c r="M22" s="113"/>
      <c r="N22" s="113"/>
    </row>
    <row r="23" spans="1:14" ht="15">
      <c r="A23" s="86"/>
      <c r="B23" s="114"/>
      <c r="C23" s="95">
        <v>1</v>
      </c>
      <c r="D23" s="95">
        <v>15</v>
      </c>
      <c r="E23" s="86">
        <f t="shared" si="1"/>
        <v>15</v>
      </c>
      <c r="F23" s="86" t="str">
        <f t="shared" si="2"/>
        <v>15'h0</v>
      </c>
      <c r="G23" s="127" t="s">
        <v>317</v>
      </c>
      <c r="H23" s="127" t="s">
        <v>323</v>
      </c>
      <c r="I23" s="84"/>
      <c r="J23" s="85">
        <v>0</v>
      </c>
      <c r="K23" s="95" t="str">
        <f t="shared" si="3"/>
        <v>0</v>
      </c>
      <c r="L23" s="95">
        <f t="shared" si="4"/>
        <v>0</v>
      </c>
      <c r="M23" s="113"/>
      <c r="N23" s="113"/>
    </row>
    <row r="24" spans="1:14" ht="57">
      <c r="A24" s="112"/>
      <c r="B24" s="114"/>
      <c r="C24" s="95">
        <v>0</v>
      </c>
      <c r="D24" s="95">
        <v>0</v>
      </c>
      <c r="E24" s="86">
        <f t="shared" si="1"/>
        <v>1</v>
      </c>
      <c r="F24" s="86" t="str">
        <f t="shared" si="2"/>
        <v>1'h0</v>
      </c>
      <c r="G24" s="127" t="s">
        <v>317</v>
      </c>
      <c r="H24" s="169" t="s">
        <v>2066</v>
      </c>
      <c r="I24" s="128" t="s">
        <v>1483</v>
      </c>
      <c r="J24" s="85">
        <v>0</v>
      </c>
      <c r="K24" s="95" t="str">
        <f t="shared" si="3"/>
        <v>0</v>
      </c>
      <c r="L24" s="95">
        <f t="shared" si="4"/>
        <v>0</v>
      </c>
      <c r="M24" s="113"/>
      <c r="N24" s="113"/>
    </row>
  </sheetData>
  <phoneticPr fontId="14" type="noConversion"/>
  <pageMargins left="0.7" right="0.7" top="0.75" bottom="0.75" header="0.3" footer="0.3"/>
  <pageSetup paperSize="9" orientation="portrait" horizontalDpi="300" verticalDpi="300"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3"/>
  <sheetViews>
    <sheetView zoomScaleNormal="100" workbookViewId="0">
      <selection activeCell="E2" sqref="E2"/>
    </sheetView>
  </sheetViews>
  <sheetFormatPr defaultRowHeight="13.5"/>
  <cols>
    <col min="1" max="1" width="15.375" customWidth="1"/>
    <col min="2" max="2" width="16.125" customWidth="1"/>
    <col min="3" max="3" width="14.625" customWidth="1"/>
    <col min="4" max="4" width="14.5" customWidth="1"/>
    <col min="5" max="5" width="14.875" customWidth="1"/>
    <col min="6" max="6" width="17.375" customWidth="1"/>
    <col min="7" max="7" width="15" customWidth="1"/>
    <col min="8" max="8" width="19.5" customWidth="1"/>
    <col min="9" max="9" width="22.125" customWidth="1"/>
    <col min="10" max="10" width="15.5" customWidth="1"/>
    <col min="11" max="11" width="15.25" customWidth="1"/>
    <col min="12" max="12" width="12.5" customWidth="1"/>
  </cols>
  <sheetData>
    <row r="1" spans="1:14" ht="45">
      <c r="A1" s="108" t="s">
        <v>20</v>
      </c>
      <c r="B1" s="109" t="s">
        <v>301</v>
      </c>
      <c r="C1" s="108" t="s">
        <v>302</v>
      </c>
      <c r="D1" s="108" t="s">
        <v>303</v>
      </c>
      <c r="E1" s="108" t="s">
        <v>304</v>
      </c>
      <c r="F1" s="108" t="s">
        <v>305</v>
      </c>
      <c r="G1" s="108" t="s">
        <v>306</v>
      </c>
      <c r="H1" s="108" t="s">
        <v>307</v>
      </c>
      <c r="I1" s="108" t="s">
        <v>308</v>
      </c>
      <c r="J1" s="108" t="s">
        <v>309</v>
      </c>
      <c r="K1" s="108" t="s">
        <v>310</v>
      </c>
      <c r="L1" s="108" t="s">
        <v>311</v>
      </c>
      <c r="M1" s="108" t="s">
        <v>312</v>
      </c>
      <c r="N1" s="108" t="s">
        <v>313</v>
      </c>
    </row>
    <row r="2" spans="1:14" ht="15">
      <c r="A2" s="80"/>
      <c r="B2" s="81" t="s">
        <v>2050</v>
      </c>
      <c r="C2" s="80"/>
      <c r="D2" s="80"/>
      <c r="E2" s="80">
        <f>SUM(E3:E12)</f>
        <v>32</v>
      </c>
      <c r="F2" s="53" t="str">
        <f>CONCATENATE("32'h",K2)</f>
        <v>32'h00000002</v>
      </c>
      <c r="G2" s="53"/>
      <c r="H2" s="83" t="s">
        <v>1447</v>
      </c>
      <c r="I2" s="83"/>
      <c r="J2" s="80"/>
      <c r="K2" s="80" t="str">
        <f>LOWER(DEC2HEX(L2,8))</f>
        <v>00000002</v>
      </c>
      <c r="L2" s="80">
        <f>SUM(L3:L12)</f>
        <v>2</v>
      </c>
      <c r="M2" s="106"/>
      <c r="N2" s="106"/>
    </row>
    <row r="3" spans="1:14" ht="15">
      <c r="A3" s="86"/>
      <c r="B3" s="114"/>
      <c r="C3" s="95">
        <v>9</v>
      </c>
      <c r="D3" s="95">
        <v>31</v>
      </c>
      <c r="E3" s="86">
        <f>D3+1-C3</f>
        <v>23</v>
      </c>
      <c r="F3" s="86" t="str">
        <f t="shared" ref="F3:F12" si="0">CONCATENATE(E3,"'h",K3)</f>
        <v>23'h0</v>
      </c>
      <c r="G3" s="86" t="s">
        <v>317</v>
      </c>
      <c r="H3" s="127" t="s">
        <v>323</v>
      </c>
      <c r="I3" s="113" t="s">
        <v>318</v>
      </c>
      <c r="J3" s="85">
        <v>0</v>
      </c>
      <c r="K3" s="95" t="str">
        <f>LOWER(DEC2HEX((J3)))</f>
        <v>0</v>
      </c>
      <c r="L3" s="95">
        <f>J3*(2^C3)</f>
        <v>0</v>
      </c>
      <c r="M3" s="113"/>
      <c r="N3" s="113"/>
    </row>
    <row r="4" spans="1:14" ht="42.75">
      <c r="A4" s="86"/>
      <c r="B4" s="114"/>
      <c r="C4" s="95">
        <v>8</v>
      </c>
      <c r="D4" s="95">
        <v>8</v>
      </c>
      <c r="E4" s="86">
        <f>D4+1-C4</f>
        <v>1</v>
      </c>
      <c r="F4" s="86" t="str">
        <f t="shared" si="0"/>
        <v>1'h0</v>
      </c>
      <c r="G4" s="86" t="s">
        <v>317</v>
      </c>
      <c r="H4" s="127" t="s">
        <v>1448</v>
      </c>
      <c r="I4" s="128" t="s">
        <v>1449</v>
      </c>
      <c r="J4" s="85">
        <v>0</v>
      </c>
      <c r="K4" s="95" t="str">
        <f>LOWER(DEC2HEX((J4)))</f>
        <v>0</v>
      </c>
      <c r="L4" s="95">
        <f>J4*(2^C4)</f>
        <v>0</v>
      </c>
      <c r="M4" s="113"/>
      <c r="N4" s="113"/>
    </row>
    <row r="5" spans="1:14" ht="42.75">
      <c r="A5" s="86"/>
      <c r="B5" s="114"/>
      <c r="C5" s="95">
        <v>7</v>
      </c>
      <c r="D5" s="95">
        <v>7</v>
      </c>
      <c r="E5" s="86">
        <v>1</v>
      </c>
      <c r="F5" s="86" t="str">
        <f t="shared" si="0"/>
        <v>1'h0</v>
      </c>
      <c r="G5" s="86" t="s">
        <v>317</v>
      </c>
      <c r="H5" s="127" t="s">
        <v>1450</v>
      </c>
      <c r="I5" s="128" t="s">
        <v>1451</v>
      </c>
      <c r="J5" s="85">
        <v>0</v>
      </c>
      <c r="K5" s="95">
        <v>0</v>
      </c>
      <c r="L5" s="95">
        <v>0</v>
      </c>
      <c r="M5" s="113"/>
      <c r="N5" s="113"/>
    </row>
    <row r="6" spans="1:14" ht="42.75">
      <c r="A6" s="86"/>
      <c r="B6" s="114"/>
      <c r="C6" s="95">
        <v>6</v>
      </c>
      <c r="D6" s="95">
        <v>6</v>
      </c>
      <c r="E6" s="86">
        <v>1</v>
      </c>
      <c r="F6" s="86" t="str">
        <f t="shared" si="0"/>
        <v>1'h0</v>
      </c>
      <c r="G6" s="86" t="s">
        <v>317</v>
      </c>
      <c r="H6" s="127" t="s">
        <v>1452</v>
      </c>
      <c r="I6" s="128" t="s">
        <v>1453</v>
      </c>
      <c r="J6" s="85">
        <v>0</v>
      </c>
      <c r="K6" s="95">
        <v>0</v>
      </c>
      <c r="L6" s="95">
        <v>0</v>
      </c>
      <c r="M6" s="113"/>
      <c r="N6" s="113"/>
    </row>
    <row r="7" spans="1:14" ht="185.25">
      <c r="A7" s="86"/>
      <c r="B7" s="114"/>
      <c r="C7" s="95">
        <v>5</v>
      </c>
      <c r="D7" s="95">
        <v>5</v>
      </c>
      <c r="E7" s="86">
        <v>1</v>
      </c>
      <c r="F7" s="86" t="str">
        <f t="shared" si="0"/>
        <v>1'h0</v>
      </c>
      <c r="G7" s="86" t="s">
        <v>317</v>
      </c>
      <c r="H7" s="127" t="s">
        <v>1454</v>
      </c>
      <c r="I7" s="128" t="s">
        <v>1455</v>
      </c>
      <c r="J7" s="85">
        <v>0</v>
      </c>
      <c r="K7" s="95">
        <v>0</v>
      </c>
      <c r="L7" s="95">
        <v>0</v>
      </c>
      <c r="M7" s="113"/>
      <c r="N7" s="113"/>
    </row>
    <row r="8" spans="1:14" ht="71.25">
      <c r="A8" s="86"/>
      <c r="B8" s="114"/>
      <c r="C8" s="95">
        <v>4</v>
      </c>
      <c r="D8" s="95">
        <v>4</v>
      </c>
      <c r="E8" s="86">
        <v>1</v>
      </c>
      <c r="F8" s="86" t="str">
        <f t="shared" si="0"/>
        <v>1'h0</v>
      </c>
      <c r="G8" s="127" t="s">
        <v>355</v>
      </c>
      <c r="H8" s="167" t="s">
        <v>1456</v>
      </c>
      <c r="I8" s="128" t="s">
        <v>1457</v>
      </c>
      <c r="J8" s="85">
        <v>0</v>
      </c>
      <c r="K8" s="95">
        <v>0</v>
      </c>
      <c r="L8" s="95">
        <v>0</v>
      </c>
      <c r="M8" s="113"/>
      <c r="N8" s="113"/>
    </row>
    <row r="9" spans="1:14" ht="71.25">
      <c r="A9" s="86"/>
      <c r="B9" s="114"/>
      <c r="C9" s="95">
        <v>3</v>
      </c>
      <c r="D9" s="95">
        <v>3</v>
      </c>
      <c r="E9" s="86">
        <v>1</v>
      </c>
      <c r="F9" s="86" t="str">
        <f t="shared" si="0"/>
        <v>1'h0</v>
      </c>
      <c r="G9" s="127" t="s">
        <v>320</v>
      </c>
      <c r="H9" s="167" t="s">
        <v>1458</v>
      </c>
      <c r="I9" s="128" t="s">
        <v>2051</v>
      </c>
      <c r="J9" s="85">
        <v>0</v>
      </c>
      <c r="K9" s="95">
        <v>0</v>
      </c>
      <c r="L9" s="95">
        <v>0</v>
      </c>
      <c r="M9" s="113"/>
      <c r="N9" s="113"/>
    </row>
    <row r="10" spans="1:14" ht="15">
      <c r="A10" s="86"/>
      <c r="B10" s="114"/>
      <c r="C10" s="95">
        <v>2</v>
      </c>
      <c r="D10" s="95">
        <v>2</v>
      </c>
      <c r="E10" s="86">
        <v>1</v>
      </c>
      <c r="F10" s="86" t="str">
        <f t="shared" si="0"/>
        <v>1'h0</v>
      </c>
      <c r="G10" s="127" t="s">
        <v>355</v>
      </c>
      <c r="H10" s="167" t="s">
        <v>1459</v>
      </c>
      <c r="I10" s="127" t="s">
        <v>1460</v>
      </c>
      <c r="J10" s="85">
        <v>0</v>
      </c>
      <c r="K10" s="95">
        <v>0</v>
      </c>
      <c r="L10" s="95">
        <v>0</v>
      </c>
      <c r="M10" s="113"/>
      <c r="N10" s="113"/>
    </row>
    <row r="11" spans="1:14" ht="57">
      <c r="A11" s="86"/>
      <c r="B11" s="114"/>
      <c r="C11" s="95">
        <v>1</v>
      </c>
      <c r="D11" s="95">
        <v>1</v>
      </c>
      <c r="E11" s="86">
        <f>D11+1-C11</f>
        <v>1</v>
      </c>
      <c r="F11" s="86" t="str">
        <f t="shared" si="0"/>
        <v>1'h1</v>
      </c>
      <c r="G11" s="127" t="s">
        <v>320</v>
      </c>
      <c r="H11" s="127" t="s">
        <v>1461</v>
      </c>
      <c r="I11" s="128" t="s">
        <v>1462</v>
      </c>
      <c r="J11" s="85">
        <v>1</v>
      </c>
      <c r="K11" s="95">
        <v>1</v>
      </c>
      <c r="L11" s="95">
        <v>2</v>
      </c>
      <c r="M11" s="113"/>
      <c r="N11" s="113"/>
    </row>
    <row r="12" spans="1:14" ht="15">
      <c r="A12" s="86"/>
      <c r="B12" s="114"/>
      <c r="C12" s="95">
        <v>0</v>
      </c>
      <c r="D12" s="95">
        <v>0</v>
      </c>
      <c r="E12" s="86">
        <f>D12+1-C12</f>
        <v>1</v>
      </c>
      <c r="F12" s="86" t="str">
        <f t="shared" si="0"/>
        <v>1'h0</v>
      </c>
      <c r="G12" s="127" t="s">
        <v>355</v>
      </c>
      <c r="H12" s="167" t="s">
        <v>1463</v>
      </c>
      <c r="I12" s="127" t="s">
        <v>1464</v>
      </c>
      <c r="J12" s="85">
        <v>0</v>
      </c>
      <c r="K12" s="95" t="str">
        <f>LOWER(DEC2HEX((J12)))</f>
        <v>0</v>
      </c>
      <c r="L12" s="95">
        <f>J12*(2^C12)</f>
        <v>0</v>
      </c>
      <c r="M12" s="113"/>
      <c r="N12" s="113"/>
    </row>
    <row r="13" spans="1:14" ht="15">
      <c r="A13" s="80"/>
      <c r="B13" s="81" t="s">
        <v>2052</v>
      </c>
      <c r="C13" s="80"/>
      <c r="D13" s="80"/>
      <c r="E13" s="80">
        <f>SUM(E14:E15)</f>
        <v>32</v>
      </c>
      <c r="F13" s="53" t="str">
        <f>CONCATENATE("32'h",K13)</f>
        <v>32'h0</v>
      </c>
      <c r="G13" s="53"/>
      <c r="H13" s="83" t="s">
        <v>1465</v>
      </c>
      <c r="I13" s="83"/>
      <c r="J13" s="80"/>
      <c r="K13" s="80">
        <v>0</v>
      </c>
      <c r="L13" s="80">
        <v>0</v>
      </c>
      <c r="M13" s="113"/>
      <c r="N13" s="113"/>
    </row>
    <row r="14" spans="1:14" ht="15">
      <c r="A14" s="86"/>
      <c r="B14" s="85"/>
      <c r="C14" s="95">
        <v>1</v>
      </c>
      <c r="D14" s="95">
        <v>31</v>
      </c>
      <c r="E14" s="86">
        <f>D14+1-C14</f>
        <v>31</v>
      </c>
      <c r="F14" s="86" t="str">
        <f>CONCATENATE(E14,"'h",K14)</f>
        <v>31'h0</v>
      </c>
      <c r="G14" s="86" t="s">
        <v>317</v>
      </c>
      <c r="H14" s="103" t="s">
        <v>20</v>
      </c>
      <c r="I14" s="113" t="s">
        <v>318</v>
      </c>
      <c r="J14" s="95">
        <v>0</v>
      </c>
      <c r="K14" s="95" t="str">
        <f>LOWER(DEC2HEX((J14)))</f>
        <v>0</v>
      </c>
      <c r="L14" s="95">
        <f>J14*(2^C14)</f>
        <v>0</v>
      </c>
      <c r="M14" s="113"/>
      <c r="N14" s="113"/>
    </row>
    <row r="15" spans="1:14" ht="120">
      <c r="A15" s="97"/>
      <c r="B15" s="114"/>
      <c r="C15" s="95">
        <v>0</v>
      </c>
      <c r="D15" s="95">
        <v>0</v>
      </c>
      <c r="E15" s="86">
        <f>D15+1-C15</f>
        <v>1</v>
      </c>
      <c r="F15" s="86" t="str">
        <f>CONCATENATE(E15,"'h",K15)</f>
        <v>1'h0</v>
      </c>
      <c r="G15" s="86" t="s">
        <v>324</v>
      </c>
      <c r="H15" s="168" t="s">
        <v>3113</v>
      </c>
      <c r="I15" s="134" t="s">
        <v>3116</v>
      </c>
      <c r="J15" s="85">
        <v>0</v>
      </c>
      <c r="K15" s="95">
        <v>0</v>
      </c>
      <c r="L15" s="95">
        <f>J15*(2^C15)</f>
        <v>0</v>
      </c>
      <c r="M15" s="113"/>
      <c r="N15" s="113"/>
    </row>
    <row r="16" spans="1:14" ht="15">
      <c r="A16" s="80"/>
      <c r="B16" s="81" t="s">
        <v>2053</v>
      </c>
      <c r="C16" s="80"/>
      <c r="D16" s="80"/>
      <c r="E16" s="80">
        <f>SUM(E17:E18)</f>
        <v>32</v>
      </c>
      <c r="F16" s="53" t="str">
        <f>CONCATENATE("32'h",K16)</f>
        <v>32'h0</v>
      </c>
      <c r="G16" s="53"/>
      <c r="H16" s="83" t="s">
        <v>1466</v>
      </c>
      <c r="I16" s="83"/>
      <c r="J16" s="80"/>
      <c r="K16" s="80">
        <v>0</v>
      </c>
      <c r="L16" s="80">
        <v>0</v>
      </c>
      <c r="M16" s="113"/>
      <c r="N16" s="113"/>
    </row>
    <row r="17" spans="1:14" ht="15">
      <c r="A17" s="97"/>
      <c r="B17" s="85"/>
      <c r="C17" s="95">
        <v>1</v>
      </c>
      <c r="D17" s="95">
        <v>31</v>
      </c>
      <c r="E17" s="86">
        <f>D17+1-C17</f>
        <v>31</v>
      </c>
      <c r="F17" s="86" t="str">
        <f>CONCATENATE(E17,"'h",K17)</f>
        <v>31'h0</v>
      </c>
      <c r="G17" s="86" t="s">
        <v>317</v>
      </c>
      <c r="H17" s="103" t="s">
        <v>20</v>
      </c>
      <c r="I17" s="113" t="s">
        <v>318</v>
      </c>
      <c r="J17" s="95">
        <v>0</v>
      </c>
      <c r="K17" s="95" t="str">
        <f>LOWER(DEC2HEX((J17)))</f>
        <v>0</v>
      </c>
      <c r="L17" s="95">
        <f>J17*(2^C17)</f>
        <v>0</v>
      </c>
      <c r="M17" s="113"/>
      <c r="N17" s="113"/>
    </row>
    <row r="18" spans="1:14" ht="165">
      <c r="A18" s="86"/>
      <c r="B18" s="114"/>
      <c r="C18" s="95">
        <v>0</v>
      </c>
      <c r="D18" s="95">
        <v>0</v>
      </c>
      <c r="E18" s="86">
        <f>D18+1-C18</f>
        <v>1</v>
      </c>
      <c r="F18" s="86" t="str">
        <f>CONCATENATE(E18,"'h",K18)</f>
        <v>1'h0</v>
      </c>
      <c r="G18" s="86" t="s">
        <v>324</v>
      </c>
      <c r="H18" s="168" t="s">
        <v>3112</v>
      </c>
      <c r="I18" s="134" t="s">
        <v>3115</v>
      </c>
      <c r="J18" s="85">
        <v>0</v>
      </c>
      <c r="K18" s="95">
        <v>0</v>
      </c>
      <c r="L18" s="95">
        <f>J18*(2^C18)</f>
        <v>0</v>
      </c>
      <c r="M18" s="113"/>
      <c r="N18" s="113"/>
    </row>
    <row r="19" spans="1:14" ht="15">
      <c r="A19" s="80"/>
      <c r="B19" s="81" t="s">
        <v>2054</v>
      </c>
      <c r="C19" s="80"/>
      <c r="D19" s="80"/>
      <c r="E19" s="80">
        <f>SUM(E20:E21)</f>
        <v>32</v>
      </c>
      <c r="F19" s="53" t="str">
        <f>CONCATENATE("32'h",K19)</f>
        <v>32'h0</v>
      </c>
      <c r="G19" s="53"/>
      <c r="H19" s="83" t="s">
        <v>1467</v>
      </c>
      <c r="I19" s="83"/>
      <c r="J19" s="80"/>
      <c r="K19" s="80">
        <v>0</v>
      </c>
      <c r="L19" s="80">
        <v>0</v>
      </c>
      <c r="M19" s="113"/>
      <c r="N19" s="113"/>
    </row>
    <row r="20" spans="1:14" ht="15">
      <c r="A20" s="86"/>
      <c r="B20" s="85"/>
      <c r="C20" s="95">
        <v>1</v>
      </c>
      <c r="D20" s="95">
        <v>31</v>
      </c>
      <c r="E20" s="86">
        <f>D20+1-C20</f>
        <v>31</v>
      </c>
      <c r="F20" s="86" t="str">
        <f>CONCATENATE(E20,"'h",K20)</f>
        <v>31'h0</v>
      </c>
      <c r="G20" s="86" t="s">
        <v>317</v>
      </c>
      <c r="H20" s="103" t="s">
        <v>20</v>
      </c>
      <c r="I20" s="113" t="s">
        <v>318</v>
      </c>
      <c r="J20" s="95">
        <v>0</v>
      </c>
      <c r="K20" s="95" t="str">
        <f>LOWER(DEC2HEX((J20)))</f>
        <v>0</v>
      </c>
      <c r="L20" s="95">
        <f>J20*(2^C20)</f>
        <v>0</v>
      </c>
      <c r="M20" s="113"/>
      <c r="N20" s="113"/>
    </row>
    <row r="21" spans="1:14" ht="165">
      <c r="A21" s="86"/>
      <c r="B21" s="114"/>
      <c r="C21" s="95">
        <v>0</v>
      </c>
      <c r="D21" s="95">
        <v>0</v>
      </c>
      <c r="E21" s="86">
        <f>D21+1-C21</f>
        <v>1</v>
      </c>
      <c r="F21" s="86" t="str">
        <f>CONCATENATE(E21,"'h",K21)</f>
        <v>1'h0</v>
      </c>
      <c r="G21" s="86" t="s">
        <v>3111</v>
      </c>
      <c r="H21" s="168" t="s">
        <v>2055</v>
      </c>
      <c r="I21" s="134" t="s">
        <v>3114</v>
      </c>
      <c r="J21" s="85">
        <v>0</v>
      </c>
      <c r="K21" s="95">
        <v>0</v>
      </c>
      <c r="L21" s="95">
        <f>J21*(2^C21)</f>
        <v>0</v>
      </c>
      <c r="M21" s="113"/>
      <c r="N21" s="113"/>
    </row>
    <row r="22" spans="1:14" ht="30">
      <c r="A22" s="80"/>
      <c r="B22" s="81" t="s">
        <v>2056</v>
      </c>
      <c r="C22" s="80"/>
      <c r="D22" s="80"/>
      <c r="E22" s="80">
        <f>SUM(E23:E24)</f>
        <v>32</v>
      </c>
      <c r="F22" s="53" t="str">
        <f>CONCATENATE("32'h",K22)</f>
        <v>32'h00ffffff</v>
      </c>
      <c r="G22" s="53"/>
      <c r="H22" s="83" t="s">
        <v>1468</v>
      </c>
      <c r="I22" s="83"/>
      <c r="J22" s="80"/>
      <c r="K22" s="80" t="str">
        <f>LOWER(DEC2HEX(L22,8))</f>
        <v>00ffffff</v>
      </c>
      <c r="L22" s="80">
        <f>SUM(L23:L24)</f>
        <v>16777215</v>
      </c>
      <c r="M22" s="113"/>
      <c r="N22" s="113"/>
    </row>
    <row r="23" spans="1:14" ht="15">
      <c r="A23" s="86"/>
      <c r="B23" s="85"/>
      <c r="C23" s="95">
        <v>24</v>
      </c>
      <c r="D23" s="95">
        <v>31</v>
      </c>
      <c r="E23" s="86">
        <f>D23+1-C23</f>
        <v>8</v>
      </c>
      <c r="F23" s="86" t="str">
        <f>CONCATENATE(E23,"'h",K23)</f>
        <v>8'h0</v>
      </c>
      <c r="G23" s="86" t="s">
        <v>317</v>
      </c>
      <c r="H23" s="103" t="s">
        <v>20</v>
      </c>
      <c r="I23" s="113" t="s">
        <v>318</v>
      </c>
      <c r="J23" s="95">
        <v>0</v>
      </c>
      <c r="K23" s="95" t="str">
        <f>LOWER(DEC2HEX((J23)))</f>
        <v>0</v>
      </c>
      <c r="L23" s="95">
        <f>J23*(2^C23)</f>
        <v>0</v>
      </c>
      <c r="M23" s="113"/>
      <c r="N23" s="113"/>
    </row>
    <row r="24" spans="1:14" ht="45">
      <c r="A24" s="86"/>
      <c r="B24" s="114"/>
      <c r="C24" s="95">
        <v>0</v>
      </c>
      <c r="D24" s="95">
        <v>23</v>
      </c>
      <c r="E24" s="86">
        <f>D24+1-C24</f>
        <v>24</v>
      </c>
      <c r="F24" s="86" t="str">
        <f>CONCATENATE(E24,"'h",K24)</f>
        <v>24'hffffff</v>
      </c>
      <c r="G24" s="86" t="s">
        <v>320</v>
      </c>
      <c r="H24" s="168" t="s">
        <v>1442</v>
      </c>
      <c r="I24" s="134" t="s">
        <v>1469</v>
      </c>
      <c r="J24" s="136">
        <v>16777215</v>
      </c>
      <c r="K24" s="95" t="s">
        <v>1470</v>
      </c>
      <c r="L24" s="95">
        <f>J24*(2^C24)</f>
        <v>16777215</v>
      </c>
      <c r="M24" s="113"/>
      <c r="N24" s="113"/>
    </row>
    <row r="25" spans="1:14" ht="15">
      <c r="A25" s="80"/>
      <c r="B25" s="81" t="s">
        <v>2057</v>
      </c>
      <c r="C25" s="80"/>
      <c r="D25" s="80"/>
      <c r="E25" s="80">
        <f>SUM(E26:E27)</f>
        <v>32</v>
      </c>
      <c r="F25" s="53" t="str">
        <f>CONCATENATE("32'h",K25)</f>
        <v>32'h00000000</v>
      </c>
      <c r="G25" s="53"/>
      <c r="H25" s="83" t="s">
        <v>2058</v>
      </c>
      <c r="I25" s="83"/>
      <c r="J25" s="80"/>
      <c r="K25" s="80" t="str">
        <f>LOWER(DEC2HEX(L25,8))</f>
        <v>00000000</v>
      </c>
      <c r="L25" s="80">
        <f>SUM(L26:L27)</f>
        <v>0</v>
      </c>
      <c r="M25" s="113"/>
      <c r="N25" s="113"/>
    </row>
    <row r="26" spans="1:14" ht="15">
      <c r="A26" s="86"/>
      <c r="B26" s="85"/>
      <c r="C26" s="95">
        <v>1</v>
      </c>
      <c r="D26" s="95">
        <v>31</v>
      </c>
      <c r="E26" s="86">
        <f>D26+1-C26</f>
        <v>31</v>
      </c>
      <c r="F26" s="86" t="str">
        <f>CONCATENATE(E26,"'h",K26)</f>
        <v>31'h0</v>
      </c>
      <c r="G26" s="86" t="s">
        <v>317</v>
      </c>
      <c r="H26" s="103" t="s">
        <v>20</v>
      </c>
      <c r="I26" s="113" t="s">
        <v>318</v>
      </c>
      <c r="J26" s="95">
        <v>0</v>
      </c>
      <c r="K26" s="95" t="str">
        <f>LOWER(DEC2HEX((J26)))</f>
        <v>0</v>
      </c>
      <c r="L26" s="95">
        <f>J26*(2^C26)</f>
        <v>0</v>
      </c>
      <c r="M26" s="113"/>
      <c r="N26" s="113"/>
    </row>
    <row r="27" spans="1:14" ht="15">
      <c r="A27" s="86"/>
      <c r="B27" s="114"/>
      <c r="C27" s="95">
        <v>0</v>
      </c>
      <c r="D27" s="95">
        <v>0</v>
      </c>
      <c r="E27" s="86">
        <f>D27+1-C27</f>
        <v>1</v>
      </c>
      <c r="F27" s="86" t="str">
        <f>CONCATENATE(E27,"'h",K27)</f>
        <v>1'h0</v>
      </c>
      <c r="G27" s="86" t="s">
        <v>322</v>
      </c>
      <c r="H27" s="167" t="s">
        <v>1473</v>
      </c>
      <c r="I27" s="127" t="s">
        <v>1474</v>
      </c>
      <c r="J27" s="85">
        <v>0</v>
      </c>
      <c r="K27" s="95" t="str">
        <f>LOWER(DEC2HEX((J27)))</f>
        <v>0</v>
      </c>
      <c r="L27" s="95">
        <f>J27*(2^C27)</f>
        <v>0</v>
      </c>
      <c r="M27" s="113"/>
      <c r="N27" s="113"/>
    </row>
    <row r="28" spans="1:14" ht="15">
      <c r="A28" s="80"/>
      <c r="B28" s="81" t="s">
        <v>2059</v>
      </c>
      <c r="C28" s="80"/>
      <c r="D28" s="80"/>
      <c r="E28" s="80">
        <f>SUM(E29:E33)</f>
        <v>32</v>
      </c>
      <c r="F28" s="53" t="str">
        <f>CONCATENATE("32'h",K28)</f>
        <v>32'h00000000</v>
      </c>
      <c r="G28" s="53"/>
      <c r="H28" s="83" t="s">
        <v>2060</v>
      </c>
      <c r="I28" s="83"/>
      <c r="J28" s="80"/>
      <c r="K28" s="80" t="str">
        <f>LOWER(DEC2HEX(L28,8))</f>
        <v>00000000</v>
      </c>
      <c r="L28" s="80">
        <f>SUM(L29:L33)</f>
        <v>0</v>
      </c>
      <c r="M28" s="113"/>
      <c r="N28" s="113"/>
    </row>
    <row r="29" spans="1:14" ht="15">
      <c r="A29" s="97"/>
      <c r="B29" s="85"/>
      <c r="C29" s="95">
        <v>18</v>
      </c>
      <c r="D29" s="95">
        <v>31</v>
      </c>
      <c r="E29" s="86">
        <f t="shared" ref="E29:E33" si="1">D29+1-C29</f>
        <v>14</v>
      </c>
      <c r="F29" s="86" t="str">
        <f t="shared" ref="F29:F33" si="2">CONCATENATE(E29,"'h",K29)</f>
        <v>14'h0</v>
      </c>
      <c r="G29" s="127" t="s">
        <v>317</v>
      </c>
      <c r="H29" s="127" t="s">
        <v>323</v>
      </c>
      <c r="I29" s="113" t="s">
        <v>318</v>
      </c>
      <c r="J29" s="95">
        <v>0</v>
      </c>
      <c r="K29" s="95" t="str">
        <f t="shared" ref="K29:K33" si="3">LOWER(DEC2HEX((J29)))</f>
        <v>0</v>
      </c>
      <c r="L29" s="95">
        <f t="shared" ref="L29:L33" si="4">J29*(2^C29)</f>
        <v>0</v>
      </c>
      <c r="M29" s="113"/>
      <c r="N29" s="113"/>
    </row>
    <row r="30" spans="1:14" ht="15">
      <c r="A30" s="97"/>
      <c r="B30" s="114"/>
      <c r="C30" s="95">
        <v>17</v>
      </c>
      <c r="D30" s="95">
        <v>17</v>
      </c>
      <c r="E30" s="86">
        <f t="shared" si="1"/>
        <v>1</v>
      </c>
      <c r="F30" s="86" t="str">
        <f t="shared" si="2"/>
        <v>1'h0</v>
      </c>
      <c r="G30" s="127" t="s">
        <v>317</v>
      </c>
      <c r="H30" s="167" t="s">
        <v>1477</v>
      </c>
      <c r="I30" s="134" t="s">
        <v>1478</v>
      </c>
      <c r="J30" s="85">
        <v>0</v>
      </c>
      <c r="K30" s="95" t="str">
        <f t="shared" si="3"/>
        <v>0</v>
      </c>
      <c r="L30" s="95">
        <f t="shared" si="4"/>
        <v>0</v>
      </c>
      <c r="M30" s="113"/>
      <c r="N30" s="113"/>
    </row>
    <row r="31" spans="1:14" ht="15">
      <c r="A31" s="97"/>
      <c r="B31" s="114"/>
      <c r="C31" s="95">
        <v>16</v>
      </c>
      <c r="D31" s="95">
        <v>16</v>
      </c>
      <c r="E31" s="86">
        <f t="shared" si="1"/>
        <v>1</v>
      </c>
      <c r="F31" s="86" t="str">
        <f t="shared" si="2"/>
        <v>1'h0</v>
      </c>
      <c r="G31" s="127" t="s">
        <v>317</v>
      </c>
      <c r="H31" s="167" t="s">
        <v>1479</v>
      </c>
      <c r="I31" s="134" t="s">
        <v>1480</v>
      </c>
      <c r="J31" s="85">
        <v>0</v>
      </c>
      <c r="K31" s="95" t="str">
        <f t="shared" si="3"/>
        <v>0</v>
      </c>
      <c r="L31" s="95">
        <f t="shared" si="4"/>
        <v>0</v>
      </c>
      <c r="M31" s="113"/>
      <c r="N31" s="113"/>
    </row>
    <row r="32" spans="1:14" ht="15">
      <c r="A32" s="86"/>
      <c r="B32" s="114"/>
      <c r="C32" s="95">
        <v>1</v>
      </c>
      <c r="D32" s="95">
        <v>15</v>
      </c>
      <c r="E32" s="86">
        <f t="shared" si="1"/>
        <v>15</v>
      </c>
      <c r="F32" s="86" t="str">
        <f t="shared" si="2"/>
        <v>15'h0</v>
      </c>
      <c r="G32" s="127" t="s">
        <v>317</v>
      </c>
      <c r="H32" s="127" t="s">
        <v>323</v>
      </c>
      <c r="I32" s="84"/>
      <c r="J32" s="85">
        <v>0</v>
      </c>
      <c r="K32" s="95" t="str">
        <f t="shared" si="3"/>
        <v>0</v>
      </c>
      <c r="L32" s="95">
        <f t="shared" si="4"/>
        <v>0</v>
      </c>
      <c r="M32" s="113"/>
      <c r="N32" s="113"/>
    </row>
    <row r="33" spans="1:14" ht="85.5">
      <c r="A33" s="112"/>
      <c r="B33" s="114"/>
      <c r="C33" s="95">
        <v>0</v>
      </c>
      <c r="D33" s="95">
        <v>0</v>
      </c>
      <c r="E33" s="86">
        <f t="shared" si="1"/>
        <v>1</v>
      </c>
      <c r="F33" s="86" t="str">
        <f t="shared" si="2"/>
        <v>1'h0</v>
      </c>
      <c r="G33" s="127" t="s">
        <v>317</v>
      </c>
      <c r="H33" s="167" t="s">
        <v>2061</v>
      </c>
      <c r="I33" s="128" t="s">
        <v>1483</v>
      </c>
      <c r="J33" s="85">
        <v>0</v>
      </c>
      <c r="K33" s="95" t="str">
        <f t="shared" si="3"/>
        <v>0</v>
      </c>
      <c r="L33" s="95">
        <f t="shared" si="4"/>
        <v>0</v>
      </c>
      <c r="M33" s="113"/>
      <c r="N33" s="113"/>
    </row>
  </sheetData>
  <phoneticPr fontId="39" type="noConversion"/>
  <pageMargins left="0.7" right="0.7" top="0.75" bottom="0.75"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0"/>
  <sheetViews>
    <sheetView zoomScale="115" zoomScaleNormal="115" workbookViewId="0">
      <selection activeCell="L20" sqref="L20"/>
    </sheetView>
  </sheetViews>
  <sheetFormatPr defaultRowHeight="13.5"/>
  <cols>
    <col min="1" max="1" width="22.625" style="17" bestFit="1" customWidth="1"/>
    <col min="2" max="2" width="17.375" style="17" bestFit="1" customWidth="1"/>
    <col min="3" max="3" width="12.25" style="17" bestFit="1" customWidth="1"/>
    <col min="4" max="4" width="11.5" style="17" bestFit="1" customWidth="1"/>
    <col min="5" max="5" width="11.375" style="17" bestFit="1" customWidth="1"/>
    <col min="6" max="6" width="15.5" style="17" bestFit="1" customWidth="1"/>
    <col min="7" max="7" width="11" style="17" bestFit="1" customWidth="1"/>
    <col min="8" max="8" width="15.5" style="17" bestFit="1" customWidth="1"/>
    <col min="9" max="16384" width="9" style="17"/>
  </cols>
  <sheetData>
    <row r="1" spans="1:8" ht="15">
      <c r="A1" s="21" t="s">
        <v>4</v>
      </c>
      <c r="B1" s="21" t="s">
        <v>5</v>
      </c>
      <c r="C1" s="21" t="s">
        <v>6</v>
      </c>
      <c r="D1" s="21" t="s">
        <v>7</v>
      </c>
      <c r="E1" s="21" t="s">
        <v>13</v>
      </c>
      <c r="F1" s="21" t="s">
        <v>46</v>
      </c>
      <c r="G1" s="21" t="s">
        <v>47</v>
      </c>
      <c r="H1" s="21" t="s">
        <v>48</v>
      </c>
    </row>
    <row r="2" spans="1:8" ht="15">
      <c r="A2" s="239" t="s">
        <v>202</v>
      </c>
      <c r="B2" s="236" t="s">
        <v>169</v>
      </c>
      <c r="C2" s="43" t="s">
        <v>137</v>
      </c>
      <c r="D2" s="43" t="s">
        <v>138</v>
      </c>
      <c r="E2" s="43" t="s">
        <v>56</v>
      </c>
      <c r="F2" s="43" t="s">
        <v>3714</v>
      </c>
      <c r="G2" s="43"/>
      <c r="H2" s="43" t="s">
        <v>3119</v>
      </c>
    </row>
    <row r="3" spans="1:8" ht="15">
      <c r="A3" s="239"/>
      <c r="B3" s="236"/>
      <c r="C3" s="43" t="s">
        <v>139</v>
      </c>
      <c r="D3" s="43" t="s">
        <v>140</v>
      </c>
      <c r="E3" s="43" t="s">
        <v>56</v>
      </c>
      <c r="F3" s="43" t="s">
        <v>3120</v>
      </c>
      <c r="G3" s="43"/>
      <c r="H3" s="43" t="s">
        <v>3120</v>
      </c>
    </row>
    <row r="4" spans="1:8" ht="15">
      <c r="A4" s="239"/>
      <c r="B4" s="236"/>
      <c r="C4" s="43" t="s">
        <v>141</v>
      </c>
      <c r="D4" s="43" t="s">
        <v>142</v>
      </c>
      <c r="E4" s="43" t="s">
        <v>56</v>
      </c>
      <c r="F4" s="43" t="s">
        <v>60</v>
      </c>
      <c r="G4" s="43"/>
      <c r="H4" s="43" t="s">
        <v>60</v>
      </c>
    </row>
    <row r="5" spans="1:8" ht="15">
      <c r="A5" s="239"/>
      <c r="B5" s="236"/>
      <c r="C5" s="43" t="s">
        <v>143</v>
      </c>
      <c r="D5" s="43" t="s">
        <v>144</v>
      </c>
      <c r="E5" s="43" t="s">
        <v>56</v>
      </c>
      <c r="F5" s="43"/>
      <c r="G5" s="43"/>
      <c r="H5" s="43"/>
    </row>
    <row r="6" spans="1:8" ht="15">
      <c r="A6" s="239"/>
      <c r="B6" s="236"/>
      <c r="C6" s="43" t="s">
        <v>145</v>
      </c>
      <c r="D6" s="43" t="s">
        <v>146</v>
      </c>
      <c r="E6" s="43" t="s">
        <v>56</v>
      </c>
      <c r="F6" s="43" t="s">
        <v>293</v>
      </c>
      <c r="G6" s="43"/>
      <c r="H6" s="43" t="s">
        <v>293</v>
      </c>
    </row>
    <row r="7" spans="1:8" ht="15">
      <c r="A7" s="239"/>
      <c r="B7" s="236"/>
      <c r="C7" s="43" t="s">
        <v>147</v>
      </c>
      <c r="D7" s="43" t="s">
        <v>148</v>
      </c>
      <c r="E7" s="43" t="s">
        <v>56</v>
      </c>
      <c r="F7" s="43" t="s">
        <v>294</v>
      </c>
      <c r="G7" s="46"/>
      <c r="H7" s="43" t="s">
        <v>294</v>
      </c>
    </row>
    <row r="8" spans="1:8" ht="15">
      <c r="A8" s="239"/>
      <c r="B8" s="236"/>
      <c r="C8" s="43" t="s">
        <v>149</v>
      </c>
      <c r="D8" s="43" t="s">
        <v>150</v>
      </c>
      <c r="E8" s="43" t="s">
        <v>56</v>
      </c>
      <c r="F8" s="2" t="s">
        <v>229</v>
      </c>
      <c r="G8" s="2"/>
      <c r="H8" s="2"/>
    </row>
    <row r="9" spans="1:8" ht="15">
      <c r="A9" s="239"/>
      <c r="B9" s="236"/>
      <c r="C9" s="43" t="s">
        <v>151</v>
      </c>
      <c r="D9" s="43" t="s">
        <v>152</v>
      </c>
      <c r="E9" s="43" t="s">
        <v>56</v>
      </c>
      <c r="F9" s="2" t="s">
        <v>229</v>
      </c>
      <c r="G9" s="2"/>
      <c r="H9" s="2"/>
    </row>
    <row r="10" spans="1:8" ht="15">
      <c r="A10" s="239"/>
      <c r="B10" s="236"/>
      <c r="C10" s="43" t="s">
        <v>153</v>
      </c>
      <c r="D10" s="43" t="s">
        <v>154</v>
      </c>
      <c r="E10" s="43" t="s">
        <v>56</v>
      </c>
      <c r="F10" s="2" t="s">
        <v>229</v>
      </c>
      <c r="G10" s="2"/>
      <c r="H10" s="2"/>
    </row>
    <row r="11" spans="1:8" ht="15">
      <c r="A11" s="239"/>
      <c r="B11" s="236"/>
      <c r="C11" s="43" t="s">
        <v>155</v>
      </c>
      <c r="D11" s="43" t="s">
        <v>156</v>
      </c>
      <c r="E11" s="43" t="s">
        <v>56</v>
      </c>
      <c r="F11" s="2" t="s">
        <v>229</v>
      </c>
      <c r="G11" s="2"/>
      <c r="H11" s="2"/>
    </row>
    <row r="12" spans="1:8" ht="15">
      <c r="A12" s="239"/>
      <c r="B12" s="236"/>
      <c r="C12" s="43" t="s">
        <v>157</v>
      </c>
      <c r="D12" s="43" t="s">
        <v>158</v>
      </c>
      <c r="E12" s="43" t="s">
        <v>56</v>
      </c>
      <c r="F12" s="2" t="s">
        <v>229</v>
      </c>
      <c r="G12" s="2"/>
      <c r="H12" s="2"/>
    </row>
    <row r="13" spans="1:8" ht="15">
      <c r="A13" s="239"/>
      <c r="B13" s="236"/>
      <c r="C13" s="43" t="s">
        <v>159</v>
      </c>
      <c r="D13" s="43" t="s">
        <v>160</v>
      </c>
      <c r="E13" s="43" t="s">
        <v>56</v>
      </c>
      <c r="F13" s="2" t="s">
        <v>229</v>
      </c>
      <c r="G13" s="2"/>
      <c r="H13" s="2"/>
    </row>
    <row r="14" spans="1:8" ht="15">
      <c r="A14" s="239"/>
      <c r="B14" s="236"/>
      <c r="C14" s="43" t="s">
        <v>161</v>
      </c>
      <c r="D14" s="43" t="s">
        <v>162</v>
      </c>
      <c r="E14" s="43" t="s">
        <v>56</v>
      </c>
      <c r="F14" s="2" t="s">
        <v>229</v>
      </c>
      <c r="G14" s="2"/>
      <c r="H14" s="2"/>
    </row>
    <row r="15" spans="1:8" ht="15">
      <c r="A15" s="239"/>
      <c r="B15" s="236"/>
      <c r="C15" s="43" t="s">
        <v>163</v>
      </c>
      <c r="D15" s="43" t="s">
        <v>164</v>
      </c>
      <c r="E15" s="43" t="s">
        <v>56</v>
      </c>
      <c r="F15" s="2" t="s">
        <v>229</v>
      </c>
      <c r="G15" s="2"/>
      <c r="H15" s="2"/>
    </row>
    <row r="16" spans="1:8" ht="15">
      <c r="A16" s="239"/>
      <c r="B16" s="236"/>
      <c r="C16" s="43" t="s">
        <v>165</v>
      </c>
      <c r="D16" s="43" t="s">
        <v>166</v>
      </c>
      <c r="E16" s="43" t="s">
        <v>56</v>
      </c>
      <c r="F16" s="2" t="s">
        <v>229</v>
      </c>
      <c r="G16" s="2"/>
      <c r="H16" s="2"/>
    </row>
    <row r="17" spans="1:8" ht="15">
      <c r="A17" s="239"/>
      <c r="B17" s="236"/>
      <c r="C17" s="43" t="s">
        <v>167</v>
      </c>
      <c r="D17" s="43" t="s">
        <v>168</v>
      </c>
      <c r="E17" s="43" t="s">
        <v>56</v>
      </c>
      <c r="F17" s="2" t="s">
        <v>229</v>
      </c>
      <c r="G17" s="2"/>
      <c r="H17" s="2"/>
    </row>
    <row r="18" spans="1:8" ht="15">
      <c r="A18" s="239"/>
      <c r="B18" s="237" t="s">
        <v>203</v>
      </c>
      <c r="C18" s="41" t="s">
        <v>170</v>
      </c>
      <c r="D18" s="41" t="s">
        <v>171</v>
      </c>
      <c r="E18" s="41" t="s">
        <v>56</v>
      </c>
      <c r="F18" s="41" t="s">
        <v>214</v>
      </c>
      <c r="G18" s="41"/>
      <c r="H18" s="41" t="s">
        <v>215</v>
      </c>
    </row>
    <row r="19" spans="1:8" ht="15">
      <c r="A19" s="239"/>
      <c r="B19" s="237"/>
      <c r="C19" s="41" t="s">
        <v>172</v>
      </c>
      <c r="D19" s="41" t="s">
        <v>173</v>
      </c>
      <c r="E19" s="41" t="s">
        <v>56</v>
      </c>
      <c r="F19" s="41" t="s">
        <v>216</v>
      </c>
      <c r="G19" s="41"/>
      <c r="H19" s="41" t="s">
        <v>217</v>
      </c>
    </row>
    <row r="20" spans="1:8" ht="15">
      <c r="A20" s="239"/>
      <c r="B20" s="237"/>
      <c r="C20" s="41" t="s">
        <v>174</v>
      </c>
      <c r="D20" s="41" t="s">
        <v>175</v>
      </c>
      <c r="E20" s="41" t="s">
        <v>56</v>
      </c>
      <c r="F20" s="41" t="s">
        <v>218</v>
      </c>
      <c r="G20" s="41"/>
      <c r="H20" s="41" t="s">
        <v>219</v>
      </c>
    </row>
    <row r="21" spans="1:8" ht="15">
      <c r="A21" s="239"/>
      <c r="B21" s="237"/>
      <c r="C21" s="41" t="s">
        <v>176</v>
      </c>
      <c r="D21" s="41" t="s">
        <v>177</v>
      </c>
      <c r="E21" s="41" t="s">
        <v>56</v>
      </c>
      <c r="F21" s="41" t="s">
        <v>220</v>
      </c>
      <c r="G21" s="41"/>
      <c r="H21" s="41" t="s">
        <v>221</v>
      </c>
    </row>
    <row r="22" spans="1:8" ht="15">
      <c r="A22" s="239"/>
      <c r="B22" s="237"/>
      <c r="C22" s="41" t="s">
        <v>178</v>
      </c>
      <c r="D22" s="41" t="s">
        <v>179</v>
      </c>
      <c r="E22" s="41" t="s">
        <v>56</v>
      </c>
      <c r="F22" s="41" t="s">
        <v>222</v>
      </c>
      <c r="G22" s="41"/>
      <c r="H22" s="41" t="s">
        <v>222</v>
      </c>
    </row>
    <row r="23" spans="1:8" ht="15">
      <c r="A23" s="239"/>
      <c r="B23" s="237"/>
      <c r="C23" s="41" t="s">
        <v>180</v>
      </c>
      <c r="D23" s="41" t="s">
        <v>181</v>
      </c>
      <c r="E23" s="41" t="s">
        <v>56</v>
      </c>
      <c r="F23" s="41" t="s">
        <v>206</v>
      </c>
      <c r="G23" s="41"/>
      <c r="H23" s="41" t="s">
        <v>206</v>
      </c>
    </row>
    <row r="24" spans="1:8" ht="15">
      <c r="A24" s="239"/>
      <c r="B24" s="237"/>
      <c r="C24" s="41" t="s">
        <v>182</v>
      </c>
      <c r="D24" s="41" t="s">
        <v>183</v>
      </c>
      <c r="E24" s="41" t="s">
        <v>56</v>
      </c>
      <c r="F24" s="41" t="s">
        <v>207</v>
      </c>
      <c r="G24" s="41"/>
      <c r="H24" s="41" t="s">
        <v>208</v>
      </c>
    </row>
    <row r="25" spans="1:8" ht="15">
      <c r="A25" s="239"/>
      <c r="B25" s="237"/>
      <c r="C25" s="41" t="s">
        <v>184</v>
      </c>
      <c r="D25" s="41" t="s">
        <v>185</v>
      </c>
      <c r="E25" s="41" t="s">
        <v>56</v>
      </c>
      <c r="F25" s="41" t="s">
        <v>209</v>
      </c>
      <c r="G25" s="41"/>
      <c r="H25" s="41" t="s">
        <v>209</v>
      </c>
    </row>
    <row r="26" spans="1:8" ht="15">
      <c r="A26" s="239"/>
      <c r="B26" s="237"/>
      <c r="C26" s="41" t="s">
        <v>186</v>
      </c>
      <c r="D26" s="41" t="s">
        <v>187</v>
      </c>
      <c r="E26" s="41" t="s">
        <v>56</v>
      </c>
      <c r="F26" s="2" t="s">
        <v>49</v>
      </c>
      <c r="G26" s="2"/>
      <c r="H26" s="2"/>
    </row>
    <row r="27" spans="1:8" ht="15">
      <c r="A27" s="239"/>
      <c r="B27" s="237"/>
      <c r="C27" s="41" t="s">
        <v>188</v>
      </c>
      <c r="D27" s="41" t="s">
        <v>189</v>
      </c>
      <c r="E27" s="41" t="s">
        <v>56</v>
      </c>
      <c r="F27" s="41" t="s">
        <v>210</v>
      </c>
      <c r="G27" s="41"/>
      <c r="H27" s="41" t="s">
        <v>211</v>
      </c>
    </row>
    <row r="28" spans="1:8" ht="15">
      <c r="A28" s="239"/>
      <c r="B28" s="237"/>
      <c r="C28" s="41" t="s">
        <v>190</v>
      </c>
      <c r="D28" s="41" t="s">
        <v>191</v>
      </c>
      <c r="E28" s="41" t="s">
        <v>56</v>
      </c>
      <c r="F28" s="41" t="s">
        <v>212</v>
      </c>
      <c r="G28" s="41"/>
      <c r="H28" s="41" t="s">
        <v>212</v>
      </c>
    </row>
    <row r="29" spans="1:8" ht="15">
      <c r="A29" s="239"/>
      <c r="B29" s="237"/>
      <c r="C29" s="41" t="s">
        <v>192</v>
      </c>
      <c r="D29" s="41" t="s">
        <v>193</v>
      </c>
      <c r="E29" s="41" t="s">
        <v>56</v>
      </c>
      <c r="F29" s="41" t="s">
        <v>213</v>
      </c>
      <c r="G29" s="41"/>
      <c r="H29" s="41" t="s">
        <v>213</v>
      </c>
    </row>
    <row r="30" spans="1:8" ht="15">
      <c r="A30" s="239"/>
      <c r="B30" s="237"/>
      <c r="C30" s="41" t="s">
        <v>194</v>
      </c>
      <c r="D30" s="41" t="s">
        <v>195</v>
      </c>
      <c r="E30" s="41" t="s">
        <v>56</v>
      </c>
      <c r="F30" s="2" t="s">
        <v>70</v>
      </c>
      <c r="G30" s="2"/>
      <c r="H30" s="2"/>
    </row>
    <row r="31" spans="1:8" ht="15">
      <c r="A31" s="239"/>
      <c r="B31" s="237"/>
      <c r="C31" s="41" t="s">
        <v>196</v>
      </c>
      <c r="D31" s="41" t="s">
        <v>197</v>
      </c>
      <c r="E31" s="41" t="s">
        <v>56</v>
      </c>
      <c r="F31" s="2" t="s">
        <v>70</v>
      </c>
      <c r="G31" s="2"/>
      <c r="H31" s="2"/>
    </row>
    <row r="32" spans="1:8" ht="15">
      <c r="A32" s="239"/>
      <c r="B32" s="237"/>
      <c r="C32" s="41" t="s">
        <v>198</v>
      </c>
      <c r="D32" s="41" t="s">
        <v>199</v>
      </c>
      <c r="E32" s="41" t="s">
        <v>56</v>
      </c>
      <c r="F32" s="2" t="s">
        <v>223</v>
      </c>
      <c r="G32" s="2"/>
      <c r="H32" s="2"/>
    </row>
    <row r="33" spans="1:8" ht="15">
      <c r="A33" s="239"/>
      <c r="B33" s="237"/>
      <c r="C33" s="41" t="s">
        <v>200</v>
      </c>
      <c r="D33" s="41" t="s">
        <v>201</v>
      </c>
      <c r="E33" s="41" t="s">
        <v>56</v>
      </c>
      <c r="F33" s="2" t="s">
        <v>223</v>
      </c>
      <c r="G33" s="2"/>
      <c r="H33" s="2"/>
    </row>
    <row r="34" spans="1:8" ht="15">
      <c r="A34" s="239"/>
      <c r="B34" s="45" t="s">
        <v>265</v>
      </c>
      <c r="C34" s="40" t="s">
        <v>204</v>
      </c>
      <c r="D34" s="40" t="s">
        <v>263</v>
      </c>
      <c r="E34" s="40" t="s">
        <v>264</v>
      </c>
      <c r="F34" s="40" t="s">
        <v>223</v>
      </c>
      <c r="G34" s="40"/>
      <c r="H34" s="40"/>
    </row>
    <row r="35" spans="1:8" ht="15">
      <c r="A35" s="239"/>
      <c r="B35" s="238" t="s">
        <v>205</v>
      </c>
      <c r="C35" s="42" t="s">
        <v>231</v>
      </c>
      <c r="D35" s="42" t="s">
        <v>232</v>
      </c>
      <c r="E35" s="42" t="s">
        <v>56</v>
      </c>
      <c r="F35" s="42" t="s">
        <v>224</v>
      </c>
      <c r="G35" s="42"/>
      <c r="H35" s="42" t="s">
        <v>224</v>
      </c>
    </row>
    <row r="36" spans="1:8" ht="15">
      <c r="A36" s="239"/>
      <c r="B36" s="238"/>
      <c r="C36" s="42" t="s">
        <v>233</v>
      </c>
      <c r="D36" s="42" t="s">
        <v>234</v>
      </c>
      <c r="E36" s="42" t="s">
        <v>56</v>
      </c>
      <c r="F36" s="42" t="s">
        <v>226</v>
      </c>
      <c r="G36" s="42"/>
      <c r="H36" s="42" t="s">
        <v>226</v>
      </c>
    </row>
    <row r="37" spans="1:8" ht="15">
      <c r="A37" s="239"/>
      <c r="B37" s="238"/>
      <c r="C37" s="42" t="s">
        <v>235</v>
      </c>
      <c r="D37" s="42" t="s">
        <v>236</v>
      </c>
      <c r="E37" s="42" t="s">
        <v>56</v>
      </c>
      <c r="F37" s="42" t="s">
        <v>225</v>
      </c>
      <c r="G37" s="42"/>
      <c r="H37" s="42" t="s">
        <v>225</v>
      </c>
    </row>
    <row r="38" spans="1:8" ht="15">
      <c r="A38" s="239"/>
      <c r="B38" s="238"/>
      <c r="C38" s="42" t="s">
        <v>237</v>
      </c>
      <c r="D38" s="42" t="s">
        <v>238</v>
      </c>
      <c r="E38" s="42" t="s">
        <v>56</v>
      </c>
      <c r="F38" s="42" t="s">
        <v>227</v>
      </c>
      <c r="G38" s="42"/>
      <c r="H38" s="42" t="s">
        <v>228</v>
      </c>
    </row>
    <row r="39" spans="1:8" ht="15">
      <c r="A39" s="239"/>
      <c r="B39" s="238"/>
      <c r="C39" s="42" t="s">
        <v>239</v>
      </c>
      <c r="D39" s="42" t="s">
        <v>240</v>
      </c>
      <c r="E39" s="42" t="s">
        <v>56</v>
      </c>
      <c r="F39" s="42" t="s">
        <v>2047</v>
      </c>
      <c r="G39" s="42"/>
      <c r="H39" s="42" t="s">
        <v>2048</v>
      </c>
    </row>
    <row r="40" spans="1:8" ht="15">
      <c r="A40" s="239"/>
      <c r="B40" s="238"/>
      <c r="C40" s="42" t="s">
        <v>241</v>
      </c>
      <c r="D40" s="42" t="s">
        <v>242</v>
      </c>
      <c r="E40" s="42" t="s">
        <v>56</v>
      </c>
      <c r="F40" s="2" t="s">
        <v>230</v>
      </c>
      <c r="G40" s="44"/>
      <c r="H40" s="44"/>
    </row>
    <row r="41" spans="1:8" ht="15">
      <c r="A41" s="239"/>
      <c r="B41" s="238"/>
      <c r="C41" s="42" t="s">
        <v>243</v>
      </c>
      <c r="D41" s="42" t="s">
        <v>244</v>
      </c>
      <c r="E41" s="42" t="s">
        <v>56</v>
      </c>
      <c r="F41" s="2" t="s">
        <v>230</v>
      </c>
      <c r="G41" s="44"/>
      <c r="H41" s="44"/>
    </row>
    <row r="42" spans="1:8" ht="15">
      <c r="A42" s="239"/>
      <c r="B42" s="238"/>
      <c r="C42" s="42" t="s">
        <v>245</v>
      </c>
      <c r="D42" s="42" t="s">
        <v>246</v>
      </c>
      <c r="E42" s="42" t="s">
        <v>56</v>
      </c>
      <c r="F42" s="2" t="s">
        <v>230</v>
      </c>
      <c r="G42" s="44"/>
      <c r="H42" s="44"/>
    </row>
    <row r="43" spans="1:8" ht="15">
      <c r="A43" s="239"/>
      <c r="B43" s="238"/>
      <c r="C43" s="42" t="s">
        <v>247</v>
      </c>
      <c r="D43" s="42" t="s">
        <v>248</v>
      </c>
      <c r="E43" s="42" t="s">
        <v>56</v>
      </c>
      <c r="F43" s="2" t="s">
        <v>230</v>
      </c>
      <c r="G43" s="44"/>
      <c r="H43" s="44"/>
    </row>
    <row r="44" spans="1:8" ht="15">
      <c r="A44" s="239"/>
      <c r="B44" s="238"/>
      <c r="C44" s="42" t="s">
        <v>249</v>
      </c>
      <c r="D44" s="42" t="s">
        <v>250</v>
      </c>
      <c r="E44" s="42" t="s">
        <v>56</v>
      </c>
      <c r="F44" s="2" t="s">
        <v>230</v>
      </c>
      <c r="G44" s="44"/>
      <c r="H44" s="44"/>
    </row>
    <row r="45" spans="1:8" ht="15">
      <c r="A45" s="239"/>
      <c r="B45" s="238"/>
      <c r="C45" s="42" t="s">
        <v>251</v>
      </c>
      <c r="D45" s="42" t="s">
        <v>252</v>
      </c>
      <c r="E45" s="42" t="s">
        <v>56</v>
      </c>
      <c r="F45" s="2" t="s">
        <v>230</v>
      </c>
      <c r="G45" s="44"/>
      <c r="H45" s="44"/>
    </row>
    <row r="46" spans="1:8" ht="15">
      <c r="A46" s="239"/>
      <c r="B46" s="238"/>
      <c r="C46" s="42" t="s">
        <v>253</v>
      </c>
      <c r="D46" s="42" t="s">
        <v>254</v>
      </c>
      <c r="E46" s="42" t="s">
        <v>56</v>
      </c>
      <c r="F46" s="2" t="s">
        <v>230</v>
      </c>
      <c r="G46" s="44"/>
      <c r="H46" s="44"/>
    </row>
    <row r="47" spans="1:8" ht="15">
      <c r="A47" s="239"/>
      <c r="B47" s="238"/>
      <c r="C47" s="42" t="s">
        <v>255</v>
      </c>
      <c r="D47" s="42" t="s">
        <v>256</v>
      </c>
      <c r="E47" s="42" t="s">
        <v>56</v>
      </c>
      <c r="F47" s="2" t="s">
        <v>230</v>
      </c>
      <c r="G47" s="44"/>
      <c r="H47" s="44"/>
    </row>
    <row r="48" spans="1:8" ht="15">
      <c r="A48" s="239"/>
      <c r="B48" s="238"/>
      <c r="C48" s="42" t="s">
        <v>257</v>
      </c>
      <c r="D48" s="42" t="s">
        <v>258</v>
      </c>
      <c r="E48" s="42" t="s">
        <v>56</v>
      </c>
      <c r="F48" s="2" t="s">
        <v>230</v>
      </c>
      <c r="G48" s="44"/>
      <c r="H48" s="44"/>
    </row>
    <row r="49" spans="1:8" ht="15">
      <c r="A49" s="239"/>
      <c r="B49" s="238"/>
      <c r="C49" s="42" t="s">
        <v>259</v>
      </c>
      <c r="D49" s="42" t="s">
        <v>260</v>
      </c>
      <c r="E49" s="42" t="s">
        <v>56</v>
      </c>
      <c r="F49" s="2" t="s">
        <v>230</v>
      </c>
      <c r="G49" s="44"/>
      <c r="H49" s="44"/>
    </row>
    <row r="50" spans="1:8" ht="15">
      <c r="A50" s="239"/>
      <c r="B50" s="238"/>
      <c r="C50" s="42" t="s">
        <v>261</v>
      </c>
      <c r="D50" s="42" t="s">
        <v>262</v>
      </c>
      <c r="E50" s="42" t="s">
        <v>56</v>
      </c>
      <c r="F50" s="2" t="s">
        <v>230</v>
      </c>
      <c r="G50" s="44"/>
      <c r="H50" s="44"/>
    </row>
  </sheetData>
  <mergeCells count="4">
    <mergeCell ref="B2:B17"/>
    <mergeCell ref="B18:B33"/>
    <mergeCell ref="B35:B50"/>
    <mergeCell ref="A2:A50"/>
  </mergeCells>
  <phoneticPr fontId="2" type="noConversion"/>
  <pageMargins left="0.75" right="0.75" top="1" bottom="1" header="0.5" footer="0.5"/>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1"/>
  <sheetViews>
    <sheetView zoomScaleNormal="100" workbookViewId="0">
      <pane xSplit="2" ySplit="1" topLeftCell="C2" activePane="bottomRight" state="frozen"/>
      <selection pane="topRight" activeCell="C1" sqref="C1"/>
      <selection pane="bottomLeft" activeCell="A3" sqref="A3"/>
      <selection pane="bottomRight" activeCell="B30" sqref="B30"/>
    </sheetView>
  </sheetViews>
  <sheetFormatPr defaultColWidth="9" defaultRowHeight="15"/>
  <cols>
    <col min="1" max="1" width="20" style="14" customWidth="1"/>
    <col min="2" max="7" width="15.625" style="14" customWidth="1"/>
    <col min="8" max="16384" width="9" style="14"/>
  </cols>
  <sheetData>
    <row r="1" spans="1:7">
      <c r="A1" s="47"/>
      <c r="B1" s="48" t="s">
        <v>94</v>
      </c>
      <c r="C1" s="18" t="s">
        <v>3900</v>
      </c>
      <c r="D1" s="18" t="s">
        <v>3886</v>
      </c>
      <c r="E1" s="18" t="s">
        <v>282</v>
      </c>
      <c r="F1" s="20" t="s">
        <v>283</v>
      </c>
      <c r="G1" s="18" t="s">
        <v>284</v>
      </c>
    </row>
    <row r="2" spans="1:7">
      <c r="A2" s="48" t="s">
        <v>95</v>
      </c>
      <c r="B2" s="47"/>
      <c r="C2" s="18" t="s">
        <v>272</v>
      </c>
      <c r="D2" s="18" t="s">
        <v>273</v>
      </c>
      <c r="E2" s="18" t="s">
        <v>3888</v>
      </c>
      <c r="F2" s="18" t="s">
        <v>274</v>
      </c>
      <c r="G2" s="18" t="s">
        <v>275</v>
      </c>
    </row>
    <row r="3" spans="1:7">
      <c r="A3" s="18" t="s">
        <v>285</v>
      </c>
      <c r="B3" s="18" t="s">
        <v>276</v>
      </c>
      <c r="C3" s="19" t="s">
        <v>96</v>
      </c>
      <c r="D3" s="19" t="s">
        <v>50</v>
      </c>
      <c r="E3" s="19" t="s">
        <v>97</v>
      </c>
      <c r="F3" s="49" t="s">
        <v>50</v>
      </c>
      <c r="G3" s="19"/>
    </row>
    <row r="4" spans="1:7">
      <c r="A4" s="18" t="s">
        <v>286</v>
      </c>
      <c r="B4" s="18" t="s">
        <v>277</v>
      </c>
      <c r="C4" s="19" t="s">
        <v>98</v>
      </c>
      <c r="D4" s="19" t="s">
        <v>97</v>
      </c>
      <c r="E4" s="19" t="s">
        <v>99</v>
      </c>
      <c r="F4" s="49" t="s">
        <v>50</v>
      </c>
      <c r="G4" s="49" t="s">
        <v>50</v>
      </c>
    </row>
    <row r="5" spans="1:7">
      <c r="A5" s="18" t="s">
        <v>287</v>
      </c>
      <c r="B5" s="18" t="s">
        <v>278</v>
      </c>
      <c r="C5" s="19" t="s">
        <v>99</v>
      </c>
      <c r="D5" s="19"/>
      <c r="E5" s="19" t="s">
        <v>99</v>
      </c>
      <c r="F5" s="49"/>
      <c r="G5" s="49"/>
    </row>
    <row r="6" spans="1:7">
      <c r="A6" s="18" t="s">
        <v>288</v>
      </c>
      <c r="B6" s="18" t="s">
        <v>3889</v>
      </c>
      <c r="C6" s="19" t="s">
        <v>97</v>
      </c>
      <c r="D6" s="19" t="s">
        <v>97</v>
      </c>
      <c r="E6" s="19" t="s">
        <v>99</v>
      </c>
      <c r="F6" s="19" t="s">
        <v>50</v>
      </c>
      <c r="G6" s="19" t="s">
        <v>50</v>
      </c>
    </row>
    <row r="7" spans="1:7">
      <c r="A7" s="18" t="s">
        <v>289</v>
      </c>
      <c r="B7" s="18" t="s">
        <v>279</v>
      </c>
      <c r="C7" s="19" t="s">
        <v>99</v>
      </c>
      <c r="D7" s="19"/>
      <c r="E7" s="19"/>
      <c r="F7" s="19"/>
      <c r="G7" s="19"/>
    </row>
    <row r="8" spans="1:7">
      <c r="A8" s="18" t="s">
        <v>290</v>
      </c>
      <c r="B8" s="18" t="s">
        <v>280</v>
      </c>
      <c r="C8" s="19" t="s">
        <v>99</v>
      </c>
      <c r="D8" s="19"/>
      <c r="E8" s="19" t="s">
        <v>50</v>
      </c>
      <c r="F8" s="19"/>
      <c r="G8" s="19"/>
    </row>
    <row r="9" spans="1:7">
      <c r="A9" s="18" t="s">
        <v>291</v>
      </c>
      <c r="B9" s="18" t="s">
        <v>30</v>
      </c>
      <c r="C9" s="19" t="s">
        <v>99</v>
      </c>
      <c r="D9" s="19"/>
      <c r="E9" s="19" t="s">
        <v>50</v>
      </c>
      <c r="F9" s="19"/>
      <c r="G9" s="19"/>
    </row>
    <row r="10" spans="1:7">
      <c r="A10" s="18" t="s">
        <v>292</v>
      </c>
      <c r="B10" s="18" t="s">
        <v>281</v>
      </c>
      <c r="C10" s="19"/>
      <c r="D10" s="19"/>
      <c r="E10" s="19"/>
      <c r="F10" s="19"/>
      <c r="G10" s="19"/>
    </row>
    <row r="11" spans="1:7">
      <c r="B11" s="18"/>
      <c r="C11" s="19"/>
      <c r="D11" s="19"/>
      <c r="E11" s="19"/>
      <c r="F11" s="19"/>
      <c r="G11" s="19"/>
    </row>
    <row r="12" spans="1:7">
      <c r="A12" s="241" t="s">
        <v>100</v>
      </c>
      <c r="B12" s="36"/>
      <c r="C12" s="36" t="s">
        <v>101</v>
      </c>
      <c r="D12" s="36"/>
      <c r="E12" s="36"/>
      <c r="F12" s="36"/>
      <c r="G12" s="36"/>
    </row>
    <row r="13" spans="1:7">
      <c r="A13" s="242"/>
      <c r="B13" s="36"/>
      <c r="C13" s="36"/>
      <c r="D13" s="36" t="s">
        <v>103</v>
      </c>
      <c r="E13" s="36"/>
      <c r="F13" s="36"/>
      <c r="G13" s="36"/>
    </row>
    <row r="14" spans="1:7">
      <c r="A14" s="242"/>
      <c r="B14" s="36"/>
      <c r="C14" s="36"/>
      <c r="D14" s="36"/>
      <c r="E14" s="36" t="s">
        <v>104</v>
      </c>
      <c r="F14" s="36"/>
      <c r="G14" s="36"/>
    </row>
    <row r="15" spans="1:7">
      <c r="A15" s="242"/>
      <c r="B15" s="36"/>
      <c r="C15" s="36"/>
      <c r="D15" s="36"/>
      <c r="E15" s="36"/>
      <c r="F15" s="36" t="s">
        <v>296</v>
      </c>
      <c r="G15" s="36"/>
    </row>
    <row r="16" spans="1:7">
      <c r="A16" s="243"/>
      <c r="B16" s="36"/>
      <c r="C16" s="36"/>
      <c r="D16" s="36"/>
      <c r="E16" s="36"/>
      <c r="F16" s="36"/>
      <c r="G16" s="36" t="s">
        <v>300</v>
      </c>
    </row>
    <row r="17" spans="1:7">
      <c r="A17" s="37" t="s">
        <v>102</v>
      </c>
      <c r="B17" s="240" t="s">
        <v>3887</v>
      </c>
      <c r="C17" s="240"/>
      <c r="D17" s="240"/>
      <c r="E17" s="240"/>
      <c r="F17" s="240"/>
      <c r="G17" s="240"/>
    </row>
    <row r="18" spans="1:7">
      <c r="A18" s="37" t="s">
        <v>105</v>
      </c>
      <c r="B18" s="240" t="s">
        <v>3899</v>
      </c>
      <c r="C18" s="240"/>
      <c r="D18" s="240"/>
      <c r="E18" s="240"/>
      <c r="F18" s="240"/>
      <c r="G18" s="240"/>
    </row>
    <row r="19" spans="1:7">
      <c r="A19" s="37" t="s">
        <v>104</v>
      </c>
      <c r="B19" s="240" t="s">
        <v>106</v>
      </c>
      <c r="C19" s="240"/>
      <c r="D19" s="240"/>
      <c r="E19" s="240"/>
      <c r="F19" s="240"/>
      <c r="G19" s="240"/>
    </row>
    <row r="20" spans="1:7">
      <c r="A20" s="37" t="s">
        <v>295</v>
      </c>
      <c r="B20" s="240" t="s">
        <v>297</v>
      </c>
      <c r="C20" s="240"/>
      <c r="D20" s="240"/>
      <c r="E20" s="240"/>
      <c r="F20" s="240"/>
      <c r="G20" s="240"/>
    </row>
    <row r="21" spans="1:7">
      <c r="A21" s="37" t="s">
        <v>298</v>
      </c>
      <c r="B21" s="240" t="s">
        <v>299</v>
      </c>
      <c r="C21" s="240"/>
      <c r="D21" s="240"/>
      <c r="E21" s="240"/>
      <c r="F21" s="240"/>
      <c r="G21" s="240"/>
    </row>
  </sheetData>
  <mergeCells count="6">
    <mergeCell ref="B21:G21"/>
    <mergeCell ref="A12:A16"/>
    <mergeCell ref="B17:G17"/>
    <mergeCell ref="B18:G18"/>
    <mergeCell ref="B19:G19"/>
    <mergeCell ref="B20:G20"/>
  </mergeCells>
  <phoneticPr fontId="2"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0"/>
  <sheetViews>
    <sheetView zoomScale="115" zoomScaleNormal="115" workbookViewId="0">
      <selection activeCell="E9" sqref="E9"/>
    </sheetView>
  </sheetViews>
  <sheetFormatPr defaultRowHeight="15"/>
  <cols>
    <col min="1" max="1" width="9" style="196"/>
    <col min="2" max="2" width="20.125" style="196" bestFit="1" customWidth="1"/>
    <col min="3" max="3" width="9" style="196" bestFit="1" customWidth="1"/>
    <col min="4" max="16384" width="9" style="196"/>
  </cols>
  <sheetData>
    <row r="1" spans="1:4" ht="40.5">
      <c r="A1" s="196" t="s">
        <v>3279</v>
      </c>
      <c r="B1" s="196" t="s">
        <v>3288</v>
      </c>
      <c r="C1" s="197" t="s">
        <v>3286</v>
      </c>
      <c r="D1" s="226" t="s">
        <v>3966</v>
      </c>
    </row>
    <row r="2" spans="1:4">
      <c r="A2" s="198">
        <v>18</v>
      </c>
      <c r="B2" s="196" t="s">
        <v>3295</v>
      </c>
      <c r="C2" s="196">
        <v>37</v>
      </c>
      <c r="D2" s="196" t="s">
        <v>3967</v>
      </c>
    </row>
    <row r="3" spans="1:4">
      <c r="A3" s="198">
        <v>17</v>
      </c>
      <c r="B3" s="196" t="s">
        <v>3294</v>
      </c>
      <c r="C3" s="196">
        <v>36</v>
      </c>
      <c r="D3" s="196" t="s">
        <v>3968</v>
      </c>
    </row>
    <row r="4" spans="1:4">
      <c r="A4" s="198">
        <v>16</v>
      </c>
      <c r="B4" s="196" t="s">
        <v>61</v>
      </c>
      <c r="C4" s="196">
        <v>35</v>
      </c>
      <c r="D4" s="196" t="s">
        <v>3969</v>
      </c>
    </row>
    <row r="5" spans="1:4">
      <c r="A5" s="198">
        <v>15</v>
      </c>
      <c r="B5" s="196" t="s">
        <v>62</v>
      </c>
      <c r="C5" s="196">
        <v>34</v>
      </c>
      <c r="D5" s="196" t="s">
        <v>3970</v>
      </c>
    </row>
    <row r="6" spans="1:4">
      <c r="A6" s="198">
        <v>14</v>
      </c>
      <c r="B6" s="196" t="s">
        <v>63</v>
      </c>
      <c r="C6" s="196">
        <v>33</v>
      </c>
      <c r="D6" s="196" t="s">
        <v>3970</v>
      </c>
    </row>
    <row r="7" spans="1:4">
      <c r="A7" s="198">
        <v>13</v>
      </c>
      <c r="B7" s="196" t="s">
        <v>3287</v>
      </c>
      <c r="C7" s="196">
        <v>32</v>
      </c>
      <c r="D7" s="196" t="s">
        <v>3969</v>
      </c>
    </row>
    <row r="8" spans="1:4">
      <c r="A8" s="198">
        <v>12</v>
      </c>
      <c r="B8" s="196" t="s">
        <v>64</v>
      </c>
      <c r="C8" s="196">
        <v>31</v>
      </c>
      <c r="D8" s="196" t="s">
        <v>3968</v>
      </c>
    </row>
    <row r="9" spans="1:4">
      <c r="A9" s="198">
        <v>11</v>
      </c>
      <c r="B9" s="196" t="s">
        <v>65</v>
      </c>
      <c r="C9" s="196">
        <v>30</v>
      </c>
      <c r="D9" s="196" t="s">
        <v>3969</v>
      </c>
    </row>
    <row r="10" spans="1:4">
      <c r="A10" s="198">
        <v>10</v>
      </c>
      <c r="B10" s="196" t="s">
        <v>66</v>
      </c>
      <c r="C10" s="196">
        <v>29</v>
      </c>
      <c r="D10" s="196" t="s">
        <v>3970</v>
      </c>
    </row>
    <row r="11" spans="1:4">
      <c r="A11" s="198">
        <v>9</v>
      </c>
      <c r="B11" s="196" t="s">
        <v>67</v>
      </c>
      <c r="C11" s="196">
        <v>28</v>
      </c>
      <c r="D11" s="196" t="s">
        <v>3968</v>
      </c>
    </row>
    <row r="12" spans="1:4">
      <c r="A12" s="198">
        <v>8</v>
      </c>
      <c r="B12" s="196" t="s">
        <v>68</v>
      </c>
      <c r="C12" s="196">
        <v>27</v>
      </c>
      <c r="D12" s="196" t="s">
        <v>3968</v>
      </c>
    </row>
    <row r="13" spans="1:4">
      <c r="A13" s="198">
        <v>7</v>
      </c>
      <c r="B13" s="196" t="s">
        <v>69</v>
      </c>
      <c r="C13" s="196">
        <v>26</v>
      </c>
      <c r="D13" s="196" t="s">
        <v>3969</v>
      </c>
    </row>
    <row r="14" spans="1:4">
      <c r="A14" s="198">
        <v>6</v>
      </c>
      <c r="B14" s="196" t="s">
        <v>3282</v>
      </c>
      <c r="C14" s="196">
        <v>25</v>
      </c>
      <c r="D14" s="196" t="s">
        <v>3969</v>
      </c>
    </row>
    <row r="15" spans="1:4">
      <c r="A15" s="198">
        <v>5</v>
      </c>
      <c r="B15" s="196" t="s">
        <v>3283</v>
      </c>
      <c r="C15" s="196">
        <v>24</v>
      </c>
      <c r="D15" s="196" t="s">
        <v>3969</v>
      </c>
    </row>
    <row r="16" spans="1:4">
      <c r="A16" s="198">
        <v>4</v>
      </c>
      <c r="B16" s="196" t="s">
        <v>3281</v>
      </c>
      <c r="C16" s="196">
        <v>23</v>
      </c>
      <c r="D16" s="196" t="s">
        <v>3969</v>
      </c>
    </row>
    <row r="17" spans="1:9">
      <c r="A17" s="198">
        <v>3</v>
      </c>
      <c r="B17" s="196" t="s">
        <v>3322</v>
      </c>
      <c r="C17" s="196">
        <v>22</v>
      </c>
      <c r="D17" s="196" t="s">
        <v>3969</v>
      </c>
    </row>
    <row r="18" spans="1:9">
      <c r="A18" s="198">
        <v>2</v>
      </c>
      <c r="B18" s="196" t="s">
        <v>3280</v>
      </c>
      <c r="C18" s="196">
        <v>21</v>
      </c>
      <c r="D18" s="196" t="s">
        <v>3969</v>
      </c>
      <c r="I18" s="196" t="s">
        <v>3296</v>
      </c>
    </row>
    <row r="19" spans="1:9">
      <c r="A19" s="198">
        <v>1</v>
      </c>
      <c r="B19" s="196" t="s">
        <v>3285</v>
      </c>
      <c r="C19" s="196">
        <v>20</v>
      </c>
      <c r="D19" s="196" t="s">
        <v>3969</v>
      </c>
    </row>
    <row r="20" spans="1:9">
      <c r="A20" s="198">
        <v>0</v>
      </c>
      <c r="B20" s="196" t="s">
        <v>3284</v>
      </c>
      <c r="C20" s="196">
        <v>19</v>
      </c>
      <c r="D20" s="196" t="s">
        <v>3971</v>
      </c>
    </row>
  </sheetData>
  <phoneticPr fontId="19" type="noConversion"/>
  <pageMargins left="0.7" right="0.7" top="0.75" bottom="0.75" header="0.3" footer="0.3"/>
  <pageSetup paperSize="9"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
  <sheetViews>
    <sheetView zoomScale="130" zoomScaleNormal="130" workbookViewId="0">
      <selection activeCell="E20" sqref="E20"/>
    </sheetView>
  </sheetViews>
  <sheetFormatPr defaultRowHeight="16.5"/>
  <cols>
    <col min="1" max="1" width="9" style="171"/>
    <col min="2" max="2" width="14.75" style="171" customWidth="1"/>
    <col min="3" max="3" width="9" style="171"/>
    <col min="4" max="16384" width="9" style="170"/>
  </cols>
  <sheetData>
    <row r="1" spans="1:3">
      <c r="A1" s="174" t="s">
        <v>2154</v>
      </c>
      <c r="B1" s="174" t="s">
        <v>2155</v>
      </c>
      <c r="C1" s="174" t="s">
        <v>2156</v>
      </c>
    </row>
    <row r="2" spans="1:3">
      <c r="A2" s="173" t="s">
        <v>2157</v>
      </c>
      <c r="B2" s="244" t="s">
        <v>2165</v>
      </c>
      <c r="C2" s="172" t="s">
        <v>2167</v>
      </c>
    </row>
    <row r="3" spans="1:3">
      <c r="A3" s="173" t="s">
        <v>1491</v>
      </c>
      <c r="B3" s="244"/>
      <c r="C3" s="172" t="s">
        <v>2168</v>
      </c>
    </row>
    <row r="4" spans="1:3">
      <c r="A4" s="173" t="s">
        <v>1489</v>
      </c>
      <c r="B4" s="244" t="s">
        <v>2180</v>
      </c>
      <c r="C4" s="172" t="s">
        <v>2169</v>
      </c>
    </row>
    <row r="5" spans="1:3">
      <c r="A5" s="173" t="s">
        <v>1490</v>
      </c>
      <c r="B5" s="244"/>
      <c r="C5" s="172" t="s">
        <v>2168</v>
      </c>
    </row>
    <row r="6" spans="1:3">
      <c r="A6" s="173" t="s">
        <v>1488</v>
      </c>
      <c r="B6" s="244" t="s">
        <v>2166</v>
      </c>
      <c r="C6" s="172" t="s">
        <v>2167</v>
      </c>
    </row>
    <row r="7" spans="1:3">
      <c r="A7" s="173" t="s">
        <v>1487</v>
      </c>
      <c r="B7" s="244"/>
      <c r="C7" s="172" t="s">
        <v>2168</v>
      </c>
    </row>
    <row r="8" spans="1:3">
      <c r="A8" s="173" t="s">
        <v>2158</v>
      </c>
      <c r="B8" s="244" t="s">
        <v>2172</v>
      </c>
      <c r="C8" s="172" t="s">
        <v>2170</v>
      </c>
    </row>
    <row r="9" spans="1:3">
      <c r="A9" s="173" t="s">
        <v>2159</v>
      </c>
      <c r="B9" s="244"/>
      <c r="C9" s="172" t="s">
        <v>2171</v>
      </c>
    </row>
    <row r="10" spans="1:3">
      <c r="A10" s="173" t="s">
        <v>1486</v>
      </c>
      <c r="B10" s="244" t="s">
        <v>2173</v>
      </c>
      <c r="C10" s="172" t="s">
        <v>2170</v>
      </c>
    </row>
    <row r="11" spans="1:3">
      <c r="A11" s="173" t="s">
        <v>2160</v>
      </c>
      <c r="B11" s="244"/>
      <c r="C11" s="172" t="s">
        <v>2171</v>
      </c>
    </row>
    <row r="12" spans="1:3">
      <c r="A12" s="173" t="s">
        <v>1163</v>
      </c>
      <c r="B12" s="244" t="s">
        <v>2174</v>
      </c>
      <c r="C12" s="172" t="s">
        <v>2170</v>
      </c>
    </row>
    <row r="13" spans="1:3">
      <c r="A13" s="173" t="s">
        <v>2161</v>
      </c>
      <c r="B13" s="244"/>
      <c r="C13" s="172" t="s">
        <v>2171</v>
      </c>
    </row>
    <row r="14" spans="1:3">
      <c r="A14" s="173" t="s">
        <v>2162</v>
      </c>
      <c r="B14" s="172" t="s">
        <v>2175</v>
      </c>
      <c r="C14" s="172" t="s">
        <v>2170</v>
      </c>
    </row>
    <row r="15" spans="1:3">
      <c r="A15" s="173" t="s">
        <v>2163</v>
      </c>
      <c r="B15" s="172" t="s">
        <v>2176</v>
      </c>
      <c r="C15" s="172" t="s">
        <v>2179</v>
      </c>
    </row>
    <row r="16" spans="1:3">
      <c r="A16" s="173" t="s">
        <v>1168</v>
      </c>
      <c r="B16" s="172" t="s">
        <v>2177</v>
      </c>
      <c r="C16" s="172" t="s">
        <v>2170</v>
      </c>
    </row>
    <row r="17" spans="1:3">
      <c r="A17" s="173" t="s">
        <v>2164</v>
      </c>
      <c r="B17" s="172" t="s">
        <v>2178</v>
      </c>
      <c r="C17" s="172" t="s">
        <v>2167</v>
      </c>
    </row>
  </sheetData>
  <mergeCells count="6">
    <mergeCell ref="B12:B13"/>
    <mergeCell ref="B2:B3"/>
    <mergeCell ref="B4:B5"/>
    <mergeCell ref="B6:B7"/>
    <mergeCell ref="B8:B9"/>
    <mergeCell ref="B10:B11"/>
  </mergeCells>
  <phoneticPr fontId="14" type="noConversion"/>
  <pageMargins left="0.7" right="0.7" top="0.75" bottom="0.75" header="0.3" footer="0.3"/>
  <pageSetup paperSize="9" orientation="portrait"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29"/>
  <sheetViews>
    <sheetView zoomScaleNormal="100" workbookViewId="0">
      <selection activeCell="H103" sqref="H103"/>
    </sheetView>
  </sheetViews>
  <sheetFormatPr defaultRowHeight="13.5"/>
  <cols>
    <col min="1" max="1" width="8.875" style="79" bestFit="1" customWidth="1"/>
    <col min="2" max="5" width="9" style="79"/>
    <col min="6" max="6" width="13.125" style="79" bestFit="1" customWidth="1"/>
    <col min="7" max="7" width="8.125" style="79" bestFit="1" customWidth="1"/>
    <col min="8" max="8" width="28" style="79" customWidth="1"/>
    <col min="9" max="9" width="71.125" style="93" customWidth="1"/>
    <col min="10" max="10" width="10.5" style="79" bestFit="1" customWidth="1"/>
    <col min="11" max="11" width="10.625" style="79" bestFit="1" customWidth="1"/>
    <col min="12" max="12" width="11.125" style="79" bestFit="1" customWidth="1"/>
    <col min="13" max="13" width="11.375" style="79" bestFit="1" customWidth="1"/>
    <col min="14" max="14" width="10.625" style="79" customWidth="1"/>
    <col min="15" max="256" width="9" style="79"/>
    <col min="257" max="257" width="8.875" style="79" bestFit="1" customWidth="1"/>
    <col min="258" max="261" width="9" style="79"/>
    <col min="262" max="262" width="13.125" style="79" bestFit="1" customWidth="1"/>
    <col min="263" max="263" width="8.125" style="79" bestFit="1" customWidth="1"/>
    <col min="264" max="264" width="28" style="79" customWidth="1"/>
    <col min="265" max="265" width="71.125" style="79" customWidth="1"/>
    <col min="266" max="266" width="10.5" style="79" bestFit="1" customWidth="1"/>
    <col min="267" max="267" width="10.625" style="79" bestFit="1" customWidth="1"/>
    <col min="268" max="268" width="11.125" style="79" bestFit="1" customWidth="1"/>
    <col min="269" max="269" width="11.375" style="79" bestFit="1" customWidth="1"/>
    <col min="270" max="270" width="10.625" style="79" customWidth="1"/>
    <col min="271" max="512" width="9" style="79"/>
    <col min="513" max="513" width="8.875" style="79" bestFit="1" customWidth="1"/>
    <col min="514" max="517" width="9" style="79"/>
    <col min="518" max="518" width="13.125" style="79" bestFit="1" customWidth="1"/>
    <col min="519" max="519" width="8.125" style="79" bestFit="1" customWidth="1"/>
    <col min="520" max="520" width="28" style="79" customWidth="1"/>
    <col min="521" max="521" width="71.125" style="79" customWidth="1"/>
    <col min="522" max="522" width="10.5" style="79" bestFit="1" customWidth="1"/>
    <col min="523" max="523" width="10.625" style="79" bestFit="1" customWidth="1"/>
    <col min="524" max="524" width="11.125" style="79" bestFit="1" customWidth="1"/>
    <col min="525" max="525" width="11.375" style="79" bestFit="1" customWidth="1"/>
    <col min="526" max="526" width="10.625" style="79" customWidth="1"/>
    <col min="527" max="768" width="9" style="79"/>
    <col min="769" max="769" width="8.875" style="79" bestFit="1" customWidth="1"/>
    <col min="770" max="773" width="9" style="79"/>
    <col min="774" max="774" width="13.125" style="79" bestFit="1" customWidth="1"/>
    <col min="775" max="775" width="8.125" style="79" bestFit="1" customWidth="1"/>
    <col min="776" max="776" width="28" style="79" customWidth="1"/>
    <col min="777" max="777" width="71.125" style="79" customWidth="1"/>
    <col min="778" max="778" width="10.5" style="79" bestFit="1" customWidth="1"/>
    <col min="779" max="779" width="10.625" style="79" bestFit="1" customWidth="1"/>
    <col min="780" max="780" width="11.125" style="79" bestFit="1" customWidth="1"/>
    <col min="781" max="781" width="11.375" style="79" bestFit="1" customWidth="1"/>
    <col min="782" max="782" width="10.625" style="79" customWidth="1"/>
    <col min="783" max="1024" width="9" style="79"/>
    <col min="1025" max="1025" width="8.875" style="79" bestFit="1" customWidth="1"/>
    <col min="1026" max="1029" width="9" style="79"/>
    <col min="1030" max="1030" width="13.125" style="79" bestFit="1" customWidth="1"/>
    <col min="1031" max="1031" width="8.125" style="79" bestFit="1" customWidth="1"/>
    <col min="1032" max="1032" width="28" style="79" customWidth="1"/>
    <col min="1033" max="1033" width="71.125" style="79" customWidth="1"/>
    <col min="1034" max="1034" width="10.5" style="79" bestFit="1" customWidth="1"/>
    <col min="1035" max="1035" width="10.625" style="79" bestFit="1" customWidth="1"/>
    <col min="1036" max="1036" width="11.125" style="79" bestFit="1" customWidth="1"/>
    <col min="1037" max="1037" width="11.375" style="79" bestFit="1" customWidth="1"/>
    <col min="1038" max="1038" width="10.625" style="79" customWidth="1"/>
    <col min="1039" max="1280" width="9" style="79"/>
    <col min="1281" max="1281" width="8.875" style="79" bestFit="1" customWidth="1"/>
    <col min="1282" max="1285" width="9" style="79"/>
    <col min="1286" max="1286" width="13.125" style="79" bestFit="1" customWidth="1"/>
    <col min="1287" max="1287" width="8.125" style="79" bestFit="1" customWidth="1"/>
    <col min="1288" max="1288" width="28" style="79" customWidth="1"/>
    <col min="1289" max="1289" width="71.125" style="79" customWidth="1"/>
    <col min="1290" max="1290" width="10.5" style="79" bestFit="1" customWidth="1"/>
    <col min="1291" max="1291" width="10.625" style="79" bestFit="1" customWidth="1"/>
    <col min="1292" max="1292" width="11.125" style="79" bestFit="1" customWidth="1"/>
    <col min="1293" max="1293" width="11.375" style="79" bestFit="1" customWidth="1"/>
    <col min="1294" max="1294" width="10.625" style="79" customWidth="1"/>
    <col min="1295" max="1536" width="9" style="79"/>
    <col min="1537" max="1537" width="8.875" style="79" bestFit="1" customWidth="1"/>
    <col min="1538" max="1541" width="9" style="79"/>
    <col min="1542" max="1542" width="13.125" style="79" bestFit="1" customWidth="1"/>
    <col min="1543" max="1543" width="8.125" style="79" bestFit="1" customWidth="1"/>
    <col min="1544" max="1544" width="28" style="79" customWidth="1"/>
    <col min="1545" max="1545" width="71.125" style="79" customWidth="1"/>
    <col min="1546" max="1546" width="10.5" style="79" bestFit="1" customWidth="1"/>
    <col min="1547" max="1547" width="10.625" style="79" bestFit="1" customWidth="1"/>
    <col min="1548" max="1548" width="11.125" style="79" bestFit="1" customWidth="1"/>
    <col min="1549" max="1549" width="11.375" style="79" bestFit="1" customWidth="1"/>
    <col min="1550" max="1550" width="10.625" style="79" customWidth="1"/>
    <col min="1551" max="1792" width="9" style="79"/>
    <col min="1793" max="1793" width="8.875" style="79" bestFit="1" customWidth="1"/>
    <col min="1794" max="1797" width="9" style="79"/>
    <col min="1798" max="1798" width="13.125" style="79" bestFit="1" customWidth="1"/>
    <col min="1799" max="1799" width="8.125" style="79" bestFit="1" customWidth="1"/>
    <col min="1800" max="1800" width="28" style="79" customWidth="1"/>
    <col min="1801" max="1801" width="71.125" style="79" customWidth="1"/>
    <col min="1802" max="1802" width="10.5" style="79" bestFit="1" customWidth="1"/>
    <col min="1803" max="1803" width="10.625" style="79" bestFit="1" customWidth="1"/>
    <col min="1804" max="1804" width="11.125" style="79" bestFit="1" customWidth="1"/>
    <col min="1805" max="1805" width="11.375" style="79" bestFit="1" customWidth="1"/>
    <col min="1806" max="1806" width="10.625" style="79" customWidth="1"/>
    <col min="1807" max="2048" width="9" style="79"/>
    <col min="2049" max="2049" width="8.875" style="79" bestFit="1" customWidth="1"/>
    <col min="2050" max="2053" width="9" style="79"/>
    <col min="2054" max="2054" width="13.125" style="79" bestFit="1" customWidth="1"/>
    <col min="2055" max="2055" width="8.125" style="79" bestFit="1" customWidth="1"/>
    <col min="2056" max="2056" width="28" style="79" customWidth="1"/>
    <col min="2057" max="2057" width="71.125" style="79" customWidth="1"/>
    <col min="2058" max="2058" width="10.5" style="79" bestFit="1" customWidth="1"/>
    <col min="2059" max="2059" width="10.625" style="79" bestFit="1" customWidth="1"/>
    <col min="2060" max="2060" width="11.125" style="79" bestFit="1" customWidth="1"/>
    <col min="2061" max="2061" width="11.375" style="79" bestFit="1" customWidth="1"/>
    <col min="2062" max="2062" width="10.625" style="79" customWidth="1"/>
    <col min="2063" max="2304" width="9" style="79"/>
    <col min="2305" max="2305" width="8.875" style="79" bestFit="1" customWidth="1"/>
    <col min="2306" max="2309" width="9" style="79"/>
    <col min="2310" max="2310" width="13.125" style="79" bestFit="1" customWidth="1"/>
    <col min="2311" max="2311" width="8.125" style="79" bestFit="1" customWidth="1"/>
    <col min="2312" max="2312" width="28" style="79" customWidth="1"/>
    <col min="2313" max="2313" width="71.125" style="79" customWidth="1"/>
    <col min="2314" max="2314" width="10.5" style="79" bestFit="1" customWidth="1"/>
    <col min="2315" max="2315" width="10.625" style="79" bestFit="1" customWidth="1"/>
    <col min="2316" max="2316" width="11.125" style="79" bestFit="1" customWidth="1"/>
    <col min="2317" max="2317" width="11.375" style="79" bestFit="1" customWidth="1"/>
    <col min="2318" max="2318" width="10.625" style="79" customWidth="1"/>
    <col min="2319" max="2560" width="9" style="79"/>
    <col min="2561" max="2561" width="8.875" style="79" bestFit="1" customWidth="1"/>
    <col min="2562" max="2565" width="9" style="79"/>
    <col min="2566" max="2566" width="13.125" style="79" bestFit="1" customWidth="1"/>
    <col min="2567" max="2567" width="8.125" style="79" bestFit="1" customWidth="1"/>
    <col min="2568" max="2568" width="28" style="79" customWidth="1"/>
    <col min="2569" max="2569" width="71.125" style="79" customWidth="1"/>
    <col min="2570" max="2570" width="10.5" style="79" bestFit="1" customWidth="1"/>
    <col min="2571" max="2571" width="10.625" style="79" bestFit="1" customWidth="1"/>
    <col min="2572" max="2572" width="11.125" style="79" bestFit="1" customWidth="1"/>
    <col min="2573" max="2573" width="11.375" style="79" bestFit="1" customWidth="1"/>
    <col min="2574" max="2574" width="10.625" style="79" customWidth="1"/>
    <col min="2575" max="2816" width="9" style="79"/>
    <col min="2817" max="2817" width="8.875" style="79" bestFit="1" customWidth="1"/>
    <col min="2818" max="2821" width="9" style="79"/>
    <col min="2822" max="2822" width="13.125" style="79" bestFit="1" customWidth="1"/>
    <col min="2823" max="2823" width="8.125" style="79" bestFit="1" customWidth="1"/>
    <col min="2824" max="2824" width="28" style="79" customWidth="1"/>
    <col min="2825" max="2825" width="71.125" style="79" customWidth="1"/>
    <col min="2826" max="2826" width="10.5" style="79" bestFit="1" customWidth="1"/>
    <col min="2827" max="2827" width="10.625" style="79" bestFit="1" customWidth="1"/>
    <col min="2828" max="2828" width="11.125" style="79" bestFit="1" customWidth="1"/>
    <col min="2829" max="2829" width="11.375" style="79" bestFit="1" customWidth="1"/>
    <col min="2830" max="2830" width="10.625" style="79" customWidth="1"/>
    <col min="2831" max="3072" width="9" style="79"/>
    <col min="3073" max="3073" width="8.875" style="79" bestFit="1" customWidth="1"/>
    <col min="3074" max="3077" width="9" style="79"/>
    <col min="3078" max="3078" width="13.125" style="79" bestFit="1" customWidth="1"/>
    <col min="3079" max="3079" width="8.125" style="79" bestFit="1" customWidth="1"/>
    <col min="3080" max="3080" width="28" style="79" customWidth="1"/>
    <col min="3081" max="3081" width="71.125" style="79" customWidth="1"/>
    <col min="3082" max="3082" width="10.5" style="79" bestFit="1" customWidth="1"/>
    <col min="3083" max="3083" width="10.625" style="79" bestFit="1" customWidth="1"/>
    <col min="3084" max="3084" width="11.125" style="79" bestFit="1" customWidth="1"/>
    <col min="3085" max="3085" width="11.375" style="79" bestFit="1" customWidth="1"/>
    <col min="3086" max="3086" width="10.625" style="79" customWidth="1"/>
    <col min="3087" max="3328" width="9" style="79"/>
    <col min="3329" max="3329" width="8.875" style="79" bestFit="1" customWidth="1"/>
    <col min="3330" max="3333" width="9" style="79"/>
    <col min="3334" max="3334" width="13.125" style="79" bestFit="1" customWidth="1"/>
    <col min="3335" max="3335" width="8.125" style="79" bestFit="1" customWidth="1"/>
    <col min="3336" max="3336" width="28" style="79" customWidth="1"/>
    <col min="3337" max="3337" width="71.125" style="79" customWidth="1"/>
    <col min="3338" max="3338" width="10.5" style="79" bestFit="1" customWidth="1"/>
    <col min="3339" max="3339" width="10.625" style="79" bestFit="1" customWidth="1"/>
    <col min="3340" max="3340" width="11.125" style="79" bestFit="1" customWidth="1"/>
    <col min="3341" max="3341" width="11.375" style="79" bestFit="1" customWidth="1"/>
    <col min="3342" max="3342" width="10.625" style="79" customWidth="1"/>
    <col min="3343" max="3584" width="9" style="79"/>
    <col min="3585" max="3585" width="8.875" style="79" bestFit="1" customWidth="1"/>
    <col min="3586" max="3589" width="9" style="79"/>
    <col min="3590" max="3590" width="13.125" style="79" bestFit="1" customWidth="1"/>
    <col min="3591" max="3591" width="8.125" style="79" bestFit="1" customWidth="1"/>
    <col min="3592" max="3592" width="28" style="79" customWidth="1"/>
    <col min="3593" max="3593" width="71.125" style="79" customWidth="1"/>
    <col min="3594" max="3594" width="10.5" style="79" bestFit="1" customWidth="1"/>
    <col min="3595" max="3595" width="10.625" style="79" bestFit="1" customWidth="1"/>
    <col min="3596" max="3596" width="11.125" style="79" bestFit="1" customWidth="1"/>
    <col min="3597" max="3597" width="11.375" style="79" bestFit="1" customWidth="1"/>
    <col min="3598" max="3598" width="10.625" style="79" customWidth="1"/>
    <col min="3599" max="3840" width="9" style="79"/>
    <col min="3841" max="3841" width="8.875" style="79" bestFit="1" customWidth="1"/>
    <col min="3842" max="3845" width="9" style="79"/>
    <col min="3846" max="3846" width="13.125" style="79" bestFit="1" customWidth="1"/>
    <col min="3847" max="3847" width="8.125" style="79" bestFit="1" customWidth="1"/>
    <col min="3848" max="3848" width="28" style="79" customWidth="1"/>
    <col min="3849" max="3849" width="71.125" style="79" customWidth="1"/>
    <col min="3850" max="3850" width="10.5" style="79" bestFit="1" customWidth="1"/>
    <col min="3851" max="3851" width="10.625" style="79" bestFit="1" customWidth="1"/>
    <col min="3852" max="3852" width="11.125" style="79" bestFit="1" customWidth="1"/>
    <col min="3853" max="3853" width="11.375" style="79" bestFit="1" customWidth="1"/>
    <col min="3854" max="3854" width="10.625" style="79" customWidth="1"/>
    <col min="3855" max="4096" width="9" style="79"/>
    <col min="4097" max="4097" width="8.875" style="79" bestFit="1" customWidth="1"/>
    <col min="4098" max="4101" width="9" style="79"/>
    <col min="4102" max="4102" width="13.125" style="79" bestFit="1" customWidth="1"/>
    <col min="4103" max="4103" width="8.125" style="79" bestFit="1" customWidth="1"/>
    <col min="4104" max="4104" width="28" style="79" customWidth="1"/>
    <col min="4105" max="4105" width="71.125" style="79" customWidth="1"/>
    <col min="4106" max="4106" width="10.5" style="79" bestFit="1" customWidth="1"/>
    <col min="4107" max="4107" width="10.625" style="79" bestFit="1" customWidth="1"/>
    <col min="4108" max="4108" width="11.125" style="79" bestFit="1" customWidth="1"/>
    <col min="4109" max="4109" width="11.375" style="79" bestFit="1" customWidth="1"/>
    <col min="4110" max="4110" width="10.625" style="79" customWidth="1"/>
    <col min="4111" max="4352" width="9" style="79"/>
    <col min="4353" max="4353" width="8.875" style="79" bestFit="1" customWidth="1"/>
    <col min="4354" max="4357" width="9" style="79"/>
    <col min="4358" max="4358" width="13.125" style="79" bestFit="1" customWidth="1"/>
    <col min="4359" max="4359" width="8.125" style="79" bestFit="1" customWidth="1"/>
    <col min="4360" max="4360" width="28" style="79" customWidth="1"/>
    <col min="4361" max="4361" width="71.125" style="79" customWidth="1"/>
    <col min="4362" max="4362" width="10.5" style="79" bestFit="1" customWidth="1"/>
    <col min="4363" max="4363" width="10.625" style="79" bestFit="1" customWidth="1"/>
    <col min="4364" max="4364" width="11.125" style="79" bestFit="1" customWidth="1"/>
    <col min="4365" max="4365" width="11.375" style="79" bestFit="1" customWidth="1"/>
    <col min="4366" max="4366" width="10.625" style="79" customWidth="1"/>
    <col min="4367" max="4608" width="9" style="79"/>
    <col min="4609" max="4609" width="8.875" style="79" bestFit="1" customWidth="1"/>
    <col min="4610" max="4613" width="9" style="79"/>
    <col min="4614" max="4614" width="13.125" style="79" bestFit="1" customWidth="1"/>
    <col min="4615" max="4615" width="8.125" style="79" bestFit="1" customWidth="1"/>
    <col min="4616" max="4616" width="28" style="79" customWidth="1"/>
    <col min="4617" max="4617" width="71.125" style="79" customWidth="1"/>
    <col min="4618" max="4618" width="10.5" style="79" bestFit="1" customWidth="1"/>
    <col min="4619" max="4619" width="10.625" style="79" bestFit="1" customWidth="1"/>
    <col min="4620" max="4620" width="11.125" style="79" bestFit="1" customWidth="1"/>
    <col min="4621" max="4621" width="11.375" style="79" bestFit="1" customWidth="1"/>
    <col min="4622" max="4622" width="10.625" style="79" customWidth="1"/>
    <col min="4623" max="4864" width="9" style="79"/>
    <col min="4865" max="4865" width="8.875" style="79" bestFit="1" customWidth="1"/>
    <col min="4866" max="4869" width="9" style="79"/>
    <col min="4870" max="4870" width="13.125" style="79" bestFit="1" customWidth="1"/>
    <col min="4871" max="4871" width="8.125" style="79" bestFit="1" customWidth="1"/>
    <col min="4872" max="4872" width="28" style="79" customWidth="1"/>
    <col min="4873" max="4873" width="71.125" style="79" customWidth="1"/>
    <col min="4874" max="4874" width="10.5" style="79" bestFit="1" customWidth="1"/>
    <col min="4875" max="4875" width="10.625" style="79" bestFit="1" customWidth="1"/>
    <col min="4876" max="4876" width="11.125" style="79" bestFit="1" customWidth="1"/>
    <col min="4877" max="4877" width="11.375" style="79" bestFit="1" customWidth="1"/>
    <col min="4878" max="4878" width="10.625" style="79" customWidth="1"/>
    <col min="4879" max="5120" width="9" style="79"/>
    <col min="5121" max="5121" width="8.875" style="79" bestFit="1" customWidth="1"/>
    <col min="5122" max="5125" width="9" style="79"/>
    <col min="5126" max="5126" width="13.125" style="79" bestFit="1" customWidth="1"/>
    <col min="5127" max="5127" width="8.125" style="79" bestFit="1" customWidth="1"/>
    <col min="5128" max="5128" width="28" style="79" customWidth="1"/>
    <col min="5129" max="5129" width="71.125" style="79" customWidth="1"/>
    <col min="5130" max="5130" width="10.5" style="79" bestFit="1" customWidth="1"/>
    <col min="5131" max="5131" width="10.625" style="79" bestFit="1" customWidth="1"/>
    <col min="5132" max="5132" width="11.125" style="79" bestFit="1" customWidth="1"/>
    <col min="5133" max="5133" width="11.375" style="79" bestFit="1" customWidth="1"/>
    <col min="5134" max="5134" width="10.625" style="79" customWidth="1"/>
    <col min="5135" max="5376" width="9" style="79"/>
    <col min="5377" max="5377" width="8.875" style="79" bestFit="1" customWidth="1"/>
    <col min="5378" max="5381" width="9" style="79"/>
    <col min="5382" max="5382" width="13.125" style="79" bestFit="1" customWidth="1"/>
    <col min="5383" max="5383" width="8.125" style="79" bestFit="1" customWidth="1"/>
    <col min="5384" max="5384" width="28" style="79" customWidth="1"/>
    <col min="5385" max="5385" width="71.125" style="79" customWidth="1"/>
    <col min="5386" max="5386" width="10.5" style="79" bestFit="1" customWidth="1"/>
    <col min="5387" max="5387" width="10.625" style="79" bestFit="1" customWidth="1"/>
    <col min="5388" max="5388" width="11.125" style="79" bestFit="1" customWidth="1"/>
    <col min="5389" max="5389" width="11.375" style="79" bestFit="1" customWidth="1"/>
    <col min="5390" max="5390" width="10.625" style="79" customWidth="1"/>
    <col min="5391" max="5632" width="9" style="79"/>
    <col min="5633" max="5633" width="8.875" style="79" bestFit="1" customWidth="1"/>
    <col min="5634" max="5637" width="9" style="79"/>
    <col min="5638" max="5638" width="13.125" style="79" bestFit="1" customWidth="1"/>
    <col min="5639" max="5639" width="8.125" style="79" bestFit="1" customWidth="1"/>
    <col min="5640" max="5640" width="28" style="79" customWidth="1"/>
    <col min="5641" max="5641" width="71.125" style="79" customWidth="1"/>
    <col min="5642" max="5642" width="10.5" style="79" bestFit="1" customWidth="1"/>
    <col min="5643" max="5643" width="10.625" style="79" bestFit="1" customWidth="1"/>
    <col min="5644" max="5644" width="11.125" style="79" bestFit="1" customWidth="1"/>
    <col min="5645" max="5645" width="11.375" style="79" bestFit="1" customWidth="1"/>
    <col min="5646" max="5646" width="10.625" style="79" customWidth="1"/>
    <col min="5647" max="5888" width="9" style="79"/>
    <col min="5889" max="5889" width="8.875" style="79" bestFit="1" customWidth="1"/>
    <col min="5890" max="5893" width="9" style="79"/>
    <col min="5894" max="5894" width="13.125" style="79" bestFit="1" customWidth="1"/>
    <col min="5895" max="5895" width="8.125" style="79" bestFit="1" customWidth="1"/>
    <col min="5896" max="5896" width="28" style="79" customWidth="1"/>
    <col min="5897" max="5897" width="71.125" style="79" customWidth="1"/>
    <col min="5898" max="5898" width="10.5" style="79" bestFit="1" customWidth="1"/>
    <col min="5899" max="5899" width="10.625" style="79" bestFit="1" customWidth="1"/>
    <col min="5900" max="5900" width="11.125" style="79" bestFit="1" customWidth="1"/>
    <col min="5901" max="5901" width="11.375" style="79" bestFit="1" customWidth="1"/>
    <col min="5902" max="5902" width="10.625" style="79" customWidth="1"/>
    <col min="5903" max="6144" width="9" style="79"/>
    <col min="6145" max="6145" width="8.875" style="79" bestFit="1" customWidth="1"/>
    <col min="6146" max="6149" width="9" style="79"/>
    <col min="6150" max="6150" width="13.125" style="79" bestFit="1" customWidth="1"/>
    <col min="6151" max="6151" width="8.125" style="79" bestFit="1" customWidth="1"/>
    <col min="6152" max="6152" width="28" style="79" customWidth="1"/>
    <col min="6153" max="6153" width="71.125" style="79" customWidth="1"/>
    <col min="6154" max="6154" width="10.5" style="79" bestFit="1" customWidth="1"/>
    <col min="6155" max="6155" width="10.625" style="79" bestFit="1" customWidth="1"/>
    <col min="6156" max="6156" width="11.125" style="79" bestFit="1" customWidth="1"/>
    <col min="6157" max="6157" width="11.375" style="79" bestFit="1" customWidth="1"/>
    <col min="6158" max="6158" width="10.625" style="79" customWidth="1"/>
    <col min="6159" max="6400" width="9" style="79"/>
    <col min="6401" max="6401" width="8.875" style="79" bestFit="1" customWidth="1"/>
    <col min="6402" max="6405" width="9" style="79"/>
    <col min="6406" max="6406" width="13.125" style="79" bestFit="1" customWidth="1"/>
    <col min="6407" max="6407" width="8.125" style="79" bestFit="1" customWidth="1"/>
    <col min="6408" max="6408" width="28" style="79" customWidth="1"/>
    <col min="6409" max="6409" width="71.125" style="79" customWidth="1"/>
    <col min="6410" max="6410" width="10.5" style="79" bestFit="1" customWidth="1"/>
    <col min="6411" max="6411" width="10.625" style="79" bestFit="1" customWidth="1"/>
    <col min="6412" max="6412" width="11.125" style="79" bestFit="1" customWidth="1"/>
    <col min="6413" max="6413" width="11.375" style="79" bestFit="1" customWidth="1"/>
    <col min="6414" max="6414" width="10.625" style="79" customWidth="1"/>
    <col min="6415" max="6656" width="9" style="79"/>
    <col min="6657" max="6657" width="8.875" style="79" bestFit="1" customWidth="1"/>
    <col min="6658" max="6661" width="9" style="79"/>
    <col min="6662" max="6662" width="13.125" style="79" bestFit="1" customWidth="1"/>
    <col min="6663" max="6663" width="8.125" style="79" bestFit="1" customWidth="1"/>
    <col min="6664" max="6664" width="28" style="79" customWidth="1"/>
    <col min="6665" max="6665" width="71.125" style="79" customWidth="1"/>
    <col min="6666" max="6666" width="10.5" style="79" bestFit="1" customWidth="1"/>
    <col min="6667" max="6667" width="10.625" style="79" bestFit="1" customWidth="1"/>
    <col min="6668" max="6668" width="11.125" style="79" bestFit="1" customWidth="1"/>
    <col min="6669" max="6669" width="11.375" style="79" bestFit="1" customWidth="1"/>
    <col min="6670" max="6670" width="10.625" style="79" customWidth="1"/>
    <col min="6671" max="6912" width="9" style="79"/>
    <col min="6913" max="6913" width="8.875" style="79" bestFit="1" customWidth="1"/>
    <col min="6914" max="6917" width="9" style="79"/>
    <col min="6918" max="6918" width="13.125" style="79" bestFit="1" customWidth="1"/>
    <col min="6919" max="6919" width="8.125" style="79" bestFit="1" customWidth="1"/>
    <col min="6920" max="6920" width="28" style="79" customWidth="1"/>
    <col min="6921" max="6921" width="71.125" style="79" customWidth="1"/>
    <col min="6922" max="6922" width="10.5" style="79" bestFit="1" customWidth="1"/>
    <col min="6923" max="6923" width="10.625" style="79" bestFit="1" customWidth="1"/>
    <col min="6924" max="6924" width="11.125" style="79" bestFit="1" customWidth="1"/>
    <col min="6925" max="6925" width="11.375" style="79" bestFit="1" customWidth="1"/>
    <col min="6926" max="6926" width="10.625" style="79" customWidth="1"/>
    <col min="6927" max="7168" width="9" style="79"/>
    <col min="7169" max="7169" width="8.875" style="79" bestFit="1" customWidth="1"/>
    <col min="7170" max="7173" width="9" style="79"/>
    <col min="7174" max="7174" width="13.125" style="79" bestFit="1" customWidth="1"/>
    <col min="7175" max="7175" width="8.125" style="79" bestFit="1" customWidth="1"/>
    <col min="7176" max="7176" width="28" style="79" customWidth="1"/>
    <col min="7177" max="7177" width="71.125" style="79" customWidth="1"/>
    <col min="7178" max="7178" width="10.5" style="79" bestFit="1" customWidth="1"/>
    <col min="7179" max="7179" width="10.625" style="79" bestFit="1" customWidth="1"/>
    <col min="7180" max="7180" width="11.125" style="79" bestFit="1" customWidth="1"/>
    <col min="7181" max="7181" width="11.375" style="79" bestFit="1" customWidth="1"/>
    <col min="7182" max="7182" width="10.625" style="79" customWidth="1"/>
    <col min="7183" max="7424" width="9" style="79"/>
    <col min="7425" max="7425" width="8.875" style="79" bestFit="1" customWidth="1"/>
    <col min="7426" max="7429" width="9" style="79"/>
    <col min="7430" max="7430" width="13.125" style="79" bestFit="1" customWidth="1"/>
    <col min="7431" max="7431" width="8.125" style="79" bestFit="1" customWidth="1"/>
    <col min="7432" max="7432" width="28" style="79" customWidth="1"/>
    <col min="7433" max="7433" width="71.125" style="79" customWidth="1"/>
    <col min="7434" max="7434" width="10.5" style="79" bestFit="1" customWidth="1"/>
    <col min="7435" max="7435" width="10.625" style="79" bestFit="1" customWidth="1"/>
    <col min="7436" max="7436" width="11.125" style="79" bestFit="1" customWidth="1"/>
    <col min="7437" max="7437" width="11.375" style="79" bestFit="1" customWidth="1"/>
    <col min="7438" max="7438" width="10.625" style="79" customWidth="1"/>
    <col min="7439" max="7680" width="9" style="79"/>
    <col min="7681" max="7681" width="8.875" style="79" bestFit="1" customWidth="1"/>
    <col min="7682" max="7685" width="9" style="79"/>
    <col min="7686" max="7686" width="13.125" style="79" bestFit="1" customWidth="1"/>
    <col min="7687" max="7687" width="8.125" style="79" bestFit="1" customWidth="1"/>
    <col min="7688" max="7688" width="28" style="79" customWidth="1"/>
    <col min="7689" max="7689" width="71.125" style="79" customWidth="1"/>
    <col min="7690" max="7690" width="10.5" style="79" bestFit="1" customWidth="1"/>
    <col min="7691" max="7691" width="10.625" style="79" bestFit="1" customWidth="1"/>
    <col min="7692" max="7692" width="11.125" style="79" bestFit="1" customWidth="1"/>
    <col min="7693" max="7693" width="11.375" style="79" bestFit="1" customWidth="1"/>
    <col min="7694" max="7694" width="10.625" style="79" customWidth="1"/>
    <col min="7695" max="7936" width="9" style="79"/>
    <col min="7937" max="7937" width="8.875" style="79" bestFit="1" customWidth="1"/>
    <col min="7938" max="7941" width="9" style="79"/>
    <col min="7942" max="7942" width="13.125" style="79" bestFit="1" customWidth="1"/>
    <col min="7943" max="7943" width="8.125" style="79" bestFit="1" customWidth="1"/>
    <col min="7944" max="7944" width="28" style="79" customWidth="1"/>
    <col min="7945" max="7945" width="71.125" style="79" customWidth="1"/>
    <col min="7946" max="7946" width="10.5" style="79" bestFit="1" customWidth="1"/>
    <col min="7947" max="7947" width="10.625" style="79" bestFit="1" customWidth="1"/>
    <col min="7948" max="7948" width="11.125" style="79" bestFit="1" customWidth="1"/>
    <col min="7949" max="7949" width="11.375" style="79" bestFit="1" customWidth="1"/>
    <col min="7950" max="7950" width="10.625" style="79" customWidth="1"/>
    <col min="7951" max="8192" width="9" style="79"/>
    <col min="8193" max="8193" width="8.875" style="79" bestFit="1" customWidth="1"/>
    <col min="8194" max="8197" width="9" style="79"/>
    <col min="8198" max="8198" width="13.125" style="79" bestFit="1" customWidth="1"/>
    <col min="8199" max="8199" width="8.125" style="79" bestFit="1" customWidth="1"/>
    <col min="8200" max="8200" width="28" style="79" customWidth="1"/>
    <col min="8201" max="8201" width="71.125" style="79" customWidth="1"/>
    <col min="8202" max="8202" width="10.5" style="79" bestFit="1" customWidth="1"/>
    <col min="8203" max="8203" width="10.625" style="79" bestFit="1" customWidth="1"/>
    <col min="8204" max="8204" width="11.125" style="79" bestFit="1" customWidth="1"/>
    <col min="8205" max="8205" width="11.375" style="79" bestFit="1" customWidth="1"/>
    <col min="8206" max="8206" width="10.625" style="79" customWidth="1"/>
    <col min="8207" max="8448" width="9" style="79"/>
    <col min="8449" max="8449" width="8.875" style="79" bestFit="1" customWidth="1"/>
    <col min="8450" max="8453" width="9" style="79"/>
    <col min="8454" max="8454" width="13.125" style="79" bestFit="1" customWidth="1"/>
    <col min="8455" max="8455" width="8.125" style="79" bestFit="1" customWidth="1"/>
    <col min="8456" max="8456" width="28" style="79" customWidth="1"/>
    <col min="8457" max="8457" width="71.125" style="79" customWidth="1"/>
    <col min="8458" max="8458" width="10.5" style="79" bestFit="1" customWidth="1"/>
    <col min="8459" max="8459" width="10.625" style="79" bestFit="1" customWidth="1"/>
    <col min="8460" max="8460" width="11.125" style="79" bestFit="1" customWidth="1"/>
    <col min="8461" max="8461" width="11.375" style="79" bestFit="1" customWidth="1"/>
    <col min="8462" max="8462" width="10.625" style="79" customWidth="1"/>
    <col min="8463" max="8704" width="9" style="79"/>
    <col min="8705" max="8705" width="8.875" style="79" bestFit="1" customWidth="1"/>
    <col min="8706" max="8709" width="9" style="79"/>
    <col min="8710" max="8710" width="13.125" style="79" bestFit="1" customWidth="1"/>
    <col min="8711" max="8711" width="8.125" style="79" bestFit="1" customWidth="1"/>
    <col min="8712" max="8712" width="28" style="79" customWidth="1"/>
    <col min="8713" max="8713" width="71.125" style="79" customWidth="1"/>
    <col min="8714" max="8714" width="10.5" style="79" bestFit="1" customWidth="1"/>
    <col min="8715" max="8715" width="10.625" style="79" bestFit="1" customWidth="1"/>
    <col min="8716" max="8716" width="11.125" style="79" bestFit="1" customWidth="1"/>
    <col min="8717" max="8717" width="11.375" style="79" bestFit="1" customWidth="1"/>
    <col min="8718" max="8718" width="10.625" style="79" customWidth="1"/>
    <col min="8719" max="8960" width="9" style="79"/>
    <col min="8961" max="8961" width="8.875" style="79" bestFit="1" customWidth="1"/>
    <col min="8962" max="8965" width="9" style="79"/>
    <col min="8966" max="8966" width="13.125" style="79" bestFit="1" customWidth="1"/>
    <col min="8967" max="8967" width="8.125" style="79" bestFit="1" customWidth="1"/>
    <col min="8968" max="8968" width="28" style="79" customWidth="1"/>
    <col min="8969" max="8969" width="71.125" style="79" customWidth="1"/>
    <col min="8970" max="8970" width="10.5" style="79" bestFit="1" customWidth="1"/>
    <col min="8971" max="8971" width="10.625" style="79" bestFit="1" customWidth="1"/>
    <col min="8972" max="8972" width="11.125" style="79" bestFit="1" customWidth="1"/>
    <col min="8973" max="8973" width="11.375" style="79" bestFit="1" customWidth="1"/>
    <col min="8974" max="8974" width="10.625" style="79" customWidth="1"/>
    <col min="8975" max="9216" width="9" style="79"/>
    <col min="9217" max="9217" width="8.875" style="79" bestFit="1" customWidth="1"/>
    <col min="9218" max="9221" width="9" style="79"/>
    <col min="9222" max="9222" width="13.125" style="79" bestFit="1" customWidth="1"/>
    <col min="9223" max="9223" width="8.125" style="79" bestFit="1" customWidth="1"/>
    <col min="9224" max="9224" width="28" style="79" customWidth="1"/>
    <col min="9225" max="9225" width="71.125" style="79" customWidth="1"/>
    <col min="9226" max="9226" width="10.5" style="79" bestFit="1" customWidth="1"/>
    <col min="9227" max="9227" width="10.625" style="79" bestFit="1" customWidth="1"/>
    <col min="9228" max="9228" width="11.125" style="79" bestFit="1" customWidth="1"/>
    <col min="9229" max="9229" width="11.375" style="79" bestFit="1" customWidth="1"/>
    <col min="9230" max="9230" width="10.625" style="79" customWidth="1"/>
    <col min="9231" max="9472" width="9" style="79"/>
    <col min="9473" max="9473" width="8.875" style="79" bestFit="1" customWidth="1"/>
    <col min="9474" max="9477" width="9" style="79"/>
    <col min="9478" max="9478" width="13.125" style="79" bestFit="1" customWidth="1"/>
    <col min="9479" max="9479" width="8.125" style="79" bestFit="1" customWidth="1"/>
    <col min="9480" max="9480" width="28" style="79" customWidth="1"/>
    <col min="9481" max="9481" width="71.125" style="79" customWidth="1"/>
    <col min="9482" max="9482" width="10.5" style="79" bestFit="1" customWidth="1"/>
    <col min="9483" max="9483" width="10.625" style="79" bestFit="1" customWidth="1"/>
    <col min="9484" max="9484" width="11.125" style="79" bestFit="1" customWidth="1"/>
    <col min="9485" max="9485" width="11.375" style="79" bestFit="1" customWidth="1"/>
    <col min="9486" max="9486" width="10.625" style="79" customWidth="1"/>
    <col min="9487" max="9728" width="9" style="79"/>
    <col min="9729" max="9729" width="8.875" style="79" bestFit="1" customWidth="1"/>
    <col min="9730" max="9733" width="9" style="79"/>
    <col min="9734" max="9734" width="13.125" style="79" bestFit="1" customWidth="1"/>
    <col min="9735" max="9735" width="8.125" style="79" bestFit="1" customWidth="1"/>
    <col min="9736" max="9736" width="28" style="79" customWidth="1"/>
    <col min="9737" max="9737" width="71.125" style="79" customWidth="1"/>
    <col min="9738" max="9738" width="10.5" style="79" bestFit="1" customWidth="1"/>
    <col min="9739" max="9739" width="10.625" style="79" bestFit="1" customWidth="1"/>
    <col min="9740" max="9740" width="11.125" style="79" bestFit="1" customWidth="1"/>
    <col min="9741" max="9741" width="11.375" style="79" bestFit="1" customWidth="1"/>
    <col min="9742" max="9742" width="10.625" style="79" customWidth="1"/>
    <col min="9743" max="9984" width="9" style="79"/>
    <col min="9985" max="9985" width="8.875" style="79" bestFit="1" customWidth="1"/>
    <col min="9986" max="9989" width="9" style="79"/>
    <col min="9990" max="9990" width="13.125" style="79" bestFit="1" customWidth="1"/>
    <col min="9991" max="9991" width="8.125" style="79" bestFit="1" customWidth="1"/>
    <col min="9992" max="9992" width="28" style="79" customWidth="1"/>
    <col min="9993" max="9993" width="71.125" style="79" customWidth="1"/>
    <col min="9994" max="9994" width="10.5" style="79" bestFit="1" customWidth="1"/>
    <col min="9995" max="9995" width="10.625" style="79" bestFit="1" customWidth="1"/>
    <col min="9996" max="9996" width="11.125" style="79" bestFit="1" customWidth="1"/>
    <col min="9997" max="9997" width="11.375" style="79" bestFit="1" customWidth="1"/>
    <col min="9998" max="9998" width="10.625" style="79" customWidth="1"/>
    <col min="9999" max="10240" width="9" style="79"/>
    <col min="10241" max="10241" width="8.875" style="79" bestFit="1" customWidth="1"/>
    <col min="10242" max="10245" width="9" style="79"/>
    <col min="10246" max="10246" width="13.125" style="79" bestFit="1" customWidth="1"/>
    <col min="10247" max="10247" width="8.125" style="79" bestFit="1" customWidth="1"/>
    <col min="10248" max="10248" width="28" style="79" customWidth="1"/>
    <col min="10249" max="10249" width="71.125" style="79" customWidth="1"/>
    <col min="10250" max="10250" width="10.5" style="79" bestFit="1" customWidth="1"/>
    <col min="10251" max="10251" width="10.625" style="79" bestFit="1" customWidth="1"/>
    <col min="10252" max="10252" width="11.125" style="79" bestFit="1" customWidth="1"/>
    <col min="10253" max="10253" width="11.375" style="79" bestFit="1" customWidth="1"/>
    <col min="10254" max="10254" width="10.625" style="79" customWidth="1"/>
    <col min="10255" max="10496" width="9" style="79"/>
    <col min="10497" max="10497" width="8.875" style="79" bestFit="1" customWidth="1"/>
    <col min="10498" max="10501" width="9" style="79"/>
    <col min="10502" max="10502" width="13.125" style="79" bestFit="1" customWidth="1"/>
    <col min="10503" max="10503" width="8.125" style="79" bestFit="1" customWidth="1"/>
    <col min="10504" max="10504" width="28" style="79" customWidth="1"/>
    <col min="10505" max="10505" width="71.125" style="79" customWidth="1"/>
    <col min="10506" max="10506" width="10.5" style="79" bestFit="1" customWidth="1"/>
    <col min="10507" max="10507" width="10.625" style="79" bestFit="1" customWidth="1"/>
    <col min="10508" max="10508" width="11.125" style="79" bestFit="1" customWidth="1"/>
    <col min="10509" max="10509" width="11.375" style="79" bestFit="1" customWidth="1"/>
    <col min="10510" max="10510" width="10.625" style="79" customWidth="1"/>
    <col min="10511" max="10752" width="9" style="79"/>
    <col min="10753" max="10753" width="8.875" style="79" bestFit="1" customWidth="1"/>
    <col min="10754" max="10757" width="9" style="79"/>
    <col min="10758" max="10758" width="13.125" style="79" bestFit="1" customWidth="1"/>
    <col min="10759" max="10759" width="8.125" style="79" bestFit="1" customWidth="1"/>
    <col min="10760" max="10760" width="28" style="79" customWidth="1"/>
    <col min="10761" max="10761" width="71.125" style="79" customWidth="1"/>
    <col min="10762" max="10762" width="10.5" style="79" bestFit="1" customWidth="1"/>
    <col min="10763" max="10763" width="10.625" style="79" bestFit="1" customWidth="1"/>
    <col min="10764" max="10764" width="11.125" style="79" bestFit="1" customWidth="1"/>
    <col min="10765" max="10765" width="11.375" style="79" bestFit="1" customWidth="1"/>
    <col min="10766" max="10766" width="10.625" style="79" customWidth="1"/>
    <col min="10767" max="11008" width="9" style="79"/>
    <col min="11009" max="11009" width="8.875" style="79" bestFit="1" customWidth="1"/>
    <col min="11010" max="11013" width="9" style="79"/>
    <col min="11014" max="11014" width="13.125" style="79" bestFit="1" customWidth="1"/>
    <col min="11015" max="11015" width="8.125" style="79" bestFit="1" customWidth="1"/>
    <col min="11016" max="11016" width="28" style="79" customWidth="1"/>
    <col min="11017" max="11017" width="71.125" style="79" customWidth="1"/>
    <col min="11018" max="11018" width="10.5" style="79" bestFit="1" customWidth="1"/>
    <col min="11019" max="11019" width="10.625" style="79" bestFit="1" customWidth="1"/>
    <col min="11020" max="11020" width="11.125" style="79" bestFit="1" customWidth="1"/>
    <col min="11021" max="11021" width="11.375" style="79" bestFit="1" customWidth="1"/>
    <col min="11022" max="11022" width="10.625" style="79" customWidth="1"/>
    <col min="11023" max="11264" width="9" style="79"/>
    <col min="11265" max="11265" width="8.875" style="79" bestFit="1" customWidth="1"/>
    <col min="11266" max="11269" width="9" style="79"/>
    <col min="11270" max="11270" width="13.125" style="79" bestFit="1" customWidth="1"/>
    <col min="11271" max="11271" width="8.125" style="79" bestFit="1" customWidth="1"/>
    <col min="11272" max="11272" width="28" style="79" customWidth="1"/>
    <col min="11273" max="11273" width="71.125" style="79" customWidth="1"/>
    <col min="11274" max="11274" width="10.5" style="79" bestFit="1" customWidth="1"/>
    <col min="11275" max="11275" width="10.625" style="79" bestFit="1" customWidth="1"/>
    <col min="11276" max="11276" width="11.125" style="79" bestFit="1" customWidth="1"/>
    <col min="11277" max="11277" width="11.375" style="79" bestFit="1" customWidth="1"/>
    <col min="11278" max="11278" width="10.625" style="79" customWidth="1"/>
    <col min="11279" max="11520" width="9" style="79"/>
    <col min="11521" max="11521" width="8.875" style="79" bestFit="1" customWidth="1"/>
    <col min="11522" max="11525" width="9" style="79"/>
    <col min="11526" max="11526" width="13.125" style="79" bestFit="1" customWidth="1"/>
    <col min="11527" max="11527" width="8.125" style="79" bestFit="1" customWidth="1"/>
    <col min="11528" max="11528" width="28" style="79" customWidth="1"/>
    <col min="11529" max="11529" width="71.125" style="79" customWidth="1"/>
    <col min="11530" max="11530" width="10.5" style="79" bestFit="1" customWidth="1"/>
    <col min="11531" max="11531" width="10.625" style="79" bestFit="1" customWidth="1"/>
    <col min="11532" max="11532" width="11.125" style="79" bestFit="1" customWidth="1"/>
    <col min="11533" max="11533" width="11.375" style="79" bestFit="1" customWidth="1"/>
    <col min="11534" max="11534" width="10.625" style="79" customWidth="1"/>
    <col min="11535" max="11776" width="9" style="79"/>
    <col min="11777" max="11777" width="8.875" style="79" bestFit="1" customWidth="1"/>
    <col min="11778" max="11781" width="9" style="79"/>
    <col min="11782" max="11782" width="13.125" style="79" bestFit="1" customWidth="1"/>
    <col min="11783" max="11783" width="8.125" style="79" bestFit="1" customWidth="1"/>
    <col min="11784" max="11784" width="28" style="79" customWidth="1"/>
    <col min="11785" max="11785" width="71.125" style="79" customWidth="1"/>
    <col min="11786" max="11786" width="10.5" style="79" bestFit="1" customWidth="1"/>
    <col min="11787" max="11787" width="10.625" style="79" bestFit="1" customWidth="1"/>
    <col min="11788" max="11788" width="11.125" style="79" bestFit="1" customWidth="1"/>
    <col min="11789" max="11789" width="11.375" style="79" bestFit="1" customWidth="1"/>
    <col min="11790" max="11790" width="10.625" style="79" customWidth="1"/>
    <col min="11791" max="12032" width="9" style="79"/>
    <col min="12033" max="12033" width="8.875" style="79" bestFit="1" customWidth="1"/>
    <col min="12034" max="12037" width="9" style="79"/>
    <col min="12038" max="12038" width="13.125" style="79" bestFit="1" customWidth="1"/>
    <col min="12039" max="12039" width="8.125" style="79" bestFit="1" customWidth="1"/>
    <col min="12040" max="12040" width="28" style="79" customWidth="1"/>
    <col min="12041" max="12041" width="71.125" style="79" customWidth="1"/>
    <col min="12042" max="12042" width="10.5" style="79" bestFit="1" customWidth="1"/>
    <col min="12043" max="12043" width="10.625" style="79" bestFit="1" customWidth="1"/>
    <col min="12044" max="12044" width="11.125" style="79" bestFit="1" customWidth="1"/>
    <col min="12045" max="12045" width="11.375" style="79" bestFit="1" customWidth="1"/>
    <col min="12046" max="12046" width="10.625" style="79" customWidth="1"/>
    <col min="12047" max="12288" width="9" style="79"/>
    <col min="12289" max="12289" width="8.875" style="79" bestFit="1" customWidth="1"/>
    <col min="12290" max="12293" width="9" style="79"/>
    <col min="12294" max="12294" width="13.125" style="79" bestFit="1" customWidth="1"/>
    <col min="12295" max="12295" width="8.125" style="79" bestFit="1" customWidth="1"/>
    <col min="12296" max="12296" width="28" style="79" customWidth="1"/>
    <col min="12297" max="12297" width="71.125" style="79" customWidth="1"/>
    <col min="12298" max="12298" width="10.5" style="79" bestFit="1" customWidth="1"/>
    <col min="12299" max="12299" width="10.625" style="79" bestFit="1" customWidth="1"/>
    <col min="12300" max="12300" width="11.125" style="79" bestFit="1" customWidth="1"/>
    <col min="12301" max="12301" width="11.375" style="79" bestFit="1" customWidth="1"/>
    <col min="12302" max="12302" width="10.625" style="79" customWidth="1"/>
    <col min="12303" max="12544" width="9" style="79"/>
    <col min="12545" max="12545" width="8.875" style="79" bestFit="1" customWidth="1"/>
    <col min="12546" max="12549" width="9" style="79"/>
    <col min="12550" max="12550" width="13.125" style="79" bestFit="1" customWidth="1"/>
    <col min="12551" max="12551" width="8.125" style="79" bestFit="1" customWidth="1"/>
    <col min="12552" max="12552" width="28" style="79" customWidth="1"/>
    <col min="12553" max="12553" width="71.125" style="79" customWidth="1"/>
    <col min="12554" max="12554" width="10.5" style="79" bestFit="1" customWidth="1"/>
    <col min="12555" max="12555" width="10.625" style="79" bestFit="1" customWidth="1"/>
    <col min="12556" max="12556" width="11.125" style="79" bestFit="1" customWidth="1"/>
    <col min="12557" max="12557" width="11.375" style="79" bestFit="1" customWidth="1"/>
    <col min="12558" max="12558" width="10.625" style="79" customWidth="1"/>
    <col min="12559" max="12800" width="9" style="79"/>
    <col min="12801" max="12801" width="8.875" style="79" bestFit="1" customWidth="1"/>
    <col min="12802" max="12805" width="9" style="79"/>
    <col min="12806" max="12806" width="13.125" style="79" bestFit="1" customWidth="1"/>
    <col min="12807" max="12807" width="8.125" style="79" bestFit="1" customWidth="1"/>
    <col min="12808" max="12808" width="28" style="79" customWidth="1"/>
    <col min="12809" max="12809" width="71.125" style="79" customWidth="1"/>
    <col min="12810" max="12810" width="10.5" style="79" bestFit="1" customWidth="1"/>
    <col min="12811" max="12811" width="10.625" style="79" bestFit="1" customWidth="1"/>
    <col min="12812" max="12812" width="11.125" style="79" bestFit="1" customWidth="1"/>
    <col min="12813" max="12813" width="11.375" style="79" bestFit="1" customWidth="1"/>
    <col min="12814" max="12814" width="10.625" style="79" customWidth="1"/>
    <col min="12815" max="13056" width="9" style="79"/>
    <col min="13057" max="13057" width="8.875" style="79" bestFit="1" customWidth="1"/>
    <col min="13058" max="13061" width="9" style="79"/>
    <col min="13062" max="13062" width="13.125" style="79" bestFit="1" customWidth="1"/>
    <col min="13063" max="13063" width="8.125" style="79" bestFit="1" customWidth="1"/>
    <col min="13064" max="13064" width="28" style="79" customWidth="1"/>
    <col min="13065" max="13065" width="71.125" style="79" customWidth="1"/>
    <col min="13066" max="13066" width="10.5" style="79" bestFit="1" customWidth="1"/>
    <col min="13067" max="13067" width="10.625" style="79" bestFit="1" customWidth="1"/>
    <col min="13068" max="13068" width="11.125" style="79" bestFit="1" customWidth="1"/>
    <col min="13069" max="13069" width="11.375" style="79" bestFit="1" customWidth="1"/>
    <col min="13070" max="13070" width="10.625" style="79" customWidth="1"/>
    <col min="13071" max="13312" width="9" style="79"/>
    <col min="13313" max="13313" width="8.875" style="79" bestFit="1" customWidth="1"/>
    <col min="13314" max="13317" width="9" style="79"/>
    <col min="13318" max="13318" width="13.125" style="79" bestFit="1" customWidth="1"/>
    <col min="13319" max="13319" width="8.125" style="79" bestFit="1" customWidth="1"/>
    <col min="13320" max="13320" width="28" style="79" customWidth="1"/>
    <col min="13321" max="13321" width="71.125" style="79" customWidth="1"/>
    <col min="13322" max="13322" width="10.5" style="79" bestFit="1" customWidth="1"/>
    <col min="13323" max="13323" width="10.625" style="79" bestFit="1" customWidth="1"/>
    <col min="13324" max="13324" width="11.125" style="79" bestFit="1" customWidth="1"/>
    <col min="13325" max="13325" width="11.375" style="79" bestFit="1" customWidth="1"/>
    <col min="13326" max="13326" width="10.625" style="79" customWidth="1"/>
    <col min="13327" max="13568" width="9" style="79"/>
    <col min="13569" max="13569" width="8.875" style="79" bestFit="1" customWidth="1"/>
    <col min="13570" max="13573" width="9" style="79"/>
    <col min="13574" max="13574" width="13.125" style="79" bestFit="1" customWidth="1"/>
    <col min="13575" max="13575" width="8.125" style="79" bestFit="1" customWidth="1"/>
    <col min="13576" max="13576" width="28" style="79" customWidth="1"/>
    <col min="13577" max="13577" width="71.125" style="79" customWidth="1"/>
    <col min="13578" max="13578" width="10.5" style="79" bestFit="1" customWidth="1"/>
    <col min="13579" max="13579" width="10.625" style="79" bestFit="1" customWidth="1"/>
    <col min="13580" max="13580" width="11.125" style="79" bestFit="1" customWidth="1"/>
    <col min="13581" max="13581" width="11.375" style="79" bestFit="1" customWidth="1"/>
    <col min="13582" max="13582" width="10.625" style="79" customWidth="1"/>
    <col min="13583" max="13824" width="9" style="79"/>
    <col min="13825" max="13825" width="8.875" style="79" bestFit="1" customWidth="1"/>
    <col min="13826" max="13829" width="9" style="79"/>
    <col min="13830" max="13830" width="13.125" style="79" bestFit="1" customWidth="1"/>
    <col min="13831" max="13831" width="8.125" style="79" bestFit="1" customWidth="1"/>
    <col min="13832" max="13832" width="28" style="79" customWidth="1"/>
    <col min="13833" max="13833" width="71.125" style="79" customWidth="1"/>
    <col min="13834" max="13834" width="10.5" style="79" bestFit="1" customWidth="1"/>
    <col min="13835" max="13835" width="10.625" style="79" bestFit="1" customWidth="1"/>
    <col min="13836" max="13836" width="11.125" style="79" bestFit="1" customWidth="1"/>
    <col min="13837" max="13837" width="11.375" style="79" bestFit="1" customWidth="1"/>
    <col min="13838" max="13838" width="10.625" style="79" customWidth="1"/>
    <col min="13839" max="14080" width="9" style="79"/>
    <col min="14081" max="14081" width="8.875" style="79" bestFit="1" customWidth="1"/>
    <col min="14082" max="14085" width="9" style="79"/>
    <col min="14086" max="14086" width="13.125" style="79" bestFit="1" customWidth="1"/>
    <col min="14087" max="14087" width="8.125" style="79" bestFit="1" customWidth="1"/>
    <col min="14088" max="14088" width="28" style="79" customWidth="1"/>
    <col min="14089" max="14089" width="71.125" style="79" customWidth="1"/>
    <col min="14090" max="14090" width="10.5" style="79" bestFit="1" customWidth="1"/>
    <col min="14091" max="14091" width="10.625" style="79" bestFit="1" customWidth="1"/>
    <col min="14092" max="14092" width="11.125" style="79" bestFit="1" customWidth="1"/>
    <col min="14093" max="14093" width="11.375" style="79" bestFit="1" customWidth="1"/>
    <col min="14094" max="14094" width="10.625" style="79" customWidth="1"/>
    <col min="14095" max="14336" width="9" style="79"/>
    <col min="14337" max="14337" width="8.875" style="79" bestFit="1" customWidth="1"/>
    <col min="14338" max="14341" width="9" style="79"/>
    <col min="14342" max="14342" width="13.125" style="79" bestFit="1" customWidth="1"/>
    <col min="14343" max="14343" width="8.125" style="79" bestFit="1" customWidth="1"/>
    <col min="14344" max="14344" width="28" style="79" customWidth="1"/>
    <col min="14345" max="14345" width="71.125" style="79" customWidth="1"/>
    <col min="14346" max="14346" width="10.5" style="79" bestFit="1" customWidth="1"/>
    <col min="14347" max="14347" width="10.625" style="79" bestFit="1" customWidth="1"/>
    <col min="14348" max="14348" width="11.125" style="79" bestFit="1" customWidth="1"/>
    <col min="14349" max="14349" width="11.375" style="79" bestFit="1" customWidth="1"/>
    <col min="14350" max="14350" width="10.625" style="79" customWidth="1"/>
    <col min="14351" max="14592" width="9" style="79"/>
    <col min="14593" max="14593" width="8.875" style="79" bestFit="1" customWidth="1"/>
    <col min="14594" max="14597" width="9" style="79"/>
    <col min="14598" max="14598" width="13.125" style="79" bestFit="1" customWidth="1"/>
    <col min="14599" max="14599" width="8.125" style="79" bestFit="1" customWidth="1"/>
    <col min="14600" max="14600" width="28" style="79" customWidth="1"/>
    <col min="14601" max="14601" width="71.125" style="79" customWidth="1"/>
    <col min="14602" max="14602" width="10.5" style="79" bestFit="1" customWidth="1"/>
    <col min="14603" max="14603" width="10.625" style="79" bestFit="1" customWidth="1"/>
    <col min="14604" max="14604" width="11.125" style="79" bestFit="1" customWidth="1"/>
    <col min="14605" max="14605" width="11.375" style="79" bestFit="1" customWidth="1"/>
    <col min="14606" max="14606" width="10.625" style="79" customWidth="1"/>
    <col min="14607" max="14848" width="9" style="79"/>
    <col min="14849" max="14849" width="8.875" style="79" bestFit="1" customWidth="1"/>
    <col min="14850" max="14853" width="9" style="79"/>
    <col min="14854" max="14854" width="13.125" style="79" bestFit="1" customWidth="1"/>
    <col min="14855" max="14855" width="8.125" style="79" bestFit="1" customWidth="1"/>
    <col min="14856" max="14856" width="28" style="79" customWidth="1"/>
    <col min="14857" max="14857" width="71.125" style="79" customWidth="1"/>
    <col min="14858" max="14858" width="10.5" style="79" bestFit="1" customWidth="1"/>
    <col min="14859" max="14859" width="10.625" style="79" bestFit="1" customWidth="1"/>
    <col min="14860" max="14860" width="11.125" style="79" bestFit="1" customWidth="1"/>
    <col min="14861" max="14861" width="11.375" style="79" bestFit="1" customWidth="1"/>
    <col min="14862" max="14862" width="10.625" style="79" customWidth="1"/>
    <col min="14863" max="15104" width="9" style="79"/>
    <col min="15105" max="15105" width="8.875" style="79" bestFit="1" customWidth="1"/>
    <col min="15106" max="15109" width="9" style="79"/>
    <col min="15110" max="15110" width="13.125" style="79" bestFit="1" customWidth="1"/>
    <col min="15111" max="15111" width="8.125" style="79" bestFit="1" customWidth="1"/>
    <col min="15112" max="15112" width="28" style="79" customWidth="1"/>
    <col min="15113" max="15113" width="71.125" style="79" customWidth="1"/>
    <col min="15114" max="15114" width="10.5" style="79" bestFit="1" customWidth="1"/>
    <col min="15115" max="15115" width="10.625" style="79" bestFit="1" customWidth="1"/>
    <col min="15116" max="15116" width="11.125" style="79" bestFit="1" customWidth="1"/>
    <col min="15117" max="15117" width="11.375" style="79" bestFit="1" customWidth="1"/>
    <col min="15118" max="15118" width="10.625" style="79" customWidth="1"/>
    <col min="15119" max="15360" width="9" style="79"/>
    <col min="15361" max="15361" width="8.875" style="79" bestFit="1" customWidth="1"/>
    <col min="15362" max="15365" width="9" style="79"/>
    <col min="15366" max="15366" width="13.125" style="79" bestFit="1" customWidth="1"/>
    <col min="15367" max="15367" width="8.125" style="79" bestFit="1" customWidth="1"/>
    <col min="15368" max="15368" width="28" style="79" customWidth="1"/>
    <col min="15369" max="15369" width="71.125" style="79" customWidth="1"/>
    <col min="15370" max="15370" width="10.5" style="79" bestFit="1" customWidth="1"/>
    <col min="15371" max="15371" width="10.625" style="79" bestFit="1" customWidth="1"/>
    <col min="15372" max="15372" width="11.125" style="79" bestFit="1" customWidth="1"/>
    <col min="15373" max="15373" width="11.375" style="79" bestFit="1" customWidth="1"/>
    <col min="15374" max="15374" width="10.625" style="79" customWidth="1"/>
    <col min="15375" max="15616" width="9" style="79"/>
    <col min="15617" max="15617" width="8.875" style="79" bestFit="1" customWidth="1"/>
    <col min="15618" max="15621" width="9" style="79"/>
    <col min="15622" max="15622" width="13.125" style="79" bestFit="1" customWidth="1"/>
    <col min="15623" max="15623" width="8.125" style="79" bestFit="1" customWidth="1"/>
    <col min="15624" max="15624" width="28" style="79" customWidth="1"/>
    <col min="15625" max="15625" width="71.125" style="79" customWidth="1"/>
    <col min="15626" max="15626" width="10.5" style="79" bestFit="1" customWidth="1"/>
    <col min="15627" max="15627" width="10.625" style="79" bestFit="1" customWidth="1"/>
    <col min="15628" max="15628" width="11.125" style="79" bestFit="1" customWidth="1"/>
    <col min="15629" max="15629" width="11.375" style="79" bestFit="1" customWidth="1"/>
    <col min="15630" max="15630" width="10.625" style="79" customWidth="1"/>
    <col min="15631" max="15872" width="9" style="79"/>
    <col min="15873" max="15873" width="8.875" style="79" bestFit="1" customWidth="1"/>
    <col min="15874" max="15877" width="9" style="79"/>
    <col min="15878" max="15878" width="13.125" style="79" bestFit="1" customWidth="1"/>
    <col min="15879" max="15879" width="8.125" style="79" bestFit="1" customWidth="1"/>
    <col min="15880" max="15880" width="28" style="79" customWidth="1"/>
    <col min="15881" max="15881" width="71.125" style="79" customWidth="1"/>
    <col min="15882" max="15882" width="10.5" style="79" bestFit="1" customWidth="1"/>
    <col min="15883" max="15883" width="10.625" style="79" bestFit="1" customWidth="1"/>
    <col min="15884" max="15884" width="11.125" style="79" bestFit="1" customWidth="1"/>
    <col min="15885" max="15885" width="11.375" style="79" bestFit="1" customWidth="1"/>
    <col min="15886" max="15886" width="10.625" style="79" customWidth="1"/>
    <col min="15887" max="16128" width="9" style="79"/>
    <col min="16129" max="16129" width="8.875" style="79" bestFit="1" customWidth="1"/>
    <col min="16130" max="16133" width="9" style="79"/>
    <col min="16134" max="16134" width="13.125" style="79" bestFit="1" customWidth="1"/>
    <col min="16135" max="16135" width="8.125" style="79" bestFit="1" customWidth="1"/>
    <col min="16136" max="16136" width="28" style="79" customWidth="1"/>
    <col min="16137" max="16137" width="71.125" style="79" customWidth="1"/>
    <col min="16138" max="16138" width="10.5" style="79" bestFit="1" customWidth="1"/>
    <col min="16139" max="16139" width="10.625" style="79" bestFit="1" customWidth="1"/>
    <col min="16140" max="16140" width="11.125" style="79" bestFit="1" customWidth="1"/>
    <col min="16141" max="16141" width="11.375" style="79" bestFit="1" customWidth="1"/>
    <col min="16142" max="16142" width="10.625" style="79" customWidth="1"/>
    <col min="16143" max="16384" width="9" style="79"/>
  </cols>
  <sheetData>
    <row r="1" spans="1:14" ht="30">
      <c r="A1" s="157" t="s">
        <v>20</v>
      </c>
      <c r="B1" s="158" t="s">
        <v>301</v>
      </c>
      <c r="C1" s="157" t="s">
        <v>302</v>
      </c>
      <c r="D1" s="157" t="s">
        <v>303</v>
      </c>
      <c r="E1" s="157" t="s">
        <v>304</v>
      </c>
      <c r="F1" s="157" t="s">
        <v>305</v>
      </c>
      <c r="G1" s="157" t="s">
        <v>306</v>
      </c>
      <c r="H1" s="157" t="s">
        <v>307</v>
      </c>
      <c r="I1" s="157" t="s">
        <v>308</v>
      </c>
      <c r="J1" s="157" t="s">
        <v>309</v>
      </c>
      <c r="K1" s="157" t="s">
        <v>310</v>
      </c>
      <c r="L1" s="157" t="s">
        <v>311</v>
      </c>
      <c r="M1" s="157" t="s">
        <v>312</v>
      </c>
      <c r="N1" s="157" t="s">
        <v>313</v>
      </c>
    </row>
    <row r="2" spans="1:14" ht="15">
      <c r="A2" s="80"/>
      <c r="B2" s="81" t="s">
        <v>3628</v>
      </c>
      <c r="C2" s="80"/>
      <c r="D2" s="80"/>
      <c r="E2" s="80">
        <f>SUM(E3:E9)</f>
        <v>32</v>
      </c>
      <c r="F2" s="53" t="str">
        <f>CONCATENATE("32'h",K2)</f>
        <v>32'h00000000</v>
      </c>
      <c r="G2" s="53"/>
      <c r="H2" s="83" t="s">
        <v>3627</v>
      </c>
      <c r="I2" s="83"/>
      <c r="J2" s="80"/>
      <c r="K2" s="80" t="str">
        <f>LOWER(DEC2HEX(L2,8))</f>
        <v>00000000</v>
      </c>
      <c r="L2" s="80">
        <f>SUM(L3:L9)</f>
        <v>0</v>
      </c>
      <c r="M2" s="80">
        <v>12</v>
      </c>
      <c r="N2" s="80" t="s">
        <v>1674</v>
      </c>
    </row>
    <row r="3" spans="1:14" ht="15">
      <c r="A3" s="85"/>
      <c r="B3" s="85"/>
      <c r="C3" s="97">
        <v>17</v>
      </c>
      <c r="D3" s="97">
        <v>31</v>
      </c>
      <c r="E3" s="97">
        <f t="shared" ref="E3:E9" si="0">D3+1-C3</f>
        <v>15</v>
      </c>
      <c r="F3" s="97" t="str">
        <f t="shared" ref="F3:F9" si="1">CONCATENATE(E3,"'h",K3)</f>
        <v>15'h0</v>
      </c>
      <c r="G3" s="97" t="s">
        <v>3626</v>
      </c>
      <c r="H3" s="90" t="s">
        <v>20</v>
      </c>
      <c r="I3" s="91"/>
      <c r="J3" s="97">
        <v>0</v>
      </c>
      <c r="K3" s="97" t="str">
        <f t="shared" ref="K3:K9" si="2">LOWER(DEC2HEX((J3)))</f>
        <v>0</v>
      </c>
      <c r="L3" s="97">
        <f t="shared" ref="L3:L9" si="3">J3*(2^C3)</f>
        <v>0</v>
      </c>
      <c r="M3" s="84"/>
    </row>
    <row r="4" spans="1:14" ht="75">
      <c r="A4" s="98"/>
      <c r="B4" s="98"/>
      <c r="C4" s="97">
        <v>15</v>
      </c>
      <c r="D4" s="97">
        <v>16</v>
      </c>
      <c r="E4" s="97">
        <f t="shared" si="0"/>
        <v>2</v>
      </c>
      <c r="F4" s="97" t="str">
        <f t="shared" si="1"/>
        <v>2'h0</v>
      </c>
      <c r="G4" s="97" t="s">
        <v>320</v>
      </c>
      <c r="H4" s="90" t="s">
        <v>3625</v>
      </c>
      <c r="I4" s="149" t="s">
        <v>3624</v>
      </c>
      <c r="J4" s="97">
        <v>0</v>
      </c>
      <c r="K4" s="97" t="str">
        <f t="shared" si="2"/>
        <v>0</v>
      </c>
      <c r="L4" s="97">
        <f t="shared" si="3"/>
        <v>0</v>
      </c>
      <c r="M4" s="84"/>
    </row>
    <row r="5" spans="1:14" ht="135">
      <c r="A5" s="98"/>
      <c r="B5" s="98"/>
      <c r="C5" s="97">
        <v>10</v>
      </c>
      <c r="D5" s="97">
        <v>14</v>
      </c>
      <c r="E5" s="97">
        <f t="shared" si="0"/>
        <v>5</v>
      </c>
      <c r="F5" s="97" t="str">
        <f t="shared" si="1"/>
        <v>5'h0</v>
      </c>
      <c r="G5" s="97" t="s">
        <v>320</v>
      </c>
      <c r="H5" s="90" t="s">
        <v>3623</v>
      </c>
      <c r="I5" s="99" t="s">
        <v>3816</v>
      </c>
      <c r="J5" s="97">
        <v>0</v>
      </c>
      <c r="K5" s="97" t="str">
        <f t="shared" si="2"/>
        <v>0</v>
      </c>
      <c r="L5" s="97">
        <f t="shared" si="3"/>
        <v>0</v>
      </c>
      <c r="M5" s="84"/>
    </row>
    <row r="6" spans="1:14" ht="15">
      <c r="A6" s="98"/>
      <c r="B6" s="98"/>
      <c r="C6" s="97">
        <v>9</v>
      </c>
      <c r="D6" s="97">
        <v>9</v>
      </c>
      <c r="E6" s="97">
        <f t="shared" si="0"/>
        <v>1</v>
      </c>
      <c r="F6" s="97" t="str">
        <f t="shared" si="1"/>
        <v>1'h0</v>
      </c>
      <c r="G6" s="97" t="s">
        <v>320</v>
      </c>
      <c r="H6" s="90" t="s">
        <v>3622</v>
      </c>
      <c r="I6" s="99" t="s">
        <v>3815</v>
      </c>
      <c r="J6" s="97">
        <v>0</v>
      </c>
      <c r="K6" s="97" t="str">
        <f t="shared" si="2"/>
        <v>0</v>
      </c>
      <c r="L6" s="97">
        <f t="shared" si="3"/>
        <v>0</v>
      </c>
      <c r="M6" s="84"/>
    </row>
    <row r="7" spans="1:14" ht="105">
      <c r="A7" s="98"/>
      <c r="B7" s="98"/>
      <c r="C7" s="97">
        <v>6</v>
      </c>
      <c r="D7" s="97">
        <v>8</v>
      </c>
      <c r="E7" s="97">
        <f t="shared" si="0"/>
        <v>3</v>
      </c>
      <c r="F7" s="97" t="str">
        <f t="shared" si="1"/>
        <v>3'h0</v>
      </c>
      <c r="G7" s="97" t="s">
        <v>320</v>
      </c>
      <c r="H7" s="90" t="s">
        <v>3621</v>
      </c>
      <c r="I7" s="149" t="s">
        <v>3620</v>
      </c>
      <c r="J7" s="97">
        <v>0</v>
      </c>
      <c r="K7" s="97" t="str">
        <f t="shared" si="2"/>
        <v>0</v>
      </c>
      <c r="L7" s="97">
        <f t="shared" si="3"/>
        <v>0</v>
      </c>
      <c r="M7" s="84"/>
    </row>
    <row r="8" spans="1:14" ht="409.5">
      <c r="A8" s="98"/>
      <c r="B8" s="98"/>
      <c r="C8" s="97">
        <v>1</v>
      </c>
      <c r="D8" s="97">
        <v>5</v>
      </c>
      <c r="E8" s="97">
        <f t="shared" si="0"/>
        <v>5</v>
      </c>
      <c r="F8" s="97" t="str">
        <f t="shared" si="1"/>
        <v>5'h0</v>
      </c>
      <c r="G8" s="97" t="s">
        <v>320</v>
      </c>
      <c r="H8" s="90" t="s">
        <v>3619</v>
      </c>
      <c r="I8" s="99" t="s">
        <v>3877</v>
      </c>
      <c r="J8" s="97">
        <v>0</v>
      </c>
      <c r="K8" s="97" t="str">
        <f t="shared" si="2"/>
        <v>0</v>
      </c>
      <c r="L8" s="97">
        <f t="shared" si="3"/>
        <v>0</v>
      </c>
      <c r="M8" s="84"/>
    </row>
    <row r="9" spans="1:14" ht="15">
      <c r="A9" s="98"/>
      <c r="B9" s="98"/>
      <c r="C9" s="97">
        <v>0</v>
      </c>
      <c r="D9" s="97">
        <v>0</v>
      </c>
      <c r="E9" s="97">
        <f t="shared" si="0"/>
        <v>1</v>
      </c>
      <c r="F9" s="97" t="str">
        <f t="shared" si="1"/>
        <v>1'h0</v>
      </c>
      <c r="G9" s="97" t="s">
        <v>320</v>
      </c>
      <c r="H9" s="90" t="s">
        <v>3618</v>
      </c>
      <c r="I9" s="99" t="s">
        <v>3617</v>
      </c>
      <c r="J9" s="97">
        <v>0</v>
      </c>
      <c r="K9" s="97" t="str">
        <f t="shared" si="2"/>
        <v>0</v>
      </c>
      <c r="L9" s="97">
        <f t="shared" si="3"/>
        <v>0</v>
      </c>
      <c r="M9" s="84"/>
    </row>
    <row r="10" spans="1:14" ht="15">
      <c r="A10" s="80"/>
      <c r="B10" s="81" t="s">
        <v>3616</v>
      </c>
      <c r="C10" s="80"/>
      <c r="D10" s="80"/>
      <c r="E10" s="80">
        <f>SUM(E11:E31)</f>
        <v>32</v>
      </c>
      <c r="F10" s="53" t="str">
        <f>CONCATENATE("32'h",K10)</f>
        <v>32'h00000000</v>
      </c>
      <c r="G10" s="53"/>
      <c r="H10" s="83" t="s">
        <v>3615</v>
      </c>
      <c r="I10" s="83"/>
      <c r="J10" s="80"/>
      <c r="K10" s="80" t="str">
        <f>LOWER(DEC2HEX(L10,8))</f>
        <v>00000000</v>
      </c>
      <c r="L10" s="80">
        <f>SUM(L11:L31)</f>
        <v>0</v>
      </c>
      <c r="M10" s="84"/>
    </row>
    <row r="11" spans="1:14" ht="15">
      <c r="A11" s="85"/>
      <c r="B11" s="85"/>
      <c r="C11" s="86">
        <v>31</v>
      </c>
      <c r="D11" s="86">
        <v>31</v>
      </c>
      <c r="E11" s="86">
        <f t="shared" ref="E11:E31" si="4">D11+1-C11</f>
        <v>1</v>
      </c>
      <c r="F11" s="86" t="str">
        <f t="shared" ref="F11:F31" si="5">CONCATENATE(E11,"'h",K11)</f>
        <v>1'h0</v>
      </c>
      <c r="G11" s="86" t="s">
        <v>3612</v>
      </c>
      <c r="H11" s="90" t="s">
        <v>3614</v>
      </c>
      <c r="I11" s="99" t="s">
        <v>3613</v>
      </c>
      <c r="J11" s="86">
        <v>0</v>
      </c>
      <c r="K11" s="86" t="str">
        <f t="shared" ref="K11:K31" si="6">LOWER(DEC2HEX((J11)))</f>
        <v>0</v>
      </c>
      <c r="L11" s="86">
        <f t="shared" ref="L11:L17" si="7">J11*(2^C11)</f>
        <v>0</v>
      </c>
      <c r="M11" s="84"/>
    </row>
    <row r="12" spans="1:14" ht="15">
      <c r="A12" s="85"/>
      <c r="B12" s="85"/>
      <c r="C12" s="86">
        <v>30</v>
      </c>
      <c r="D12" s="86">
        <v>30</v>
      </c>
      <c r="E12" s="86">
        <f t="shared" si="4"/>
        <v>1</v>
      </c>
      <c r="F12" s="86" t="str">
        <f t="shared" si="5"/>
        <v>1'h0</v>
      </c>
      <c r="G12" s="86" t="s">
        <v>3612</v>
      </c>
      <c r="H12" s="90" t="s">
        <v>3611</v>
      </c>
      <c r="I12" s="91" t="s">
        <v>3610</v>
      </c>
      <c r="J12" s="86">
        <v>0</v>
      </c>
      <c r="K12" s="86" t="str">
        <f t="shared" si="6"/>
        <v>0</v>
      </c>
      <c r="L12" s="86">
        <f t="shared" si="7"/>
        <v>0</v>
      </c>
      <c r="M12" s="84"/>
    </row>
    <row r="13" spans="1:14" ht="15">
      <c r="A13" s="85"/>
      <c r="B13" s="85"/>
      <c r="C13" s="86">
        <v>29</v>
      </c>
      <c r="D13" s="86">
        <v>29</v>
      </c>
      <c r="E13" s="86">
        <f t="shared" si="4"/>
        <v>1</v>
      </c>
      <c r="F13" s="86" t="str">
        <f t="shared" si="5"/>
        <v>1'h0</v>
      </c>
      <c r="G13" s="86" t="s">
        <v>324</v>
      </c>
      <c r="H13" s="90" t="s">
        <v>3813</v>
      </c>
      <c r="I13" s="91" t="s">
        <v>3812</v>
      </c>
      <c r="J13" s="86">
        <v>0</v>
      </c>
      <c r="K13" s="86" t="str">
        <f t="shared" si="6"/>
        <v>0</v>
      </c>
      <c r="L13" s="86">
        <f t="shared" si="7"/>
        <v>0</v>
      </c>
      <c r="M13" s="84"/>
    </row>
    <row r="14" spans="1:14" ht="15">
      <c r="A14" s="85"/>
      <c r="B14" s="85"/>
      <c r="C14" s="86">
        <v>17</v>
      </c>
      <c r="D14" s="86">
        <v>28</v>
      </c>
      <c r="E14" s="86">
        <f t="shared" si="4"/>
        <v>12</v>
      </c>
      <c r="F14" s="86" t="str">
        <f t="shared" si="5"/>
        <v>12'h0</v>
      </c>
      <c r="G14" s="86" t="s">
        <v>3609</v>
      </c>
      <c r="H14" s="90" t="s">
        <v>3608</v>
      </c>
      <c r="I14" s="91"/>
      <c r="J14" s="86">
        <v>0</v>
      </c>
      <c r="K14" s="86" t="str">
        <f t="shared" si="6"/>
        <v>0</v>
      </c>
      <c r="L14" s="86">
        <f t="shared" si="7"/>
        <v>0</v>
      </c>
      <c r="M14" s="84"/>
    </row>
    <row r="15" spans="1:14" ht="15">
      <c r="A15" s="85"/>
      <c r="B15" s="85"/>
      <c r="C15" s="86">
        <v>16</v>
      </c>
      <c r="D15" s="86">
        <v>16</v>
      </c>
      <c r="E15" s="86">
        <f t="shared" si="4"/>
        <v>1</v>
      </c>
      <c r="F15" s="86" t="str">
        <f t="shared" si="5"/>
        <v>1'h0</v>
      </c>
      <c r="G15" s="86" t="s">
        <v>3532</v>
      </c>
      <c r="H15" s="90" t="s">
        <v>3607</v>
      </c>
      <c r="I15" s="91" t="s">
        <v>3606</v>
      </c>
      <c r="J15" s="86">
        <v>0</v>
      </c>
      <c r="K15" s="86" t="str">
        <f t="shared" si="6"/>
        <v>0</v>
      </c>
      <c r="L15" s="86">
        <f t="shared" si="7"/>
        <v>0</v>
      </c>
      <c r="M15" s="84"/>
    </row>
    <row r="16" spans="1:14" ht="15">
      <c r="A16" s="85"/>
      <c r="B16" s="85"/>
      <c r="C16" s="86">
        <v>15</v>
      </c>
      <c r="D16" s="86">
        <v>15</v>
      </c>
      <c r="E16" s="86">
        <f t="shared" si="4"/>
        <v>1</v>
      </c>
      <c r="F16" s="86" t="str">
        <f t="shared" si="5"/>
        <v>1'h0</v>
      </c>
      <c r="G16" s="86" t="s">
        <v>3532</v>
      </c>
      <c r="H16" s="90" t="s">
        <v>3605</v>
      </c>
      <c r="I16" s="91" t="s">
        <v>3604</v>
      </c>
      <c r="J16" s="86">
        <v>0</v>
      </c>
      <c r="K16" s="86" t="str">
        <f t="shared" si="6"/>
        <v>0</v>
      </c>
      <c r="L16" s="86">
        <f t="shared" si="7"/>
        <v>0</v>
      </c>
      <c r="M16" s="84"/>
    </row>
    <row r="17" spans="1:13" ht="15">
      <c r="A17" s="85"/>
      <c r="B17" s="85"/>
      <c r="C17" s="86">
        <v>14</v>
      </c>
      <c r="D17" s="86">
        <v>14</v>
      </c>
      <c r="E17" s="86">
        <f t="shared" si="4"/>
        <v>1</v>
      </c>
      <c r="F17" s="86" t="str">
        <f t="shared" si="5"/>
        <v>1'h0</v>
      </c>
      <c r="G17" s="86" t="s">
        <v>3532</v>
      </c>
      <c r="H17" s="90" t="s">
        <v>3603</v>
      </c>
      <c r="I17" s="91" t="s">
        <v>3602</v>
      </c>
      <c r="J17" s="86">
        <v>0</v>
      </c>
      <c r="K17" s="86" t="str">
        <f t="shared" si="6"/>
        <v>0</v>
      </c>
      <c r="L17" s="86">
        <f t="shared" si="7"/>
        <v>0</v>
      </c>
      <c r="M17" s="84"/>
    </row>
    <row r="18" spans="1:13" ht="15">
      <c r="A18" s="85"/>
      <c r="B18" s="85"/>
      <c r="C18" s="86">
        <v>13</v>
      </c>
      <c r="D18" s="86">
        <v>13</v>
      </c>
      <c r="E18" s="86">
        <f t="shared" si="4"/>
        <v>1</v>
      </c>
      <c r="F18" s="86" t="str">
        <f t="shared" si="5"/>
        <v>1'h0</v>
      </c>
      <c r="G18" s="86" t="s">
        <v>3532</v>
      </c>
      <c r="H18" s="90" t="s">
        <v>3601</v>
      </c>
      <c r="I18" s="91" t="s">
        <v>3600</v>
      </c>
      <c r="J18" s="86">
        <v>0</v>
      </c>
      <c r="K18" s="86" t="str">
        <f t="shared" si="6"/>
        <v>0</v>
      </c>
      <c r="L18" s="86">
        <f>J18*(2^C17)</f>
        <v>0</v>
      </c>
      <c r="M18" s="84"/>
    </row>
    <row r="19" spans="1:13" ht="15">
      <c r="A19" s="85"/>
      <c r="B19" s="85"/>
      <c r="C19" s="86">
        <v>12</v>
      </c>
      <c r="D19" s="86">
        <v>12</v>
      </c>
      <c r="E19" s="86">
        <f t="shared" si="4"/>
        <v>1</v>
      </c>
      <c r="F19" s="86" t="str">
        <f t="shared" si="5"/>
        <v>1'h0</v>
      </c>
      <c r="G19" s="86" t="s">
        <v>3532</v>
      </c>
      <c r="H19" s="90" t="s">
        <v>3599</v>
      </c>
      <c r="I19" s="91" t="s">
        <v>3598</v>
      </c>
      <c r="J19" s="86">
        <v>0</v>
      </c>
      <c r="K19" s="86" t="str">
        <f t="shared" si="6"/>
        <v>0</v>
      </c>
      <c r="L19" s="86">
        <f>J19*(2^C18)</f>
        <v>0</v>
      </c>
      <c r="M19" s="84"/>
    </row>
    <row r="20" spans="1:13" ht="15">
      <c r="A20" s="85"/>
      <c r="B20" s="85"/>
      <c r="C20" s="86">
        <v>11</v>
      </c>
      <c r="D20" s="86">
        <v>11</v>
      </c>
      <c r="E20" s="86">
        <f t="shared" si="4"/>
        <v>1</v>
      </c>
      <c r="F20" s="86" t="str">
        <f t="shared" si="5"/>
        <v>1'h0</v>
      </c>
      <c r="G20" s="86" t="s">
        <v>3532</v>
      </c>
      <c r="H20" s="90" t="s">
        <v>3597</v>
      </c>
      <c r="I20" s="91" t="s">
        <v>3596</v>
      </c>
      <c r="J20" s="86">
        <v>0</v>
      </c>
      <c r="K20" s="86" t="str">
        <f t="shared" si="6"/>
        <v>0</v>
      </c>
      <c r="L20" s="86">
        <f>J20*(2^C19)</f>
        <v>0</v>
      </c>
      <c r="M20" s="84"/>
    </row>
    <row r="21" spans="1:13" ht="15">
      <c r="A21" s="85"/>
      <c r="B21" s="85"/>
      <c r="C21" s="86">
        <v>10</v>
      </c>
      <c r="D21" s="86">
        <v>10</v>
      </c>
      <c r="E21" s="86">
        <f t="shared" si="4"/>
        <v>1</v>
      </c>
      <c r="F21" s="86" t="str">
        <f t="shared" si="5"/>
        <v>1'h0</v>
      </c>
      <c r="G21" s="86" t="s">
        <v>3532</v>
      </c>
      <c r="H21" s="90" t="s">
        <v>3595</v>
      </c>
      <c r="I21" s="91" t="s">
        <v>3594</v>
      </c>
      <c r="J21" s="86">
        <v>0</v>
      </c>
      <c r="K21" s="86" t="str">
        <f t="shared" si="6"/>
        <v>0</v>
      </c>
      <c r="L21" s="86">
        <f>J21*(2^C20)</f>
        <v>0</v>
      </c>
      <c r="M21" s="84"/>
    </row>
    <row r="22" spans="1:13" ht="15">
      <c r="A22" s="85"/>
      <c r="B22" s="85"/>
      <c r="C22" s="86">
        <v>9</v>
      </c>
      <c r="D22" s="86">
        <v>9</v>
      </c>
      <c r="E22" s="86">
        <f t="shared" si="4"/>
        <v>1</v>
      </c>
      <c r="F22" s="86" t="str">
        <f t="shared" si="5"/>
        <v>1'h0</v>
      </c>
      <c r="G22" s="86" t="s">
        <v>3532</v>
      </c>
      <c r="H22" s="90" t="s">
        <v>3593</v>
      </c>
      <c r="I22" s="91" t="s">
        <v>3592</v>
      </c>
      <c r="J22" s="86">
        <v>0</v>
      </c>
      <c r="K22" s="86" t="str">
        <f t="shared" si="6"/>
        <v>0</v>
      </c>
      <c r="L22" s="86">
        <f>J22*(2^C21)</f>
        <v>0</v>
      </c>
      <c r="M22" s="84"/>
    </row>
    <row r="23" spans="1:13" ht="15">
      <c r="A23" s="85"/>
      <c r="B23" s="85"/>
      <c r="C23" s="86">
        <v>8</v>
      </c>
      <c r="D23" s="86">
        <v>8</v>
      </c>
      <c r="E23" s="86">
        <f t="shared" si="4"/>
        <v>1</v>
      </c>
      <c r="F23" s="86" t="str">
        <f t="shared" si="5"/>
        <v>1'h0</v>
      </c>
      <c r="G23" s="86" t="s">
        <v>471</v>
      </c>
      <c r="H23" s="90" t="s">
        <v>3591</v>
      </c>
      <c r="I23" s="91" t="s">
        <v>3590</v>
      </c>
      <c r="J23" s="86">
        <v>0</v>
      </c>
      <c r="K23" s="86" t="str">
        <f t="shared" si="6"/>
        <v>0</v>
      </c>
      <c r="L23" s="86">
        <f t="shared" ref="L23:L31" si="8">J23*(2^C23)</f>
        <v>0</v>
      </c>
      <c r="M23" s="84"/>
    </row>
    <row r="24" spans="1:13" ht="15">
      <c r="A24" s="85"/>
      <c r="B24" s="85"/>
      <c r="C24" s="86">
        <v>7</v>
      </c>
      <c r="D24" s="86">
        <v>7</v>
      </c>
      <c r="E24" s="86">
        <f t="shared" si="4"/>
        <v>1</v>
      </c>
      <c r="F24" s="86" t="str">
        <f t="shared" si="5"/>
        <v>1'h0</v>
      </c>
      <c r="G24" s="86" t="s">
        <v>471</v>
      </c>
      <c r="H24" s="90" t="s">
        <v>3589</v>
      </c>
      <c r="I24" s="91" t="s">
        <v>3588</v>
      </c>
      <c r="J24" s="86">
        <v>0</v>
      </c>
      <c r="K24" s="86" t="str">
        <f t="shared" si="6"/>
        <v>0</v>
      </c>
      <c r="L24" s="86">
        <f t="shared" si="8"/>
        <v>0</v>
      </c>
      <c r="M24" s="84"/>
    </row>
    <row r="25" spans="1:13" ht="15">
      <c r="A25" s="85"/>
      <c r="B25" s="85"/>
      <c r="C25" s="86">
        <v>6</v>
      </c>
      <c r="D25" s="86">
        <v>6</v>
      </c>
      <c r="E25" s="86">
        <f t="shared" si="4"/>
        <v>1</v>
      </c>
      <c r="F25" s="86" t="str">
        <f t="shared" si="5"/>
        <v>1'h0</v>
      </c>
      <c r="G25" s="86" t="s">
        <v>471</v>
      </c>
      <c r="H25" s="90" t="s">
        <v>3587</v>
      </c>
      <c r="I25" s="91" t="s">
        <v>3586</v>
      </c>
      <c r="J25" s="86">
        <v>0</v>
      </c>
      <c r="K25" s="86" t="str">
        <f t="shared" si="6"/>
        <v>0</v>
      </c>
      <c r="L25" s="86">
        <f t="shared" si="8"/>
        <v>0</v>
      </c>
      <c r="M25" s="84"/>
    </row>
    <row r="26" spans="1:13" ht="15">
      <c r="A26" s="85"/>
      <c r="B26" s="85"/>
      <c r="C26" s="86">
        <v>5</v>
      </c>
      <c r="D26" s="86">
        <v>5</v>
      </c>
      <c r="E26" s="86">
        <f t="shared" si="4"/>
        <v>1</v>
      </c>
      <c r="F26" s="86" t="str">
        <f t="shared" si="5"/>
        <v>1'h0</v>
      </c>
      <c r="G26" s="86" t="s">
        <v>471</v>
      </c>
      <c r="H26" s="90" t="s">
        <v>3585</v>
      </c>
      <c r="I26" s="91" t="s">
        <v>3584</v>
      </c>
      <c r="J26" s="86">
        <v>0</v>
      </c>
      <c r="K26" s="86" t="str">
        <f t="shared" si="6"/>
        <v>0</v>
      </c>
      <c r="L26" s="86">
        <f t="shared" si="8"/>
        <v>0</v>
      </c>
      <c r="M26" s="84"/>
    </row>
    <row r="27" spans="1:13" ht="15">
      <c r="A27" s="85"/>
      <c r="B27" s="85"/>
      <c r="C27" s="86">
        <v>4</v>
      </c>
      <c r="D27" s="86">
        <v>4</v>
      </c>
      <c r="E27" s="86">
        <f t="shared" si="4"/>
        <v>1</v>
      </c>
      <c r="F27" s="86" t="str">
        <f t="shared" si="5"/>
        <v>1'h0</v>
      </c>
      <c r="G27" s="86" t="s">
        <v>471</v>
      </c>
      <c r="H27" s="90" t="s">
        <v>1673</v>
      </c>
      <c r="I27" s="91" t="s">
        <v>1672</v>
      </c>
      <c r="J27" s="86">
        <v>0</v>
      </c>
      <c r="K27" s="86" t="str">
        <f t="shared" si="6"/>
        <v>0</v>
      </c>
      <c r="L27" s="86">
        <f t="shared" si="8"/>
        <v>0</v>
      </c>
      <c r="M27" s="84"/>
    </row>
    <row r="28" spans="1:13" ht="15">
      <c r="A28" s="85"/>
      <c r="B28" s="85"/>
      <c r="C28" s="86">
        <v>3</v>
      </c>
      <c r="D28" s="86">
        <v>3</v>
      </c>
      <c r="E28" s="86">
        <f t="shared" si="4"/>
        <v>1</v>
      </c>
      <c r="F28" s="86" t="str">
        <f t="shared" si="5"/>
        <v>1'h0</v>
      </c>
      <c r="G28" s="86" t="s">
        <v>471</v>
      </c>
      <c r="H28" s="90" t="s">
        <v>1671</v>
      </c>
      <c r="I28" s="91" t="s">
        <v>1670</v>
      </c>
      <c r="J28" s="86">
        <v>0</v>
      </c>
      <c r="K28" s="86" t="str">
        <f t="shared" si="6"/>
        <v>0</v>
      </c>
      <c r="L28" s="86">
        <f t="shared" si="8"/>
        <v>0</v>
      </c>
      <c r="M28" s="84"/>
    </row>
    <row r="29" spans="1:13" ht="15">
      <c r="A29" s="85"/>
      <c r="B29" s="85"/>
      <c r="C29" s="86">
        <v>2</v>
      </c>
      <c r="D29" s="86">
        <v>2</v>
      </c>
      <c r="E29" s="86">
        <f t="shared" si="4"/>
        <v>1</v>
      </c>
      <c r="F29" s="86" t="str">
        <f t="shared" si="5"/>
        <v>1'h0</v>
      </c>
      <c r="G29" s="86" t="s">
        <v>471</v>
      </c>
      <c r="H29" s="90" t="s">
        <v>1669</v>
      </c>
      <c r="I29" s="91" t="s">
        <v>1668</v>
      </c>
      <c r="J29" s="86">
        <v>0</v>
      </c>
      <c r="K29" s="86" t="str">
        <f t="shared" si="6"/>
        <v>0</v>
      </c>
      <c r="L29" s="86">
        <f t="shared" si="8"/>
        <v>0</v>
      </c>
      <c r="M29" s="84"/>
    </row>
    <row r="30" spans="1:13" ht="15">
      <c r="A30" s="85"/>
      <c r="B30" s="85"/>
      <c r="C30" s="86">
        <v>1</v>
      </c>
      <c r="D30" s="86">
        <v>1</v>
      </c>
      <c r="E30" s="86">
        <f t="shared" si="4"/>
        <v>1</v>
      </c>
      <c r="F30" s="86" t="str">
        <f t="shared" si="5"/>
        <v>1'h0</v>
      </c>
      <c r="G30" s="86" t="s">
        <v>471</v>
      </c>
      <c r="H30" s="90" t="s">
        <v>1667</v>
      </c>
      <c r="I30" s="91" t="s">
        <v>1666</v>
      </c>
      <c r="J30" s="86">
        <v>0</v>
      </c>
      <c r="K30" s="86" t="str">
        <f t="shared" si="6"/>
        <v>0</v>
      </c>
      <c r="L30" s="86">
        <f t="shared" si="8"/>
        <v>0</v>
      </c>
      <c r="M30" s="84"/>
    </row>
    <row r="31" spans="1:13" ht="15">
      <c r="A31" s="85"/>
      <c r="B31" s="85"/>
      <c r="C31" s="86">
        <v>0</v>
      </c>
      <c r="D31" s="86">
        <v>0</v>
      </c>
      <c r="E31" s="86">
        <f t="shared" si="4"/>
        <v>1</v>
      </c>
      <c r="F31" s="86" t="str">
        <f t="shared" si="5"/>
        <v>1'h0</v>
      </c>
      <c r="G31" s="86" t="s">
        <v>471</v>
      </c>
      <c r="H31" s="90" t="s">
        <v>1665</v>
      </c>
      <c r="I31" s="91" t="s">
        <v>1664</v>
      </c>
      <c r="J31" s="86">
        <v>0</v>
      </c>
      <c r="K31" s="86" t="str">
        <f t="shared" si="6"/>
        <v>0</v>
      </c>
      <c r="L31" s="86">
        <f t="shared" si="8"/>
        <v>0</v>
      </c>
      <c r="M31" s="84"/>
    </row>
    <row r="32" spans="1:13" ht="15">
      <c r="A32" s="80"/>
      <c r="B32" s="81" t="s">
        <v>3583</v>
      </c>
      <c r="C32" s="80"/>
      <c r="D32" s="80"/>
      <c r="E32" s="80">
        <f>SUM(E33:E48)</f>
        <v>32</v>
      </c>
      <c r="F32" s="53" t="str">
        <f>CONCATENATE("32'h",K32)</f>
        <v>32'h00000040</v>
      </c>
      <c r="G32" s="53"/>
      <c r="H32" s="83" t="s">
        <v>3582</v>
      </c>
      <c r="I32" s="83"/>
      <c r="J32" s="80"/>
      <c r="K32" s="80" t="str">
        <f>LOWER(DEC2HEX(L32,8))</f>
        <v>00000040</v>
      </c>
      <c r="L32" s="80">
        <f>SUM(L33:L48)</f>
        <v>64</v>
      </c>
      <c r="M32" s="84"/>
    </row>
    <row r="33" spans="1:13" ht="15">
      <c r="A33" s="98"/>
      <c r="B33" s="98"/>
      <c r="C33" s="86">
        <v>15</v>
      </c>
      <c r="D33" s="86">
        <v>31</v>
      </c>
      <c r="E33" s="97">
        <f t="shared" ref="E33:E38" si="9">D33+1-C33</f>
        <v>17</v>
      </c>
      <c r="F33" s="97" t="str">
        <f t="shared" ref="F33:F48" si="10">CONCATENATE(E33,"'h",K33)</f>
        <v>17'h0</v>
      </c>
      <c r="G33" s="86" t="s">
        <v>317</v>
      </c>
      <c r="H33" s="90" t="s">
        <v>20</v>
      </c>
      <c r="I33" s="91"/>
      <c r="J33" s="97">
        <v>0</v>
      </c>
      <c r="K33" s="97" t="str">
        <f t="shared" ref="K33:K48" si="11">LOWER(DEC2HEX((J33)))</f>
        <v>0</v>
      </c>
      <c r="L33" s="97">
        <f>J33*(2^C33)</f>
        <v>0</v>
      </c>
      <c r="M33" s="84"/>
    </row>
    <row r="34" spans="1:13" ht="30">
      <c r="A34" s="98"/>
      <c r="B34" s="98"/>
      <c r="C34" s="86">
        <v>14</v>
      </c>
      <c r="D34" s="86">
        <v>14</v>
      </c>
      <c r="E34" s="97">
        <f t="shared" si="9"/>
        <v>1</v>
      </c>
      <c r="F34" s="97" t="str">
        <f t="shared" si="10"/>
        <v>1'h0</v>
      </c>
      <c r="G34" s="97" t="s">
        <v>320</v>
      </c>
      <c r="H34" s="90" t="s">
        <v>3581</v>
      </c>
      <c r="I34" s="100" t="s">
        <v>3580</v>
      </c>
      <c r="J34" s="97">
        <v>0</v>
      </c>
      <c r="K34" s="97" t="str">
        <f t="shared" si="11"/>
        <v>0</v>
      </c>
      <c r="L34" s="97">
        <f>J34*(2^C34)</f>
        <v>0</v>
      </c>
      <c r="M34" s="84"/>
    </row>
    <row r="35" spans="1:13" ht="30">
      <c r="A35" s="98"/>
      <c r="B35" s="98"/>
      <c r="C35" s="86">
        <v>13</v>
      </c>
      <c r="D35" s="86">
        <v>13</v>
      </c>
      <c r="E35" s="97">
        <f t="shared" si="9"/>
        <v>1</v>
      </c>
      <c r="F35" s="97" t="str">
        <f t="shared" si="10"/>
        <v>1'h0</v>
      </c>
      <c r="G35" s="97" t="s">
        <v>320</v>
      </c>
      <c r="H35" s="90" t="s">
        <v>3579</v>
      </c>
      <c r="I35" s="100" t="s">
        <v>3578</v>
      </c>
      <c r="J35" s="97">
        <v>0</v>
      </c>
      <c r="K35" s="97" t="str">
        <f t="shared" si="11"/>
        <v>0</v>
      </c>
      <c r="L35" s="97">
        <f>J35*(2^C35)</f>
        <v>0</v>
      </c>
      <c r="M35" s="84"/>
    </row>
    <row r="36" spans="1:13" ht="30">
      <c r="A36" s="98"/>
      <c r="B36" s="98"/>
      <c r="C36" s="86">
        <v>12</v>
      </c>
      <c r="D36" s="86">
        <v>12</v>
      </c>
      <c r="E36" s="97">
        <f t="shared" si="9"/>
        <v>1</v>
      </c>
      <c r="F36" s="97" t="str">
        <f t="shared" si="10"/>
        <v>1'h0</v>
      </c>
      <c r="G36" s="97" t="s">
        <v>320</v>
      </c>
      <c r="H36" s="90" t="s">
        <v>3577</v>
      </c>
      <c r="I36" s="100" t="s">
        <v>3576</v>
      </c>
      <c r="J36" s="97">
        <v>0</v>
      </c>
      <c r="K36" s="97" t="str">
        <f t="shared" si="11"/>
        <v>0</v>
      </c>
      <c r="L36" s="97">
        <f>J36*(2^C36)</f>
        <v>0</v>
      </c>
      <c r="M36" s="84"/>
    </row>
    <row r="37" spans="1:13" ht="30">
      <c r="A37" s="98"/>
      <c r="B37" s="98"/>
      <c r="C37" s="86">
        <v>11</v>
      </c>
      <c r="D37" s="86">
        <v>11</v>
      </c>
      <c r="E37" s="97">
        <f t="shared" si="9"/>
        <v>1</v>
      </c>
      <c r="F37" s="97" t="str">
        <f t="shared" si="10"/>
        <v>1'h0</v>
      </c>
      <c r="G37" s="97" t="s">
        <v>320</v>
      </c>
      <c r="H37" s="90" t="s">
        <v>3575</v>
      </c>
      <c r="I37" s="100" t="s">
        <v>3574</v>
      </c>
      <c r="J37" s="97">
        <v>0</v>
      </c>
      <c r="K37" s="97" t="str">
        <f t="shared" si="11"/>
        <v>0</v>
      </c>
      <c r="L37" s="97">
        <f>J37*(2^C37)</f>
        <v>0</v>
      </c>
      <c r="M37" s="84"/>
    </row>
    <row r="38" spans="1:13" ht="30">
      <c r="A38" s="98"/>
      <c r="B38" s="98"/>
      <c r="C38" s="86">
        <v>10</v>
      </c>
      <c r="D38" s="86">
        <v>10</v>
      </c>
      <c r="E38" s="97">
        <f t="shared" si="9"/>
        <v>1</v>
      </c>
      <c r="F38" s="97" t="str">
        <f t="shared" si="10"/>
        <v>1'h0</v>
      </c>
      <c r="G38" s="97" t="s">
        <v>320</v>
      </c>
      <c r="H38" s="86" t="s">
        <v>3573</v>
      </c>
      <c r="I38" s="100" t="s">
        <v>3572</v>
      </c>
      <c r="J38" s="97">
        <v>0</v>
      </c>
      <c r="K38" s="97" t="str">
        <f t="shared" si="11"/>
        <v>0</v>
      </c>
      <c r="L38" s="97">
        <f>J38*(2^C37)</f>
        <v>0</v>
      </c>
      <c r="M38" s="84"/>
    </row>
    <row r="39" spans="1:13" ht="30">
      <c r="A39" s="98"/>
      <c r="B39" s="98"/>
      <c r="C39" s="86">
        <v>9</v>
      </c>
      <c r="D39" s="86">
        <v>9</v>
      </c>
      <c r="E39" s="97">
        <f>D38+1-C38</f>
        <v>1</v>
      </c>
      <c r="F39" s="97" t="str">
        <f t="shared" si="10"/>
        <v>1'h0</v>
      </c>
      <c r="G39" s="97" t="s">
        <v>320</v>
      </c>
      <c r="H39" s="86" t="s">
        <v>3571</v>
      </c>
      <c r="I39" s="100" t="s">
        <v>3570</v>
      </c>
      <c r="J39" s="97">
        <v>0</v>
      </c>
      <c r="K39" s="97" t="str">
        <f t="shared" si="11"/>
        <v>0</v>
      </c>
      <c r="L39" s="97">
        <f>J39*(2^C38)</f>
        <v>0</v>
      </c>
      <c r="M39" s="84"/>
    </row>
    <row r="40" spans="1:13" ht="30">
      <c r="A40" s="98"/>
      <c r="B40" s="98"/>
      <c r="C40" s="86">
        <v>8</v>
      </c>
      <c r="D40" s="86">
        <v>8</v>
      </c>
      <c r="E40" s="97">
        <f>D39+1-C39</f>
        <v>1</v>
      </c>
      <c r="F40" s="97" t="str">
        <f t="shared" si="10"/>
        <v>1'h0</v>
      </c>
      <c r="G40" s="97" t="s">
        <v>320</v>
      </c>
      <c r="H40" s="86" t="s">
        <v>3569</v>
      </c>
      <c r="I40" s="100" t="s">
        <v>3568</v>
      </c>
      <c r="J40" s="97">
        <v>0</v>
      </c>
      <c r="K40" s="97" t="str">
        <f t="shared" si="11"/>
        <v>0</v>
      </c>
      <c r="L40" s="97">
        <f>J40*(2^C39)</f>
        <v>0</v>
      </c>
      <c r="M40" s="84"/>
    </row>
    <row r="41" spans="1:13" ht="30">
      <c r="A41" s="98"/>
      <c r="B41" s="98"/>
      <c r="C41" s="86">
        <v>7</v>
      </c>
      <c r="D41" s="86">
        <v>7</v>
      </c>
      <c r="E41" s="97">
        <f>D40+1-C40</f>
        <v>1</v>
      </c>
      <c r="F41" s="97" t="str">
        <f t="shared" si="10"/>
        <v>1'h0</v>
      </c>
      <c r="G41" s="97" t="s">
        <v>320</v>
      </c>
      <c r="H41" s="86" t="s">
        <v>3567</v>
      </c>
      <c r="I41" s="100" t="s">
        <v>3566</v>
      </c>
      <c r="J41" s="97">
        <v>0</v>
      </c>
      <c r="K41" s="97" t="str">
        <f t="shared" si="11"/>
        <v>0</v>
      </c>
      <c r="L41" s="97">
        <f>J41*(2^C40)</f>
        <v>0</v>
      </c>
      <c r="M41" s="84"/>
    </row>
    <row r="42" spans="1:13" ht="30">
      <c r="A42" s="98"/>
      <c r="B42" s="98"/>
      <c r="C42" s="86">
        <v>6</v>
      </c>
      <c r="D42" s="86">
        <v>6</v>
      </c>
      <c r="E42" s="97">
        <f t="shared" ref="E42:E48" si="12">D42+1-C42</f>
        <v>1</v>
      </c>
      <c r="F42" s="97" t="str">
        <f t="shared" si="10"/>
        <v>1'h1</v>
      </c>
      <c r="G42" s="97" t="s">
        <v>320</v>
      </c>
      <c r="H42" s="86" t="s">
        <v>3565</v>
      </c>
      <c r="I42" s="100" t="s">
        <v>3564</v>
      </c>
      <c r="J42" s="97">
        <v>1</v>
      </c>
      <c r="K42" s="97" t="str">
        <f t="shared" si="11"/>
        <v>1</v>
      </c>
      <c r="L42" s="97">
        <f t="shared" ref="L42:L48" si="13">J42*(2^C42)</f>
        <v>64</v>
      </c>
      <c r="M42" s="84"/>
    </row>
    <row r="43" spans="1:13" ht="30">
      <c r="A43" s="98"/>
      <c r="B43" s="98"/>
      <c r="C43" s="86">
        <v>5</v>
      </c>
      <c r="D43" s="86">
        <v>5</v>
      </c>
      <c r="E43" s="97">
        <f t="shared" si="12"/>
        <v>1</v>
      </c>
      <c r="F43" s="97" t="str">
        <f t="shared" si="10"/>
        <v>1'h0</v>
      </c>
      <c r="G43" s="97" t="s">
        <v>320</v>
      </c>
      <c r="H43" s="86" t="s">
        <v>3563</v>
      </c>
      <c r="I43" s="100" t="s">
        <v>3562</v>
      </c>
      <c r="J43" s="97">
        <v>0</v>
      </c>
      <c r="K43" s="97" t="str">
        <f t="shared" si="11"/>
        <v>0</v>
      </c>
      <c r="L43" s="97">
        <f t="shared" si="13"/>
        <v>0</v>
      </c>
      <c r="M43" s="84"/>
    </row>
    <row r="44" spans="1:13" ht="30">
      <c r="A44" s="98"/>
      <c r="B44" s="98"/>
      <c r="C44" s="86">
        <v>4</v>
      </c>
      <c r="D44" s="86">
        <v>4</v>
      </c>
      <c r="E44" s="97">
        <f t="shared" si="12"/>
        <v>1</v>
      </c>
      <c r="F44" s="97" t="str">
        <f t="shared" si="10"/>
        <v>1'h0</v>
      </c>
      <c r="G44" s="97" t="s">
        <v>320</v>
      </c>
      <c r="H44" s="86" t="s">
        <v>3561</v>
      </c>
      <c r="I44" s="100" t="s">
        <v>3560</v>
      </c>
      <c r="J44" s="97">
        <v>0</v>
      </c>
      <c r="K44" s="97" t="str">
        <f t="shared" si="11"/>
        <v>0</v>
      </c>
      <c r="L44" s="97">
        <f t="shared" si="13"/>
        <v>0</v>
      </c>
      <c r="M44" s="84"/>
    </row>
    <row r="45" spans="1:13" ht="30">
      <c r="A45" s="98"/>
      <c r="B45" s="98"/>
      <c r="C45" s="86">
        <v>3</v>
      </c>
      <c r="D45" s="86">
        <v>3</v>
      </c>
      <c r="E45" s="97">
        <f t="shared" si="12"/>
        <v>1</v>
      </c>
      <c r="F45" s="97" t="str">
        <f t="shared" si="10"/>
        <v>1'h0</v>
      </c>
      <c r="G45" s="97" t="s">
        <v>320</v>
      </c>
      <c r="H45" s="86" t="s">
        <v>3559</v>
      </c>
      <c r="I45" s="100" t="s">
        <v>3558</v>
      </c>
      <c r="J45" s="97">
        <v>0</v>
      </c>
      <c r="K45" s="97" t="str">
        <f t="shared" si="11"/>
        <v>0</v>
      </c>
      <c r="L45" s="97">
        <f t="shared" si="13"/>
        <v>0</v>
      </c>
      <c r="M45" s="84"/>
    </row>
    <row r="46" spans="1:13" ht="30">
      <c r="A46" s="98"/>
      <c r="B46" s="98"/>
      <c r="C46" s="86">
        <v>2</v>
      </c>
      <c r="D46" s="86">
        <v>2</v>
      </c>
      <c r="E46" s="97">
        <f t="shared" si="12"/>
        <v>1</v>
      </c>
      <c r="F46" s="97" t="str">
        <f t="shared" si="10"/>
        <v>1'h0</v>
      </c>
      <c r="G46" s="97" t="s">
        <v>320</v>
      </c>
      <c r="H46" s="86" t="s">
        <v>3557</v>
      </c>
      <c r="I46" s="100" t="s">
        <v>3556</v>
      </c>
      <c r="J46" s="97">
        <v>0</v>
      </c>
      <c r="K46" s="97" t="str">
        <f t="shared" si="11"/>
        <v>0</v>
      </c>
      <c r="L46" s="97">
        <f t="shared" si="13"/>
        <v>0</v>
      </c>
      <c r="M46" s="84"/>
    </row>
    <row r="47" spans="1:13" ht="30">
      <c r="A47" s="98"/>
      <c r="B47" s="98"/>
      <c r="C47" s="86">
        <v>1</v>
      </c>
      <c r="D47" s="86">
        <v>1</v>
      </c>
      <c r="E47" s="97">
        <f t="shared" si="12"/>
        <v>1</v>
      </c>
      <c r="F47" s="97" t="str">
        <f t="shared" si="10"/>
        <v>1'h0</v>
      </c>
      <c r="G47" s="97" t="s">
        <v>320</v>
      </c>
      <c r="H47" s="86" t="s">
        <v>3555</v>
      </c>
      <c r="I47" s="100" t="s">
        <v>3554</v>
      </c>
      <c r="J47" s="97">
        <v>0</v>
      </c>
      <c r="K47" s="97" t="str">
        <f t="shared" si="11"/>
        <v>0</v>
      </c>
      <c r="L47" s="97">
        <f t="shared" si="13"/>
        <v>0</v>
      </c>
      <c r="M47" s="84"/>
    </row>
    <row r="48" spans="1:13" ht="30">
      <c r="A48" s="98"/>
      <c r="B48" s="98"/>
      <c r="C48" s="86">
        <v>0</v>
      </c>
      <c r="D48" s="86">
        <v>0</v>
      </c>
      <c r="E48" s="97">
        <f t="shared" si="12"/>
        <v>1</v>
      </c>
      <c r="F48" s="97" t="str">
        <f t="shared" si="10"/>
        <v>1'h0</v>
      </c>
      <c r="G48" s="97" t="s">
        <v>320</v>
      </c>
      <c r="H48" s="86" t="s">
        <v>3553</v>
      </c>
      <c r="I48" s="100" t="s">
        <v>3552</v>
      </c>
      <c r="J48" s="97">
        <v>0</v>
      </c>
      <c r="K48" s="97" t="str">
        <f t="shared" si="11"/>
        <v>0</v>
      </c>
      <c r="L48" s="97">
        <f t="shared" si="13"/>
        <v>0</v>
      </c>
      <c r="M48" s="84"/>
    </row>
    <row r="49" spans="1:13" ht="15">
      <c r="A49" s="80"/>
      <c r="B49" s="81" t="s">
        <v>3551</v>
      </c>
      <c r="C49" s="80"/>
      <c r="D49" s="80"/>
      <c r="E49" s="80">
        <f>SUM(E50:E58)</f>
        <v>32</v>
      </c>
      <c r="F49" s="53" t="str">
        <f>CONCATENATE("32'h",K49)</f>
        <v>32'h09000804</v>
      </c>
      <c r="G49" s="53"/>
      <c r="H49" s="83" t="s">
        <v>3550</v>
      </c>
      <c r="I49" s="83"/>
      <c r="J49" s="80"/>
      <c r="K49" s="80" t="str">
        <f>LOWER(DEC2HEX(L49,8))</f>
        <v>09000804</v>
      </c>
      <c r="L49" s="80">
        <f>SUM(L50:L58)</f>
        <v>150996996</v>
      </c>
      <c r="M49" s="84"/>
    </row>
    <row r="50" spans="1:13" ht="15">
      <c r="A50" s="98"/>
      <c r="B50" s="98"/>
      <c r="C50" s="97">
        <v>31</v>
      </c>
      <c r="D50" s="97">
        <v>31</v>
      </c>
      <c r="E50" s="97">
        <f t="shared" ref="E50:E58" si="14">D50+1-C50</f>
        <v>1</v>
      </c>
      <c r="F50" s="97" t="str">
        <f>CONCATENATE(E50,"'h",K50)</f>
        <v>1'h0</v>
      </c>
      <c r="G50" s="86" t="s">
        <v>317</v>
      </c>
      <c r="H50" s="86" t="s">
        <v>20</v>
      </c>
      <c r="I50" s="91"/>
      <c r="J50" s="97">
        <v>0</v>
      </c>
      <c r="K50" s="97" t="str">
        <f t="shared" ref="K50:K58" si="15">LOWER(DEC2HEX((J50)))</f>
        <v>0</v>
      </c>
      <c r="L50" s="97">
        <f t="shared" ref="L50:L58" si="16">J50*(2^C50)</f>
        <v>0</v>
      </c>
      <c r="M50" s="84"/>
    </row>
    <row r="51" spans="1:13" ht="15">
      <c r="A51" s="98"/>
      <c r="B51" s="98"/>
      <c r="C51" s="97">
        <v>30</v>
      </c>
      <c r="D51" s="97">
        <v>30</v>
      </c>
      <c r="E51" s="97">
        <f t="shared" si="14"/>
        <v>1</v>
      </c>
      <c r="F51" s="97" t="str">
        <f>CONCATENATE(E51,"'h",K51)</f>
        <v>1'h0</v>
      </c>
      <c r="G51" s="86" t="s">
        <v>3532</v>
      </c>
      <c r="H51" s="86" t="s">
        <v>3549</v>
      </c>
      <c r="I51" s="100" t="s">
        <v>3530</v>
      </c>
      <c r="J51" s="97">
        <v>0</v>
      </c>
      <c r="K51" s="97" t="str">
        <f t="shared" si="15"/>
        <v>0</v>
      </c>
      <c r="L51" s="97">
        <f t="shared" si="16"/>
        <v>0</v>
      </c>
      <c r="M51" s="84"/>
    </row>
    <row r="52" spans="1:13" ht="14.25" customHeight="1">
      <c r="A52" s="98"/>
      <c r="B52" s="98"/>
      <c r="C52" s="97">
        <v>27</v>
      </c>
      <c r="D52" s="97">
        <v>29</v>
      </c>
      <c r="E52" s="97">
        <f t="shared" si="14"/>
        <v>3</v>
      </c>
      <c r="F52" s="97" t="str">
        <f>CONCATENATE(E52,"'h",K52)</f>
        <v>3'h1</v>
      </c>
      <c r="G52" s="97" t="s">
        <v>320</v>
      </c>
      <c r="H52" s="86" t="s">
        <v>3548</v>
      </c>
      <c r="I52" s="100" t="s">
        <v>1660</v>
      </c>
      <c r="J52" s="97">
        <v>1</v>
      </c>
      <c r="K52" s="97" t="str">
        <f t="shared" si="15"/>
        <v>1</v>
      </c>
      <c r="L52" s="97">
        <f t="shared" si="16"/>
        <v>134217728</v>
      </c>
      <c r="M52" s="84"/>
    </row>
    <row r="53" spans="1:13" ht="15">
      <c r="A53" s="98"/>
      <c r="B53" s="98"/>
      <c r="C53" s="97">
        <v>23</v>
      </c>
      <c r="D53" s="97">
        <v>26</v>
      </c>
      <c r="E53" s="97">
        <f t="shared" si="14"/>
        <v>4</v>
      </c>
      <c r="F53" s="97" t="str">
        <f>CONCATENATE(E53,"'h",K53)</f>
        <v>4'h2</v>
      </c>
      <c r="G53" s="97" t="s">
        <v>320</v>
      </c>
      <c r="H53" s="86" t="s">
        <v>3547</v>
      </c>
      <c r="I53" s="100" t="s">
        <v>3546</v>
      </c>
      <c r="J53" s="97">
        <v>2</v>
      </c>
      <c r="K53" s="97" t="str">
        <f t="shared" si="15"/>
        <v>2</v>
      </c>
      <c r="L53" s="97">
        <f t="shared" si="16"/>
        <v>16777216</v>
      </c>
      <c r="M53" s="84"/>
    </row>
    <row r="54" spans="1:13" ht="60">
      <c r="A54" s="98"/>
      <c r="B54" s="98"/>
      <c r="C54" s="97">
        <v>22</v>
      </c>
      <c r="D54" s="97">
        <v>22</v>
      </c>
      <c r="E54" s="97">
        <f t="shared" si="14"/>
        <v>1</v>
      </c>
      <c r="F54" s="97" t="s">
        <v>3545</v>
      </c>
      <c r="G54" s="97" t="s">
        <v>320</v>
      </c>
      <c r="H54" s="86" t="s">
        <v>3544</v>
      </c>
      <c r="I54" s="100" t="s">
        <v>3543</v>
      </c>
      <c r="J54" s="97">
        <v>0</v>
      </c>
      <c r="K54" s="97" t="str">
        <f t="shared" si="15"/>
        <v>0</v>
      </c>
      <c r="L54" s="97">
        <f t="shared" si="16"/>
        <v>0</v>
      </c>
      <c r="M54" s="84"/>
    </row>
    <row r="55" spans="1:13" ht="15">
      <c r="A55" s="98"/>
      <c r="B55" s="98"/>
      <c r="C55" s="97">
        <v>21</v>
      </c>
      <c r="D55" s="97">
        <v>21</v>
      </c>
      <c r="E55" s="97">
        <f t="shared" si="14"/>
        <v>1</v>
      </c>
      <c r="F55" s="97" t="str">
        <f>CONCATENATE(E55,"'h",K55)</f>
        <v>1'h0</v>
      </c>
      <c r="G55" s="86" t="s">
        <v>3532</v>
      </c>
      <c r="H55" s="86" t="s">
        <v>1663</v>
      </c>
      <c r="I55" s="100" t="s">
        <v>3530</v>
      </c>
      <c r="J55" s="97">
        <v>0</v>
      </c>
      <c r="K55" s="97" t="str">
        <f t="shared" si="15"/>
        <v>0</v>
      </c>
      <c r="L55" s="97">
        <f t="shared" si="16"/>
        <v>0</v>
      </c>
      <c r="M55" s="84"/>
    </row>
    <row r="56" spans="1:13" ht="14.25" customHeight="1">
      <c r="A56" s="98"/>
      <c r="B56" s="98"/>
      <c r="C56" s="97">
        <v>11</v>
      </c>
      <c r="D56" s="97">
        <v>20</v>
      </c>
      <c r="E56" s="97">
        <f t="shared" si="14"/>
        <v>10</v>
      </c>
      <c r="F56" s="97" t="str">
        <f>CONCATENATE(E56,"'h",K56)</f>
        <v>10'h1</v>
      </c>
      <c r="G56" s="97" t="s">
        <v>320</v>
      </c>
      <c r="H56" s="86" t="s">
        <v>1662</v>
      </c>
      <c r="I56" s="100" t="s">
        <v>1660</v>
      </c>
      <c r="J56" s="97">
        <v>1</v>
      </c>
      <c r="K56" s="97" t="str">
        <f t="shared" si="15"/>
        <v>1</v>
      </c>
      <c r="L56" s="97">
        <f t="shared" si="16"/>
        <v>2048</v>
      </c>
      <c r="M56" s="84"/>
    </row>
    <row r="57" spans="1:13" ht="15">
      <c r="A57" s="98"/>
      <c r="B57" s="98"/>
      <c r="C57" s="97">
        <v>1</v>
      </c>
      <c r="D57" s="97">
        <v>10</v>
      </c>
      <c r="E57" s="97">
        <f t="shared" si="14"/>
        <v>10</v>
      </c>
      <c r="F57" s="97" t="str">
        <f>CONCATENATE(E57,"'h",K57)</f>
        <v>10'h2</v>
      </c>
      <c r="G57" s="97" t="s">
        <v>320</v>
      </c>
      <c r="H57" s="86" t="s">
        <v>3542</v>
      </c>
      <c r="I57" s="100" t="s">
        <v>3541</v>
      </c>
      <c r="J57" s="97">
        <v>2</v>
      </c>
      <c r="K57" s="97" t="str">
        <f t="shared" si="15"/>
        <v>2</v>
      </c>
      <c r="L57" s="97">
        <f t="shared" si="16"/>
        <v>4</v>
      </c>
      <c r="M57" s="84"/>
    </row>
    <row r="58" spans="1:13" ht="60">
      <c r="A58" s="98"/>
      <c r="B58" s="98"/>
      <c r="C58" s="97">
        <v>0</v>
      </c>
      <c r="D58" s="97">
        <v>0</v>
      </c>
      <c r="E58" s="97">
        <f t="shared" si="14"/>
        <v>1</v>
      </c>
      <c r="F58" s="97" t="str">
        <f>CONCATENATE(E58,"'h",K58)</f>
        <v>1'h0</v>
      </c>
      <c r="G58" s="97" t="s">
        <v>320</v>
      </c>
      <c r="H58" s="86" t="s">
        <v>1661</v>
      </c>
      <c r="I58" s="100" t="s">
        <v>3540</v>
      </c>
      <c r="J58" s="97">
        <v>0</v>
      </c>
      <c r="K58" s="97" t="str">
        <f t="shared" si="15"/>
        <v>0</v>
      </c>
      <c r="L58" s="97">
        <f t="shared" si="16"/>
        <v>0</v>
      </c>
      <c r="M58" s="84"/>
    </row>
    <row r="59" spans="1:13" ht="15">
      <c r="A59" s="80"/>
      <c r="B59" s="81" t="s">
        <v>3539</v>
      </c>
      <c r="C59" s="80"/>
      <c r="D59" s="80"/>
      <c r="E59" s="80">
        <f>SUM(E60:E66)</f>
        <v>32</v>
      </c>
      <c r="F59" s="53" t="str">
        <f>CONCATENATE("32'h",K59)</f>
        <v>32'h01000804</v>
      </c>
      <c r="G59" s="53"/>
      <c r="H59" s="83" t="s">
        <v>3538</v>
      </c>
      <c r="I59" s="83"/>
      <c r="J59" s="80"/>
      <c r="K59" s="80" t="str">
        <f>LOWER(DEC2HEX(L59,8))</f>
        <v>01000804</v>
      </c>
      <c r="L59" s="80">
        <f>SUM(L60:L66)</f>
        <v>16779268</v>
      </c>
      <c r="M59" s="84"/>
    </row>
    <row r="60" spans="1:13" ht="14.25" customHeight="1">
      <c r="A60" s="98"/>
      <c r="B60" s="98"/>
      <c r="C60" s="97">
        <v>29</v>
      </c>
      <c r="D60" s="97">
        <v>31</v>
      </c>
      <c r="E60" s="97">
        <f t="shared" ref="E60:E66" si="17">D60+1-C60</f>
        <v>3</v>
      </c>
      <c r="F60" s="97" t="str">
        <f t="shared" ref="F60:F66" si="18">CONCATENATE(E60,"'h",K60)</f>
        <v>3'h0</v>
      </c>
      <c r="G60" s="86" t="s">
        <v>317</v>
      </c>
      <c r="H60" s="86" t="s">
        <v>20</v>
      </c>
      <c r="I60" s="91"/>
      <c r="J60" s="97">
        <v>0</v>
      </c>
      <c r="K60" s="97" t="str">
        <f t="shared" ref="K60:K66" si="19">LOWER(DEC2HEX((J60)))</f>
        <v>0</v>
      </c>
      <c r="L60" s="97">
        <f t="shared" ref="L60:L66" si="20">J60*(2^C60)</f>
        <v>0</v>
      </c>
      <c r="M60" s="84"/>
    </row>
    <row r="61" spans="1:13" ht="15">
      <c r="A61" s="98"/>
      <c r="B61" s="98"/>
      <c r="C61" s="97">
        <v>28</v>
      </c>
      <c r="D61" s="97">
        <v>28</v>
      </c>
      <c r="E61" s="97">
        <f t="shared" si="17"/>
        <v>1</v>
      </c>
      <c r="F61" s="97" t="str">
        <f t="shared" si="18"/>
        <v>1'h0</v>
      </c>
      <c r="G61" s="86" t="s">
        <v>3532</v>
      </c>
      <c r="H61" s="86" t="s">
        <v>3537</v>
      </c>
      <c r="I61" s="100" t="s">
        <v>3536</v>
      </c>
      <c r="J61" s="97">
        <v>0</v>
      </c>
      <c r="K61" s="97" t="str">
        <f t="shared" si="19"/>
        <v>0</v>
      </c>
      <c r="L61" s="97">
        <f t="shared" si="20"/>
        <v>0</v>
      </c>
      <c r="M61" s="84"/>
    </row>
    <row r="62" spans="1:13" ht="15">
      <c r="A62" s="98"/>
      <c r="B62" s="98"/>
      <c r="C62" s="97">
        <v>22</v>
      </c>
      <c r="D62" s="97">
        <v>27</v>
      </c>
      <c r="E62" s="97">
        <f t="shared" si="17"/>
        <v>6</v>
      </c>
      <c r="F62" s="97" t="str">
        <f t="shared" si="18"/>
        <v>6'h4</v>
      </c>
      <c r="G62" s="86" t="s">
        <v>3535</v>
      </c>
      <c r="H62" s="86" t="s">
        <v>3534</v>
      </c>
      <c r="I62" s="100" t="s">
        <v>3533</v>
      </c>
      <c r="J62" s="97">
        <v>4</v>
      </c>
      <c r="K62" s="97" t="str">
        <f t="shared" si="19"/>
        <v>4</v>
      </c>
      <c r="L62" s="97">
        <f t="shared" si="20"/>
        <v>16777216</v>
      </c>
      <c r="M62" s="84"/>
    </row>
    <row r="63" spans="1:13" ht="15">
      <c r="A63" s="98"/>
      <c r="B63" s="98"/>
      <c r="C63" s="97">
        <v>21</v>
      </c>
      <c r="D63" s="97">
        <v>21</v>
      </c>
      <c r="E63" s="97">
        <f t="shared" si="17"/>
        <v>1</v>
      </c>
      <c r="F63" s="97" t="str">
        <f t="shared" si="18"/>
        <v>1'h0</v>
      </c>
      <c r="G63" s="86" t="s">
        <v>3532</v>
      </c>
      <c r="H63" s="86" t="s">
        <v>3531</v>
      </c>
      <c r="I63" s="100" t="s">
        <v>3530</v>
      </c>
      <c r="J63" s="97">
        <v>0</v>
      </c>
      <c r="K63" s="97" t="str">
        <f t="shared" si="19"/>
        <v>0</v>
      </c>
      <c r="L63" s="97">
        <f t="shared" si="20"/>
        <v>0</v>
      </c>
      <c r="M63" s="84"/>
    </row>
    <row r="64" spans="1:13" ht="15">
      <c r="A64" s="98"/>
      <c r="B64" s="98"/>
      <c r="C64" s="97">
        <v>11</v>
      </c>
      <c r="D64" s="97">
        <v>20</v>
      </c>
      <c r="E64" s="97">
        <f t="shared" si="17"/>
        <v>10</v>
      </c>
      <c r="F64" s="97" t="str">
        <f t="shared" si="18"/>
        <v>10'h1</v>
      </c>
      <c r="G64" s="97" t="s">
        <v>320</v>
      </c>
      <c r="H64" s="86" t="s">
        <v>3529</v>
      </c>
      <c r="I64" s="100" t="s">
        <v>1660</v>
      </c>
      <c r="J64" s="97">
        <v>1</v>
      </c>
      <c r="K64" s="97" t="str">
        <f t="shared" si="19"/>
        <v>1</v>
      </c>
      <c r="L64" s="97">
        <f t="shared" si="20"/>
        <v>2048</v>
      </c>
      <c r="M64" s="84"/>
    </row>
    <row r="65" spans="1:13" ht="15">
      <c r="A65" s="98"/>
      <c r="B65" s="98"/>
      <c r="C65" s="97">
        <v>1</v>
      </c>
      <c r="D65" s="97">
        <v>10</v>
      </c>
      <c r="E65" s="97">
        <f t="shared" si="17"/>
        <v>10</v>
      </c>
      <c r="F65" s="97" t="str">
        <f t="shared" si="18"/>
        <v>10'h2</v>
      </c>
      <c r="G65" s="97" t="s">
        <v>320</v>
      </c>
      <c r="H65" s="86" t="s">
        <v>3528</v>
      </c>
      <c r="I65" s="100" t="s">
        <v>3527</v>
      </c>
      <c r="J65" s="97">
        <v>2</v>
      </c>
      <c r="K65" s="97" t="str">
        <f t="shared" si="19"/>
        <v>2</v>
      </c>
      <c r="L65" s="97">
        <f t="shared" si="20"/>
        <v>4</v>
      </c>
      <c r="M65" s="84"/>
    </row>
    <row r="66" spans="1:13" ht="60">
      <c r="A66" s="98"/>
      <c r="B66" s="98"/>
      <c r="C66" s="97">
        <v>0</v>
      </c>
      <c r="D66" s="97">
        <v>0</v>
      </c>
      <c r="E66" s="97">
        <f t="shared" si="17"/>
        <v>1</v>
      </c>
      <c r="F66" s="97" t="str">
        <f t="shared" si="18"/>
        <v>1'h0</v>
      </c>
      <c r="G66" s="97" t="s">
        <v>320</v>
      </c>
      <c r="H66" s="86" t="s">
        <v>3526</v>
      </c>
      <c r="I66" s="100" t="s">
        <v>3525</v>
      </c>
      <c r="J66" s="97">
        <v>0</v>
      </c>
      <c r="K66" s="97" t="str">
        <f t="shared" si="19"/>
        <v>0</v>
      </c>
      <c r="L66" s="97">
        <f t="shared" si="20"/>
        <v>0</v>
      </c>
      <c r="M66" s="84"/>
    </row>
    <row r="67" spans="1:13" ht="15">
      <c r="A67" s="80"/>
      <c r="B67" s="81" t="s">
        <v>3524</v>
      </c>
      <c r="C67" s="80"/>
      <c r="D67" s="80"/>
      <c r="E67" s="80">
        <f>SUM(E68:E73)</f>
        <v>32</v>
      </c>
      <c r="F67" s="53" t="str">
        <f>CONCATENATE("32'h",K67)</f>
        <v>32'h000000c2</v>
      </c>
      <c r="G67" s="53"/>
      <c r="H67" s="83" t="s">
        <v>3523</v>
      </c>
      <c r="I67" s="83"/>
      <c r="J67" s="80"/>
      <c r="K67" s="80" t="str">
        <f>LOWER(DEC2HEX(L67,8))</f>
        <v>000000c2</v>
      </c>
      <c r="L67" s="80">
        <f>SUM(L68:L73)</f>
        <v>194</v>
      </c>
      <c r="M67" s="84"/>
    </row>
    <row r="68" spans="1:13" ht="15">
      <c r="A68" s="98"/>
      <c r="B68" s="98"/>
      <c r="C68" s="97">
        <v>15</v>
      </c>
      <c r="D68" s="97">
        <v>31</v>
      </c>
      <c r="E68" s="97">
        <f t="shared" ref="E68:E73" si="21">D68+1-C68</f>
        <v>17</v>
      </c>
      <c r="F68" s="97" t="str">
        <f t="shared" ref="F68:F73" si="22">CONCATENATE(E68,"'h",K68)</f>
        <v>17'h0</v>
      </c>
      <c r="G68" s="86" t="s">
        <v>317</v>
      </c>
      <c r="H68" s="86" t="s">
        <v>20</v>
      </c>
      <c r="I68" s="91"/>
      <c r="J68" s="97">
        <v>0</v>
      </c>
      <c r="K68" s="97" t="str">
        <f t="shared" ref="K68:K73" si="23">LOWER(DEC2HEX((J68)))</f>
        <v>0</v>
      </c>
      <c r="L68" s="97">
        <f t="shared" ref="L68:L73" si="24">J68*(2^C68)</f>
        <v>0</v>
      </c>
      <c r="M68" s="84"/>
    </row>
    <row r="69" spans="1:13" ht="15">
      <c r="A69" s="98"/>
      <c r="B69" s="98"/>
      <c r="C69" s="86">
        <v>14</v>
      </c>
      <c r="D69" s="86">
        <v>14</v>
      </c>
      <c r="E69" s="86">
        <f t="shared" si="21"/>
        <v>1</v>
      </c>
      <c r="F69" s="86" t="str">
        <f t="shared" si="22"/>
        <v>1'h0</v>
      </c>
      <c r="G69" s="86" t="s">
        <v>3499</v>
      </c>
      <c r="H69" s="90" t="s">
        <v>3522</v>
      </c>
      <c r="I69" s="91" t="s">
        <v>3507</v>
      </c>
      <c r="J69" s="86">
        <v>0</v>
      </c>
      <c r="K69" s="86" t="str">
        <f t="shared" si="23"/>
        <v>0</v>
      </c>
      <c r="L69" s="86">
        <f t="shared" si="24"/>
        <v>0</v>
      </c>
      <c r="M69" s="84"/>
    </row>
    <row r="70" spans="1:13" ht="15">
      <c r="A70" s="98"/>
      <c r="B70" s="98"/>
      <c r="C70" s="86">
        <v>4</v>
      </c>
      <c r="D70" s="86">
        <v>13</v>
      </c>
      <c r="E70" s="86">
        <f t="shared" si="21"/>
        <v>10</v>
      </c>
      <c r="F70" s="86" t="str">
        <f t="shared" si="22"/>
        <v>10'hc</v>
      </c>
      <c r="G70" s="86" t="s">
        <v>3463</v>
      </c>
      <c r="H70" s="90" t="s">
        <v>3521</v>
      </c>
      <c r="I70" s="100" t="s">
        <v>3520</v>
      </c>
      <c r="J70" s="86">
        <v>12</v>
      </c>
      <c r="K70" s="86" t="str">
        <f t="shared" si="23"/>
        <v>c</v>
      </c>
      <c r="L70" s="86">
        <f t="shared" si="24"/>
        <v>192</v>
      </c>
      <c r="M70" s="84"/>
    </row>
    <row r="71" spans="1:13" ht="15">
      <c r="A71" s="98"/>
      <c r="B71" s="98"/>
      <c r="C71" s="97">
        <v>3</v>
      </c>
      <c r="D71" s="97">
        <v>3</v>
      </c>
      <c r="E71" s="97">
        <f t="shared" si="21"/>
        <v>1</v>
      </c>
      <c r="F71" s="97" t="str">
        <f t="shared" si="22"/>
        <v>1'h0</v>
      </c>
      <c r="G71" s="86" t="s">
        <v>3499</v>
      </c>
      <c r="H71" s="86" t="s">
        <v>3519</v>
      </c>
      <c r="I71" s="100" t="s">
        <v>3507</v>
      </c>
      <c r="J71" s="97">
        <v>0</v>
      </c>
      <c r="K71" s="97" t="str">
        <f t="shared" si="23"/>
        <v>0</v>
      </c>
      <c r="L71" s="97">
        <f t="shared" si="24"/>
        <v>0</v>
      </c>
      <c r="M71" s="84"/>
    </row>
    <row r="72" spans="1:13" ht="15">
      <c r="A72" s="98"/>
      <c r="B72" s="98"/>
      <c r="C72" s="97">
        <v>1</v>
      </c>
      <c r="D72" s="97">
        <v>2</v>
      </c>
      <c r="E72" s="97">
        <f t="shared" si="21"/>
        <v>2</v>
      </c>
      <c r="F72" s="97" t="str">
        <f t="shared" si="22"/>
        <v>2'h1</v>
      </c>
      <c r="G72" s="97" t="s">
        <v>320</v>
      </c>
      <c r="H72" s="86" t="s">
        <v>3518</v>
      </c>
      <c r="I72" s="100" t="s">
        <v>3517</v>
      </c>
      <c r="J72" s="97">
        <v>1</v>
      </c>
      <c r="K72" s="97" t="str">
        <f t="shared" si="23"/>
        <v>1</v>
      </c>
      <c r="L72" s="97">
        <f t="shared" si="24"/>
        <v>2</v>
      </c>
      <c r="M72" s="84"/>
    </row>
    <row r="73" spans="1:13" ht="45">
      <c r="A73" s="98"/>
      <c r="B73" s="98"/>
      <c r="C73" s="97">
        <v>0</v>
      </c>
      <c r="D73" s="97">
        <v>0</v>
      </c>
      <c r="E73" s="97">
        <f t="shared" si="21"/>
        <v>1</v>
      </c>
      <c r="F73" s="97" t="str">
        <f t="shared" si="22"/>
        <v>1'h0</v>
      </c>
      <c r="G73" s="97" t="s">
        <v>320</v>
      </c>
      <c r="H73" s="86" t="s">
        <v>3516</v>
      </c>
      <c r="I73" s="100" t="s">
        <v>3515</v>
      </c>
      <c r="J73" s="97">
        <v>0</v>
      </c>
      <c r="K73" s="97" t="str">
        <f t="shared" si="23"/>
        <v>0</v>
      </c>
      <c r="L73" s="97">
        <f t="shared" si="24"/>
        <v>0</v>
      </c>
      <c r="M73" s="84"/>
    </row>
    <row r="74" spans="1:13" ht="15">
      <c r="A74" s="80"/>
      <c r="B74" s="81" t="s">
        <v>3514</v>
      </c>
      <c r="C74" s="80"/>
      <c r="D74" s="80"/>
      <c r="E74" s="80">
        <f>SUM(E75:E79)</f>
        <v>32</v>
      </c>
      <c r="F74" s="53" t="str">
        <f>CONCATENATE("32'h",K74)</f>
        <v>32'h00000041</v>
      </c>
      <c r="G74" s="53"/>
      <c r="H74" s="83" t="s">
        <v>3513</v>
      </c>
      <c r="I74" s="83"/>
      <c r="J74" s="80"/>
      <c r="K74" s="80" t="str">
        <f>LOWER(DEC2HEX(L74,8))</f>
        <v>00000041</v>
      </c>
      <c r="L74" s="80">
        <f>SUM(L75:L79)</f>
        <v>65</v>
      </c>
      <c r="M74" s="84"/>
    </row>
    <row r="75" spans="1:13" ht="15">
      <c r="A75" s="98"/>
      <c r="B75" s="98"/>
      <c r="C75" s="86">
        <v>12</v>
      </c>
      <c r="D75" s="86">
        <v>31</v>
      </c>
      <c r="E75" s="86">
        <f>D75+1-C75</f>
        <v>20</v>
      </c>
      <c r="F75" s="86" t="str">
        <f>CONCATENATE(E75,"'h",K75)</f>
        <v>20'h0</v>
      </c>
      <c r="G75" s="86" t="s">
        <v>317</v>
      </c>
      <c r="H75" s="86" t="s">
        <v>20</v>
      </c>
      <c r="I75" s="91"/>
      <c r="J75" s="86">
        <v>0</v>
      </c>
      <c r="K75" s="86" t="str">
        <f>LOWER(DEC2HEX((J75)))</f>
        <v>0</v>
      </c>
      <c r="L75" s="86">
        <f>J75*(2^C75)</f>
        <v>0</v>
      </c>
      <c r="M75" s="84"/>
    </row>
    <row r="76" spans="1:13" ht="15">
      <c r="A76" s="98"/>
      <c r="B76" s="98"/>
      <c r="C76" s="86">
        <v>11</v>
      </c>
      <c r="D76" s="86">
        <v>11</v>
      </c>
      <c r="E76" s="86">
        <f>D76+1-C76</f>
        <v>1</v>
      </c>
      <c r="F76" s="86" t="str">
        <f>CONCATENATE(E76,"'h",K76)</f>
        <v>1'h0</v>
      </c>
      <c r="G76" s="86" t="s">
        <v>3509</v>
      </c>
      <c r="H76" s="86" t="s">
        <v>3512</v>
      </c>
      <c r="I76" s="91" t="s">
        <v>3507</v>
      </c>
      <c r="J76" s="86">
        <v>0</v>
      </c>
      <c r="K76" s="86" t="str">
        <f>LOWER(DEC2HEX((J76)))</f>
        <v>0</v>
      </c>
      <c r="L76" s="86">
        <f>J76*(2^C76)</f>
        <v>0</v>
      </c>
      <c r="M76" s="84"/>
    </row>
    <row r="77" spans="1:13" ht="15">
      <c r="A77" s="98"/>
      <c r="B77" s="98"/>
      <c r="C77" s="86">
        <v>6</v>
      </c>
      <c r="D77" s="86">
        <v>10</v>
      </c>
      <c r="E77" s="86">
        <f>D77+1-C77</f>
        <v>5</v>
      </c>
      <c r="F77" s="86" t="str">
        <f>CONCATENATE(E77,"'h",K77)</f>
        <v>5'h1</v>
      </c>
      <c r="G77" s="86" t="s">
        <v>3506</v>
      </c>
      <c r="H77" s="86" t="s">
        <v>3511</v>
      </c>
      <c r="I77" s="100" t="s">
        <v>3510</v>
      </c>
      <c r="J77" s="86">
        <v>1</v>
      </c>
      <c r="K77" s="86" t="str">
        <f>LOWER(DEC2HEX((J77)))</f>
        <v>1</v>
      </c>
      <c r="L77" s="86">
        <f>J77*(2^C77)</f>
        <v>64</v>
      </c>
      <c r="M77" s="84"/>
    </row>
    <row r="78" spans="1:13" ht="15">
      <c r="A78" s="98"/>
      <c r="B78" s="98"/>
      <c r="C78" s="86">
        <v>5</v>
      </c>
      <c r="D78" s="86">
        <v>5</v>
      </c>
      <c r="E78" s="86">
        <f>D78+1-C78</f>
        <v>1</v>
      </c>
      <c r="F78" s="86" t="str">
        <f>CONCATENATE(E78,"'h",K78)</f>
        <v>1'h0</v>
      </c>
      <c r="G78" s="86" t="s">
        <v>3509</v>
      </c>
      <c r="H78" s="86" t="s">
        <v>3508</v>
      </c>
      <c r="I78" s="91" t="s">
        <v>3507</v>
      </c>
      <c r="J78" s="86">
        <v>0</v>
      </c>
      <c r="K78" s="86" t="str">
        <f>LOWER(DEC2HEX((J78)))</f>
        <v>0</v>
      </c>
      <c r="L78" s="86">
        <f>J78*(2^C78)</f>
        <v>0</v>
      </c>
      <c r="M78" s="84"/>
    </row>
    <row r="79" spans="1:13" ht="15">
      <c r="A79" s="98"/>
      <c r="B79" s="98"/>
      <c r="C79" s="86">
        <v>0</v>
      </c>
      <c r="D79" s="86">
        <v>4</v>
      </c>
      <c r="E79" s="86">
        <f>D79+1-C79</f>
        <v>5</v>
      </c>
      <c r="F79" s="86" t="str">
        <f>CONCATENATE(E79,"'h",K79)</f>
        <v>5'h1</v>
      </c>
      <c r="G79" s="86" t="s">
        <v>3506</v>
      </c>
      <c r="H79" s="86" t="s">
        <v>3505</v>
      </c>
      <c r="I79" s="100" t="s">
        <v>3504</v>
      </c>
      <c r="J79" s="86">
        <v>1</v>
      </c>
      <c r="K79" s="86" t="str">
        <f>LOWER(DEC2HEX((J79)))</f>
        <v>1</v>
      </c>
      <c r="L79" s="86">
        <f>J79*(2^C79)</f>
        <v>1</v>
      </c>
      <c r="M79" s="84"/>
    </row>
    <row r="80" spans="1:13" ht="15">
      <c r="A80" s="80"/>
      <c r="B80" s="81" t="s">
        <v>3503</v>
      </c>
      <c r="C80" s="80"/>
      <c r="D80" s="80"/>
      <c r="E80" s="80">
        <f>SUM(E81:E84)</f>
        <v>32</v>
      </c>
      <c r="F80" s="53" t="str">
        <f>CONCATENATE("32'h",K80)</f>
        <v>32'h000000b0</v>
      </c>
      <c r="G80" s="53"/>
      <c r="H80" s="83" t="s">
        <v>3502</v>
      </c>
      <c r="I80" s="83"/>
      <c r="J80" s="80"/>
      <c r="K80" s="80" t="str">
        <f>LOWER(DEC2HEX(L80,8))</f>
        <v>000000b0</v>
      </c>
      <c r="L80" s="80">
        <f>SUM(L81:L84)</f>
        <v>176</v>
      </c>
      <c r="M80" s="84"/>
    </row>
    <row r="81" spans="1:13" ht="15">
      <c r="A81" s="98"/>
      <c r="B81" s="98"/>
      <c r="C81" s="86">
        <v>8</v>
      </c>
      <c r="D81" s="86">
        <v>31</v>
      </c>
      <c r="E81" s="86">
        <f>D81+1-C81</f>
        <v>24</v>
      </c>
      <c r="F81" s="86" t="str">
        <f>CONCATENATE(E81,"'h",K81)</f>
        <v>24'h0</v>
      </c>
      <c r="G81" s="86" t="s">
        <v>317</v>
      </c>
      <c r="H81" s="86" t="s">
        <v>20</v>
      </c>
      <c r="I81" s="91"/>
      <c r="J81" s="86">
        <v>0</v>
      </c>
      <c r="K81" s="86" t="str">
        <f>LOWER(DEC2HEX((J81)))</f>
        <v>0</v>
      </c>
      <c r="L81" s="86">
        <f>J81*(2^C81)</f>
        <v>0</v>
      </c>
      <c r="M81" s="84"/>
    </row>
    <row r="82" spans="1:13" ht="15">
      <c r="A82" s="98"/>
      <c r="B82" s="98"/>
      <c r="C82" s="86">
        <v>7</v>
      </c>
      <c r="D82" s="86">
        <v>7</v>
      </c>
      <c r="E82" s="97">
        <f>D82+1-C82</f>
        <v>1</v>
      </c>
      <c r="F82" s="97" t="str">
        <f>CONCATENATE(E82,"'h",K82)</f>
        <v>1'h1</v>
      </c>
      <c r="G82" s="97" t="s">
        <v>320</v>
      </c>
      <c r="H82" s="86" t="s">
        <v>3501</v>
      </c>
      <c r="I82" s="100" t="s">
        <v>3500</v>
      </c>
      <c r="J82" s="97">
        <v>1</v>
      </c>
      <c r="K82" s="97" t="str">
        <f>LOWER(DEC2HEX((J82)))</f>
        <v>1</v>
      </c>
      <c r="L82" s="97">
        <f>J82*(2^C82)</f>
        <v>128</v>
      </c>
      <c r="M82" s="84"/>
    </row>
    <row r="83" spans="1:13" ht="15">
      <c r="A83" s="98"/>
      <c r="B83" s="98"/>
      <c r="C83" s="97">
        <v>6</v>
      </c>
      <c r="D83" s="97">
        <v>6</v>
      </c>
      <c r="E83" s="97">
        <f>D83+1-C83</f>
        <v>1</v>
      </c>
      <c r="F83" s="97" t="str">
        <f>CONCATENATE(E83,"'h",K83)</f>
        <v>1'h0</v>
      </c>
      <c r="G83" s="86" t="s">
        <v>3499</v>
      </c>
      <c r="H83" s="86" t="s">
        <v>3498</v>
      </c>
      <c r="I83" s="91" t="s">
        <v>3497</v>
      </c>
      <c r="J83" s="97">
        <v>0</v>
      </c>
      <c r="K83" s="97" t="str">
        <f>LOWER(DEC2HEX((J83)))</f>
        <v>0</v>
      </c>
      <c r="L83" s="97">
        <f>J83*(2^C83)</f>
        <v>0</v>
      </c>
      <c r="M83" s="84"/>
    </row>
    <row r="84" spans="1:13" ht="15">
      <c r="A84" s="98"/>
      <c r="B84" s="98"/>
      <c r="C84" s="97">
        <v>0</v>
      </c>
      <c r="D84" s="97">
        <v>5</v>
      </c>
      <c r="E84" s="97">
        <f>D84+1-C84</f>
        <v>6</v>
      </c>
      <c r="F84" s="97" t="str">
        <f>CONCATENATE(E84,"'h",K84)</f>
        <v>6'h30</v>
      </c>
      <c r="G84" s="86" t="s">
        <v>3463</v>
      </c>
      <c r="H84" s="86" t="s">
        <v>3496</v>
      </c>
      <c r="I84" s="100" t="s">
        <v>3495</v>
      </c>
      <c r="J84" s="97">
        <v>48</v>
      </c>
      <c r="K84" s="97" t="str">
        <f>LOWER(DEC2HEX((J84)))</f>
        <v>30</v>
      </c>
      <c r="L84" s="97">
        <f>J84*(2^C84)</f>
        <v>48</v>
      </c>
      <c r="M84" s="84"/>
    </row>
    <row r="85" spans="1:13" ht="15">
      <c r="A85" s="80"/>
      <c r="B85" s="81" t="s">
        <v>3494</v>
      </c>
      <c r="C85" s="80"/>
      <c r="D85" s="80"/>
      <c r="E85" s="80">
        <f>SUM(E86:E87)</f>
        <v>32</v>
      </c>
      <c r="F85" s="53" t="str">
        <f>CONCATENATE("32'h",K85)</f>
        <v>32'h00000000</v>
      </c>
      <c r="G85" s="53"/>
      <c r="H85" s="83" t="s">
        <v>1659</v>
      </c>
      <c r="I85" s="83"/>
      <c r="J85" s="80"/>
      <c r="K85" s="80" t="str">
        <f>LOWER(DEC2HEX(L85,8))</f>
        <v>00000000</v>
      </c>
      <c r="L85" s="80">
        <f>SUM(L86:L87)</f>
        <v>0</v>
      </c>
      <c r="M85" s="84"/>
    </row>
    <row r="86" spans="1:13" ht="15">
      <c r="A86" s="98"/>
      <c r="B86" s="98"/>
      <c r="C86" s="86">
        <v>1</v>
      </c>
      <c r="D86" s="86">
        <v>31</v>
      </c>
      <c r="E86" s="86">
        <f>D86+1-C86</f>
        <v>31</v>
      </c>
      <c r="F86" s="86" t="str">
        <f>CONCATENATE(E86,"'h",K86)</f>
        <v>31'h0</v>
      </c>
      <c r="G86" s="86" t="s">
        <v>317</v>
      </c>
      <c r="H86" s="86" t="s">
        <v>20</v>
      </c>
      <c r="I86" s="91"/>
      <c r="J86" s="86">
        <v>0</v>
      </c>
      <c r="K86" s="86" t="str">
        <f>LOWER(DEC2HEX((J86)))</f>
        <v>0</v>
      </c>
      <c r="L86" s="86">
        <f>J86*(2^C86)</f>
        <v>0</v>
      </c>
      <c r="M86" s="84"/>
    </row>
    <row r="87" spans="1:13" ht="30">
      <c r="A87" s="98"/>
      <c r="B87" s="98"/>
      <c r="C87" s="86">
        <v>0</v>
      </c>
      <c r="D87" s="86">
        <v>0</v>
      </c>
      <c r="E87" s="86">
        <f>D87+1-C87</f>
        <v>1</v>
      </c>
      <c r="F87" s="86" t="str">
        <f>CONCATENATE(E87,"'h",K87)</f>
        <v>1'h0</v>
      </c>
      <c r="G87" s="86" t="s">
        <v>471</v>
      </c>
      <c r="H87" s="90" t="s">
        <v>3493</v>
      </c>
      <c r="I87" s="99" t="s">
        <v>3492</v>
      </c>
      <c r="J87" s="86">
        <v>0</v>
      </c>
      <c r="K87" s="86" t="str">
        <f>LOWER(DEC2HEX((J87)))</f>
        <v>0</v>
      </c>
      <c r="L87" s="86">
        <f>J87*(2^C87)</f>
        <v>0</v>
      </c>
      <c r="M87" s="84"/>
    </row>
    <row r="88" spans="1:13" ht="15">
      <c r="A88" s="80"/>
      <c r="B88" s="81" t="s">
        <v>3491</v>
      </c>
      <c r="C88" s="80"/>
      <c r="D88" s="80"/>
      <c r="E88" s="80">
        <f>SUM(E89:E89)</f>
        <v>32</v>
      </c>
      <c r="F88" s="53" t="str">
        <f>CONCATENATE("32'h",K88)</f>
        <v>32'h00000000</v>
      </c>
      <c r="G88" s="53"/>
      <c r="H88" s="83" t="s">
        <v>3490</v>
      </c>
      <c r="I88" s="83"/>
      <c r="J88" s="80"/>
      <c r="K88" s="80" t="str">
        <f>LOWER(DEC2HEX(L88,8))</f>
        <v>00000000</v>
      </c>
      <c r="L88" s="80">
        <f>SUM(L89:L89)</f>
        <v>0</v>
      </c>
      <c r="M88" s="84"/>
    </row>
    <row r="89" spans="1:13" ht="15">
      <c r="A89" s="98"/>
      <c r="B89" s="98"/>
      <c r="C89" s="86">
        <v>0</v>
      </c>
      <c r="D89" s="86">
        <v>31</v>
      </c>
      <c r="E89" s="86">
        <f>D89+1-C89</f>
        <v>32</v>
      </c>
      <c r="F89" s="86" t="str">
        <f>CONCATENATE(E89,"'h",K89)</f>
        <v>32'h0</v>
      </c>
      <c r="G89" s="86" t="s">
        <v>3448</v>
      </c>
      <c r="H89" s="90" t="s">
        <v>3451</v>
      </c>
      <c r="I89" s="99"/>
      <c r="J89" s="86">
        <v>0</v>
      </c>
      <c r="K89" s="86" t="str">
        <f>LOWER(DEC2HEX((J89)))</f>
        <v>0</v>
      </c>
      <c r="L89" s="86">
        <f>J89*(2^C89)</f>
        <v>0</v>
      </c>
      <c r="M89" s="84"/>
    </row>
    <row r="90" spans="1:13" ht="15">
      <c r="A90" s="80"/>
      <c r="B90" s="81" t="s">
        <v>3489</v>
      </c>
      <c r="C90" s="80"/>
      <c r="D90" s="80"/>
      <c r="E90" s="80">
        <f>SUM(E91:E93)</f>
        <v>32</v>
      </c>
      <c r="F90" s="53" t="str">
        <f>CONCATENATE("32'h",K90)</f>
        <v>32'h00000000</v>
      </c>
      <c r="G90" s="53"/>
      <c r="H90" s="83" t="s">
        <v>3488</v>
      </c>
      <c r="I90" s="83"/>
      <c r="J90" s="80"/>
      <c r="K90" s="80" t="str">
        <f>LOWER(DEC2HEX(L90,8))</f>
        <v>00000000</v>
      </c>
      <c r="L90" s="80">
        <f>SUM(L91:L93)</f>
        <v>0</v>
      </c>
      <c r="M90" s="84"/>
    </row>
    <row r="91" spans="1:13" ht="15">
      <c r="A91" s="98"/>
      <c r="B91" s="98"/>
      <c r="C91" s="86">
        <v>24</v>
      </c>
      <c r="D91" s="86">
        <v>31</v>
      </c>
      <c r="E91" s="86">
        <f>D91+1-C91</f>
        <v>8</v>
      </c>
      <c r="F91" s="86" t="str">
        <f>CONCATENATE(E91,"'h",K91)</f>
        <v>8'h0</v>
      </c>
      <c r="G91" s="86" t="s">
        <v>317</v>
      </c>
      <c r="H91" s="86" t="s">
        <v>20</v>
      </c>
      <c r="I91" s="91"/>
      <c r="J91" s="86">
        <v>0</v>
      </c>
      <c r="K91" s="86" t="str">
        <f>LOWER(DEC2HEX((J91)))</f>
        <v>0</v>
      </c>
      <c r="L91" s="86">
        <f>J91*(2^C91)</f>
        <v>0</v>
      </c>
      <c r="M91" s="84"/>
    </row>
    <row r="92" spans="1:13" ht="15">
      <c r="A92" s="98"/>
      <c r="B92" s="98"/>
      <c r="C92" s="86">
        <v>16</v>
      </c>
      <c r="D92" s="86">
        <v>23</v>
      </c>
      <c r="E92" s="86">
        <f>D92+1-C92</f>
        <v>8</v>
      </c>
      <c r="F92" s="86" t="str">
        <f>CONCATENATE(E92,"'h",K92)</f>
        <v>8'h0</v>
      </c>
      <c r="G92" s="86" t="s">
        <v>3448</v>
      </c>
      <c r="H92" s="90" t="s">
        <v>3487</v>
      </c>
      <c r="I92" s="91"/>
      <c r="J92" s="86">
        <v>0</v>
      </c>
      <c r="K92" s="86" t="str">
        <f>LOWER(DEC2HEX((J92)))</f>
        <v>0</v>
      </c>
      <c r="L92" s="86">
        <f>J92*(2^C92)</f>
        <v>0</v>
      </c>
      <c r="M92" s="84"/>
    </row>
    <row r="93" spans="1:13" ht="15">
      <c r="A93" s="98"/>
      <c r="B93" s="98"/>
      <c r="C93" s="86">
        <v>0</v>
      </c>
      <c r="D93" s="86">
        <v>15</v>
      </c>
      <c r="E93" s="86">
        <f>D93+1-C93</f>
        <v>16</v>
      </c>
      <c r="F93" s="86" t="str">
        <f>CONCATENATE(E93,"'h",K93)</f>
        <v>16'h0</v>
      </c>
      <c r="G93" s="86" t="s">
        <v>3463</v>
      </c>
      <c r="H93" s="90" t="s">
        <v>3486</v>
      </c>
      <c r="I93" s="100"/>
      <c r="J93" s="86">
        <v>0</v>
      </c>
      <c r="K93" s="86" t="str">
        <f>LOWER(DEC2HEX((J93)))</f>
        <v>0</v>
      </c>
      <c r="L93" s="86">
        <f>J93*(2^C93)</f>
        <v>0</v>
      </c>
      <c r="M93" s="84"/>
    </row>
    <row r="94" spans="1:13" s="148" customFormat="1" ht="15">
      <c r="A94" s="81"/>
      <c r="B94" s="81" t="s">
        <v>3485</v>
      </c>
      <c r="C94" s="152"/>
      <c r="D94" s="152"/>
      <c r="E94" s="152">
        <f>SUM(E95:E102)</f>
        <v>32</v>
      </c>
      <c r="F94" s="142" t="str">
        <f>CONCATENATE("32'h",K94)</f>
        <v>32'h00000000</v>
      </c>
      <c r="G94" s="142"/>
      <c r="H94" s="153" t="s">
        <v>3981</v>
      </c>
      <c r="I94" s="153"/>
      <c r="J94" s="152"/>
      <c r="K94" s="152" t="str">
        <f>LOWER(DEC2HEX(L94,8))</f>
        <v>00000000</v>
      </c>
      <c r="L94" s="152">
        <f>SUM(L95:L102)</f>
        <v>0</v>
      </c>
      <c r="M94" s="84"/>
    </row>
    <row r="95" spans="1:13" s="148" customFormat="1" ht="15">
      <c r="A95" s="98"/>
      <c r="B95" s="151"/>
      <c r="C95" s="147">
        <v>7</v>
      </c>
      <c r="D95" s="147">
        <v>31</v>
      </c>
      <c r="E95" s="147">
        <f t="shared" ref="E95:E102" si="25">D95+1-C95</f>
        <v>25</v>
      </c>
      <c r="F95" s="147" t="str">
        <f t="shared" ref="F95:F102" si="26">CONCATENATE(E95,"'h",K95)</f>
        <v>25'h0</v>
      </c>
      <c r="G95" s="147" t="s">
        <v>3484</v>
      </c>
      <c r="H95" s="150" t="s">
        <v>3451</v>
      </c>
      <c r="I95" s="149"/>
      <c r="J95" s="147">
        <v>0</v>
      </c>
      <c r="K95" s="147" t="str">
        <f t="shared" ref="K95:K102" si="27">LOWER(DEC2HEX((J95)))</f>
        <v>0</v>
      </c>
      <c r="L95" s="147">
        <f t="shared" ref="L95:L102" si="28">J95*(2^C95)</f>
        <v>0</v>
      </c>
      <c r="M95" s="84"/>
    </row>
    <row r="96" spans="1:13" s="148" customFormat="1" ht="15">
      <c r="A96" s="98"/>
      <c r="B96" s="151"/>
      <c r="C96" s="147">
        <v>6</v>
      </c>
      <c r="D96" s="147">
        <v>6</v>
      </c>
      <c r="E96" s="147">
        <f t="shared" si="25"/>
        <v>1</v>
      </c>
      <c r="F96" s="147" t="str">
        <f t="shared" si="26"/>
        <v>1'h0</v>
      </c>
      <c r="G96" s="86" t="s">
        <v>317</v>
      </c>
      <c r="H96" s="86" t="s">
        <v>3483</v>
      </c>
      <c r="I96" s="149" t="s">
        <v>3482</v>
      </c>
      <c r="J96" s="147">
        <v>0</v>
      </c>
      <c r="K96" s="147" t="str">
        <f t="shared" si="27"/>
        <v>0</v>
      </c>
      <c r="L96" s="147">
        <f t="shared" si="28"/>
        <v>0</v>
      </c>
      <c r="M96" s="84"/>
    </row>
    <row r="97" spans="1:13" s="148" customFormat="1" ht="15">
      <c r="A97" s="98"/>
      <c r="B97" s="151"/>
      <c r="C97" s="147">
        <v>5</v>
      </c>
      <c r="D97" s="147">
        <v>5</v>
      </c>
      <c r="E97" s="147">
        <f t="shared" si="25"/>
        <v>1</v>
      </c>
      <c r="F97" s="147" t="str">
        <f t="shared" si="26"/>
        <v>1'h0</v>
      </c>
      <c r="G97" s="147" t="s">
        <v>320</v>
      </c>
      <c r="H97" s="150" t="s">
        <v>3481</v>
      </c>
      <c r="I97" s="149" t="s">
        <v>3480</v>
      </c>
      <c r="J97" s="147">
        <v>0</v>
      </c>
      <c r="K97" s="147" t="str">
        <f t="shared" si="27"/>
        <v>0</v>
      </c>
      <c r="L97" s="147">
        <f t="shared" si="28"/>
        <v>0</v>
      </c>
      <c r="M97" s="84"/>
    </row>
    <row r="98" spans="1:13" s="148" customFormat="1" ht="15">
      <c r="A98" s="98"/>
      <c r="B98" s="151"/>
      <c r="C98" s="147">
        <v>4</v>
      </c>
      <c r="D98" s="147">
        <v>4</v>
      </c>
      <c r="E98" s="147">
        <f t="shared" si="25"/>
        <v>1</v>
      </c>
      <c r="F98" s="147" t="str">
        <f t="shared" si="26"/>
        <v>1'h0</v>
      </c>
      <c r="G98" s="147" t="s">
        <v>320</v>
      </c>
      <c r="H98" s="150" t="s">
        <v>3479</v>
      </c>
      <c r="I98" s="149" t="s">
        <v>3478</v>
      </c>
      <c r="J98" s="147">
        <v>0</v>
      </c>
      <c r="K98" s="147" t="str">
        <f t="shared" si="27"/>
        <v>0</v>
      </c>
      <c r="L98" s="147">
        <f t="shared" si="28"/>
        <v>0</v>
      </c>
      <c r="M98" s="84"/>
    </row>
    <row r="99" spans="1:13" s="148" customFormat="1" ht="15">
      <c r="A99" s="98"/>
      <c r="B99" s="151"/>
      <c r="C99" s="147">
        <v>3</v>
      </c>
      <c r="D99" s="147">
        <v>3</v>
      </c>
      <c r="E99" s="147">
        <f t="shared" si="25"/>
        <v>1</v>
      </c>
      <c r="F99" s="147" t="str">
        <f t="shared" si="26"/>
        <v>1'h0</v>
      </c>
      <c r="G99" s="147" t="s">
        <v>320</v>
      </c>
      <c r="H99" s="150" t="s">
        <v>3477</v>
      </c>
      <c r="I99" s="149" t="s">
        <v>3476</v>
      </c>
      <c r="J99" s="147">
        <v>0</v>
      </c>
      <c r="K99" s="147" t="str">
        <f t="shared" si="27"/>
        <v>0</v>
      </c>
      <c r="L99" s="147">
        <f t="shared" si="28"/>
        <v>0</v>
      </c>
      <c r="M99" s="84"/>
    </row>
    <row r="100" spans="1:13" s="148" customFormat="1" ht="15">
      <c r="A100" s="98"/>
      <c r="B100" s="151"/>
      <c r="C100" s="147">
        <v>2</v>
      </c>
      <c r="D100" s="147">
        <v>2</v>
      </c>
      <c r="E100" s="147">
        <f t="shared" si="25"/>
        <v>1</v>
      </c>
      <c r="F100" s="147" t="str">
        <f t="shared" si="26"/>
        <v>1'h0</v>
      </c>
      <c r="G100" s="147" t="s">
        <v>320</v>
      </c>
      <c r="H100" s="150" t="s">
        <v>3475</v>
      </c>
      <c r="I100" s="149" t="s">
        <v>3474</v>
      </c>
      <c r="J100" s="147">
        <v>0</v>
      </c>
      <c r="K100" s="147" t="str">
        <f t="shared" si="27"/>
        <v>0</v>
      </c>
      <c r="L100" s="147">
        <f t="shared" si="28"/>
        <v>0</v>
      </c>
      <c r="M100" s="84"/>
    </row>
    <row r="101" spans="1:13" s="148" customFormat="1" ht="15">
      <c r="A101" s="98"/>
      <c r="B101" s="151"/>
      <c r="C101" s="147">
        <v>1</v>
      </c>
      <c r="D101" s="147">
        <v>1</v>
      </c>
      <c r="E101" s="147">
        <f t="shared" si="25"/>
        <v>1</v>
      </c>
      <c r="F101" s="147" t="str">
        <f t="shared" si="26"/>
        <v>1'h0</v>
      </c>
      <c r="G101" s="147" t="s">
        <v>320</v>
      </c>
      <c r="H101" s="150" t="s">
        <v>3473</v>
      </c>
      <c r="I101" s="149" t="s">
        <v>3472</v>
      </c>
      <c r="J101" s="147">
        <v>0</v>
      </c>
      <c r="K101" s="147" t="str">
        <f t="shared" si="27"/>
        <v>0</v>
      </c>
      <c r="L101" s="147">
        <f t="shared" si="28"/>
        <v>0</v>
      </c>
      <c r="M101" s="84"/>
    </row>
    <row r="102" spans="1:13" s="148" customFormat="1" ht="15">
      <c r="A102" s="98"/>
      <c r="B102" s="151"/>
      <c r="C102" s="147">
        <v>0</v>
      </c>
      <c r="D102" s="147">
        <v>0</v>
      </c>
      <c r="E102" s="147">
        <f t="shared" si="25"/>
        <v>1</v>
      </c>
      <c r="F102" s="147" t="str">
        <f t="shared" si="26"/>
        <v>1'h0</v>
      </c>
      <c r="G102" s="147" t="s">
        <v>320</v>
      </c>
      <c r="H102" s="150" t="s">
        <v>3471</v>
      </c>
      <c r="I102" s="149"/>
      <c r="J102" s="147">
        <v>0</v>
      </c>
      <c r="K102" s="147" t="str">
        <f t="shared" si="27"/>
        <v>0</v>
      </c>
      <c r="L102" s="147">
        <f t="shared" si="28"/>
        <v>0</v>
      </c>
      <c r="M102" s="84"/>
    </row>
    <row r="103" spans="1:13" s="102" customFormat="1" ht="15">
      <c r="A103" s="80"/>
      <c r="B103" s="81" t="s">
        <v>3470</v>
      </c>
      <c r="C103" s="152"/>
      <c r="D103" s="152"/>
      <c r="E103" s="152">
        <f>SUM(E104:E104)</f>
        <v>32</v>
      </c>
      <c r="F103" s="53" t="str">
        <f>CONCATENATE("32'h",K103)</f>
        <v>32'h00000000</v>
      </c>
      <c r="G103" s="53"/>
      <c r="H103" s="153" t="s">
        <v>3982</v>
      </c>
      <c r="I103" s="153"/>
      <c r="J103" s="152"/>
      <c r="K103" s="152" t="str">
        <f>LOWER(DEC2HEX(L103,8))</f>
        <v>00000000</v>
      </c>
      <c r="L103" s="152">
        <f>SUM(L104:L104)</f>
        <v>0</v>
      </c>
      <c r="M103" s="84"/>
    </row>
    <row r="104" spans="1:13" s="102" customFormat="1" ht="15">
      <c r="A104" s="98"/>
      <c r="B104" s="151"/>
      <c r="C104" s="154">
        <v>0</v>
      </c>
      <c r="D104" s="154">
        <v>31</v>
      </c>
      <c r="E104" s="156">
        <f>D104+1-C104</f>
        <v>32</v>
      </c>
      <c r="F104" s="156" t="str">
        <f>CONCATENATE(E104,"'h",K104)</f>
        <v>32'h0</v>
      </c>
      <c r="G104" s="156" t="s">
        <v>3463</v>
      </c>
      <c r="H104" s="86" t="s">
        <v>3469</v>
      </c>
      <c r="I104" s="155" t="s">
        <v>3468</v>
      </c>
      <c r="J104" s="154">
        <v>0</v>
      </c>
      <c r="K104" s="154" t="str">
        <f>LOWER(DEC2HEX((J104)))</f>
        <v>0</v>
      </c>
      <c r="L104" s="154">
        <f>J104*(2^C104)</f>
        <v>0</v>
      </c>
      <c r="M104" s="84"/>
    </row>
    <row r="105" spans="1:13" ht="15">
      <c r="A105" s="80"/>
      <c r="B105" s="81" t="s">
        <v>3467</v>
      </c>
      <c r="C105" s="80"/>
      <c r="D105" s="80"/>
      <c r="E105" s="80">
        <f>SUM(E106:E108)</f>
        <v>32</v>
      </c>
      <c r="F105" s="53" t="str">
        <f>CONCATENATE("32'h",K105)</f>
        <v>32'h00000003</v>
      </c>
      <c r="G105" s="53"/>
      <c r="H105" s="83" t="s">
        <v>3466</v>
      </c>
      <c r="I105" s="83"/>
      <c r="J105" s="80"/>
      <c r="K105" s="80" t="str">
        <f>LOWER(DEC2HEX(L105,8))</f>
        <v>00000003</v>
      </c>
      <c r="L105" s="80">
        <f>SUM(L106:L108)</f>
        <v>3</v>
      </c>
      <c r="M105" s="84"/>
    </row>
    <row r="106" spans="1:13" ht="15">
      <c r="A106" s="98"/>
      <c r="B106" s="98"/>
      <c r="C106" s="86">
        <v>2</v>
      </c>
      <c r="D106" s="86">
        <v>31</v>
      </c>
      <c r="E106" s="86">
        <f>D106+1-C106</f>
        <v>30</v>
      </c>
      <c r="F106" s="86" t="str">
        <f>CONCATENATE(E106,"'h",K106)</f>
        <v>30'h0</v>
      </c>
      <c r="G106" s="86" t="s">
        <v>3448</v>
      </c>
      <c r="H106" s="90" t="s">
        <v>3451</v>
      </c>
      <c r="I106" s="99"/>
      <c r="J106" s="86">
        <v>0</v>
      </c>
      <c r="K106" s="86" t="str">
        <f>LOWER(DEC2HEX((J106)))</f>
        <v>0</v>
      </c>
      <c r="L106" s="86">
        <f>J106*(2^C106)</f>
        <v>0</v>
      </c>
      <c r="M106" s="84"/>
    </row>
    <row r="107" spans="1:13" ht="15">
      <c r="A107" s="98"/>
      <c r="B107" s="98"/>
      <c r="C107" s="86">
        <v>1</v>
      </c>
      <c r="D107" s="86">
        <v>1</v>
      </c>
      <c r="E107" s="86">
        <f>D107+1-C107</f>
        <v>1</v>
      </c>
      <c r="F107" s="86" t="str">
        <f>CONCATENATE(E107,"'h",K107)</f>
        <v>1'h1</v>
      </c>
      <c r="G107" s="86" t="s">
        <v>3463</v>
      </c>
      <c r="H107" s="90" t="s">
        <v>3465</v>
      </c>
      <c r="I107" s="91" t="s">
        <v>3464</v>
      </c>
      <c r="J107" s="86">
        <v>1</v>
      </c>
      <c r="K107" s="86" t="str">
        <f>LOWER(DEC2HEX((J107)))</f>
        <v>1</v>
      </c>
      <c r="L107" s="86">
        <f>J107*(2^C107)</f>
        <v>2</v>
      </c>
      <c r="M107" s="84"/>
    </row>
    <row r="108" spans="1:13" ht="15">
      <c r="A108" s="98"/>
      <c r="B108" s="98"/>
      <c r="C108" s="86">
        <v>0</v>
      </c>
      <c r="D108" s="86">
        <v>0</v>
      </c>
      <c r="E108" s="86">
        <f>D108+1-C108</f>
        <v>1</v>
      </c>
      <c r="F108" s="86" t="str">
        <f>CONCATENATE(E108,"'h",K108)</f>
        <v>1'h1</v>
      </c>
      <c r="G108" s="86" t="s">
        <v>3463</v>
      </c>
      <c r="H108" s="90" t="s">
        <v>3462</v>
      </c>
      <c r="I108" s="91" t="s">
        <v>3461</v>
      </c>
      <c r="J108" s="86">
        <v>1</v>
      </c>
      <c r="K108" s="86" t="str">
        <f>LOWER(DEC2HEX((J108)))</f>
        <v>1</v>
      </c>
      <c r="L108" s="86">
        <f>J108*(2^C108)</f>
        <v>1</v>
      </c>
      <c r="M108" s="84"/>
    </row>
    <row r="109" spans="1:13" ht="15">
      <c r="A109" s="80"/>
      <c r="B109" s="81" t="s">
        <v>3460</v>
      </c>
      <c r="C109" s="80"/>
      <c r="D109" s="80"/>
      <c r="E109" s="80">
        <f>SUM(E110:E112)</f>
        <v>32</v>
      </c>
      <c r="F109" s="53" t="str">
        <f>CONCATENATE("32'h",K109)</f>
        <v>32'h00000000</v>
      </c>
      <c r="G109" s="53"/>
      <c r="H109" s="83" t="s">
        <v>3459</v>
      </c>
      <c r="I109" s="83"/>
      <c r="J109" s="80"/>
      <c r="K109" s="80" t="str">
        <f>LOWER(DEC2HEX(L109,8))</f>
        <v>00000000</v>
      </c>
      <c r="L109" s="80">
        <f>SUM(L110:L112)</f>
        <v>0</v>
      </c>
      <c r="M109" s="84"/>
    </row>
    <row r="110" spans="1:13" ht="15">
      <c r="A110" s="98"/>
      <c r="B110" s="98"/>
      <c r="C110" s="86">
        <v>2</v>
      </c>
      <c r="D110" s="86">
        <v>31</v>
      </c>
      <c r="E110" s="86">
        <f>D110+1-C110</f>
        <v>30</v>
      </c>
      <c r="F110" s="86" t="str">
        <f>CONCATENATE(E110,"'h",K110)</f>
        <v>30'h0</v>
      </c>
      <c r="G110" s="86" t="s">
        <v>317</v>
      </c>
      <c r="H110" s="86" t="s">
        <v>20</v>
      </c>
      <c r="I110" s="91"/>
      <c r="J110" s="86">
        <v>0</v>
      </c>
      <c r="K110" s="86" t="str">
        <f>LOWER(DEC2HEX((J110)))</f>
        <v>0</v>
      </c>
      <c r="L110" s="86">
        <f>J110*(2^C110)</f>
        <v>0</v>
      </c>
      <c r="M110" s="84"/>
    </row>
    <row r="111" spans="1:13" ht="15">
      <c r="A111" s="98"/>
      <c r="B111" s="98"/>
      <c r="C111" s="86">
        <v>1</v>
      </c>
      <c r="D111" s="86">
        <v>1</v>
      </c>
      <c r="E111" s="86">
        <f>D111+1-C111</f>
        <v>1</v>
      </c>
      <c r="F111" s="86" t="str">
        <f>CONCATENATE(E111,"'h",K111)</f>
        <v>1'h0</v>
      </c>
      <c r="G111" s="86" t="s">
        <v>3456</v>
      </c>
      <c r="H111" s="90" t="s">
        <v>3458</v>
      </c>
      <c r="I111" s="91" t="s">
        <v>3457</v>
      </c>
      <c r="J111" s="86">
        <v>0</v>
      </c>
      <c r="K111" s="86" t="str">
        <f>LOWER(DEC2HEX((J111)))</f>
        <v>0</v>
      </c>
      <c r="L111" s="86">
        <f>J111*(2^C111)</f>
        <v>0</v>
      </c>
      <c r="M111" s="84"/>
    </row>
    <row r="112" spans="1:13" ht="15">
      <c r="A112" s="98"/>
      <c r="B112" s="98"/>
      <c r="C112" s="86">
        <v>0</v>
      </c>
      <c r="D112" s="86">
        <v>0</v>
      </c>
      <c r="E112" s="86">
        <f>D112+1-C112</f>
        <v>1</v>
      </c>
      <c r="F112" s="86" t="str">
        <f>CONCATENATE(E112,"'h",K112)</f>
        <v>1'h0</v>
      </c>
      <c r="G112" s="86" t="s">
        <v>3456</v>
      </c>
      <c r="H112" s="90" t="s">
        <v>3455</v>
      </c>
      <c r="I112" s="91" t="s">
        <v>3454</v>
      </c>
      <c r="J112" s="86">
        <v>0</v>
      </c>
      <c r="K112" s="86" t="str">
        <f>LOWER(DEC2HEX((J112)))</f>
        <v>0</v>
      </c>
      <c r="L112" s="86">
        <f>J112*(2^C112)</f>
        <v>0</v>
      </c>
      <c r="M112" s="84"/>
    </row>
    <row r="113" spans="1:13" ht="15">
      <c r="A113" s="80"/>
      <c r="B113" s="81" t="s">
        <v>3453</v>
      </c>
      <c r="C113" s="80"/>
      <c r="D113" s="80"/>
      <c r="E113" s="80">
        <f>SUM(E114:E116)</f>
        <v>32</v>
      </c>
      <c r="F113" s="53" t="str">
        <f>CONCATENATE("32'h",K113)</f>
        <v>32'h00000000</v>
      </c>
      <c r="G113" s="53"/>
      <c r="H113" s="83" t="s">
        <v>3452</v>
      </c>
      <c r="I113" s="83"/>
      <c r="J113" s="80"/>
      <c r="K113" s="80" t="str">
        <f>LOWER(DEC2HEX(L113,8))</f>
        <v>00000000</v>
      </c>
      <c r="L113" s="80">
        <f>SUM(L114:L116)</f>
        <v>0</v>
      </c>
      <c r="M113" s="84"/>
    </row>
    <row r="114" spans="1:13" ht="15">
      <c r="A114" s="98"/>
      <c r="B114" s="98"/>
      <c r="C114" s="86">
        <v>2</v>
      </c>
      <c r="D114" s="86">
        <v>31</v>
      </c>
      <c r="E114" s="86">
        <f>D114+1-C114</f>
        <v>30</v>
      </c>
      <c r="F114" s="86" t="str">
        <f>CONCATENATE(E114,"'h",K114)</f>
        <v>30'h0</v>
      </c>
      <c r="G114" s="86" t="s">
        <v>3448</v>
      </c>
      <c r="H114" s="90" t="s">
        <v>3451</v>
      </c>
      <c r="I114" s="99"/>
      <c r="J114" s="86">
        <v>0</v>
      </c>
      <c r="K114" s="86" t="str">
        <f>LOWER(DEC2HEX((J114)))</f>
        <v>0</v>
      </c>
      <c r="L114" s="86">
        <f>J114*(2^C114)</f>
        <v>0</v>
      </c>
      <c r="M114" s="84"/>
    </row>
    <row r="115" spans="1:13" ht="15">
      <c r="A115" s="98"/>
      <c r="B115" s="98"/>
      <c r="C115" s="86">
        <v>1</v>
      </c>
      <c r="D115" s="86">
        <v>1</v>
      </c>
      <c r="E115" s="86">
        <f>D115+1-C115</f>
        <v>1</v>
      </c>
      <c r="F115" s="86" t="str">
        <f>CONCATENATE(E115,"'h",K115)</f>
        <v>1'h0</v>
      </c>
      <c r="G115" s="86" t="s">
        <v>3448</v>
      </c>
      <c r="H115" s="90" t="s">
        <v>3450</v>
      </c>
      <c r="I115" s="91" t="s">
        <v>3449</v>
      </c>
      <c r="J115" s="86">
        <v>0</v>
      </c>
      <c r="K115" s="86" t="str">
        <f>LOWER(DEC2HEX((J115)))</f>
        <v>0</v>
      </c>
      <c r="L115" s="86">
        <f>J115*(2^C115)</f>
        <v>0</v>
      </c>
      <c r="M115" s="84"/>
    </row>
    <row r="116" spans="1:13" ht="15">
      <c r="A116" s="98"/>
      <c r="B116" s="98"/>
      <c r="C116" s="86">
        <v>0</v>
      </c>
      <c r="D116" s="86">
        <v>0</v>
      </c>
      <c r="E116" s="86">
        <f>D116+1-C116</f>
        <v>1</v>
      </c>
      <c r="F116" s="86" t="str">
        <f>CONCATENATE(E116,"'h",K116)</f>
        <v>1'h0</v>
      </c>
      <c r="G116" s="86" t="s">
        <v>3448</v>
      </c>
      <c r="H116" s="90" t="s">
        <v>3447</v>
      </c>
      <c r="I116" s="91" t="s">
        <v>3446</v>
      </c>
      <c r="J116" s="86">
        <v>0</v>
      </c>
      <c r="K116" s="86" t="str">
        <f>LOWER(DEC2HEX((J116)))</f>
        <v>0</v>
      </c>
      <c r="L116" s="86">
        <f>J116*(2^C116)</f>
        <v>0</v>
      </c>
      <c r="M116" s="84"/>
    </row>
    <row r="117" spans="1:13" ht="15">
      <c r="A117" s="51"/>
      <c r="B117" s="52" t="s">
        <v>3909</v>
      </c>
      <c r="C117" s="51"/>
      <c r="D117" s="51"/>
      <c r="E117" s="51">
        <f>SUM(E118:E118)</f>
        <v>32</v>
      </c>
      <c r="F117" s="53" t="str">
        <f>CONCATENATE("32'h",K117)</f>
        <v>32'h00000000</v>
      </c>
      <c r="G117" s="53"/>
      <c r="H117" s="54" t="s">
        <v>325</v>
      </c>
      <c r="I117" s="54"/>
      <c r="J117" s="51"/>
      <c r="K117" s="51" t="str">
        <f>LOWER(DEC2HEX(L117,8))</f>
        <v>00000000</v>
      </c>
      <c r="L117" s="51">
        <f>SUM(L118:L118)</f>
        <v>0</v>
      </c>
      <c r="M117" s="54"/>
    </row>
    <row r="118" spans="1:13" ht="15">
      <c r="A118" s="55"/>
      <c r="B118" s="56"/>
      <c r="C118" s="55">
        <v>0</v>
      </c>
      <c r="D118" s="55">
        <v>31</v>
      </c>
      <c r="E118" s="55">
        <f>D118+1-C118</f>
        <v>32</v>
      </c>
      <c r="F118" s="55" t="str">
        <f>CONCATENATE(E118,"'h",K118)</f>
        <v>32'h0</v>
      </c>
      <c r="G118" s="55" t="s">
        <v>317</v>
      </c>
      <c r="H118" s="57" t="s">
        <v>327</v>
      </c>
      <c r="I118" s="57" t="s">
        <v>3911</v>
      </c>
      <c r="J118" s="58">
        <v>0</v>
      </c>
      <c r="K118" s="55" t="str">
        <f>LOWER(DEC2HEX((J118)))</f>
        <v>0</v>
      </c>
      <c r="L118" s="55">
        <f>J118*(2^C118)</f>
        <v>0</v>
      </c>
      <c r="M118" s="59"/>
    </row>
    <row r="119" spans="1:13" ht="15">
      <c r="A119" s="51"/>
      <c r="B119" s="52" t="s">
        <v>3910</v>
      </c>
      <c r="C119" s="51"/>
      <c r="D119" s="51"/>
      <c r="E119" s="51">
        <f>SUM(E120:E120)</f>
        <v>32</v>
      </c>
      <c r="F119" s="53" t="str">
        <f>CONCATENATE("32'h",K119)</f>
        <v>32'h00000000</v>
      </c>
      <c r="G119" s="53"/>
      <c r="H119" s="54" t="s">
        <v>328</v>
      </c>
      <c r="I119" s="54"/>
      <c r="J119" s="51"/>
      <c r="K119" s="51" t="str">
        <f>LOWER(DEC2HEX(L119,8))</f>
        <v>00000000</v>
      </c>
      <c r="L119" s="51">
        <f>SUM(L120:L120)</f>
        <v>0</v>
      </c>
      <c r="M119" s="54"/>
    </row>
    <row r="120" spans="1:13" ht="15">
      <c r="A120" s="55"/>
      <c r="B120" s="56"/>
      <c r="C120" s="55">
        <v>0</v>
      </c>
      <c r="D120" s="55">
        <v>31</v>
      </c>
      <c r="E120" s="55">
        <f>D120+1-C120</f>
        <v>32</v>
      </c>
      <c r="F120" s="55" t="str">
        <f>CONCATENATE(E120,"'h",K120)</f>
        <v>32'h0</v>
      </c>
      <c r="G120" s="55" t="s">
        <v>317</v>
      </c>
      <c r="H120" s="57" t="s">
        <v>329</v>
      </c>
      <c r="I120" s="57" t="s">
        <v>3912</v>
      </c>
      <c r="J120" s="58">
        <v>0</v>
      </c>
      <c r="K120" s="55" t="str">
        <f>LOWER(DEC2HEX((J120)))</f>
        <v>0</v>
      </c>
      <c r="L120" s="55">
        <f>J120*(2^C120)</f>
        <v>0</v>
      </c>
      <c r="M120" s="59"/>
    </row>
    <row r="121" spans="1:13" ht="15">
      <c r="A121" s="51"/>
      <c r="B121" s="52" t="s">
        <v>1728</v>
      </c>
      <c r="C121" s="51"/>
      <c r="D121" s="51"/>
      <c r="E121" s="51">
        <f>SUM(E122:E122)</f>
        <v>32</v>
      </c>
      <c r="F121" s="53" t="str">
        <f>CONCATENATE("32'h",K121)</f>
        <v>32'h00000000</v>
      </c>
      <c r="G121" s="53"/>
      <c r="H121" s="54" t="s">
        <v>3915</v>
      </c>
      <c r="I121" s="54"/>
      <c r="J121" s="51"/>
      <c r="K121" s="51" t="str">
        <f>LOWER(DEC2HEX(L121,8))</f>
        <v>00000000</v>
      </c>
      <c r="L121" s="51">
        <f>SUM(L122:L122)</f>
        <v>0</v>
      </c>
      <c r="M121" s="54"/>
    </row>
    <row r="122" spans="1:13" ht="15">
      <c r="A122" s="55"/>
      <c r="B122" s="56"/>
      <c r="C122" s="55">
        <v>0</v>
      </c>
      <c r="D122" s="55">
        <v>31</v>
      </c>
      <c r="E122" s="55">
        <f>D122+1-C122</f>
        <v>32</v>
      </c>
      <c r="F122" s="55" t="str">
        <f>CONCATENATE(E122,"'h",K122)</f>
        <v>32'h0</v>
      </c>
      <c r="G122" s="55" t="s">
        <v>317</v>
      </c>
      <c r="H122" s="57" t="s">
        <v>3916</v>
      </c>
      <c r="I122" s="57" t="s">
        <v>3917</v>
      </c>
      <c r="J122" s="58">
        <v>0</v>
      </c>
      <c r="K122" s="55" t="str">
        <f>LOWER(DEC2HEX((J122)))</f>
        <v>0</v>
      </c>
      <c r="L122" s="55">
        <f>J122*(2^C122)</f>
        <v>0</v>
      </c>
      <c r="M122" s="59"/>
    </row>
    <row r="123" spans="1:13" ht="15">
      <c r="A123" s="51"/>
      <c r="B123" s="52" t="s">
        <v>3921</v>
      </c>
      <c r="C123" s="51"/>
      <c r="D123" s="51"/>
      <c r="E123" s="51">
        <f>SUM(E124:E127)</f>
        <v>32</v>
      </c>
      <c r="F123" s="53" t="str">
        <f>CONCATENATE("32'h",K123)</f>
        <v>32'h00000000</v>
      </c>
      <c r="G123" s="53"/>
      <c r="H123" s="54" t="s">
        <v>3920</v>
      </c>
      <c r="I123" s="54"/>
      <c r="J123" s="51"/>
      <c r="K123" s="51" t="str">
        <f>LOWER(DEC2HEX(L123,8))</f>
        <v>00000000</v>
      </c>
      <c r="L123" s="51">
        <f>SUM(L124:L127)</f>
        <v>0</v>
      </c>
      <c r="M123" s="54"/>
    </row>
    <row r="124" spans="1:13" ht="15">
      <c r="A124" s="55"/>
      <c r="B124" s="56"/>
      <c r="C124" s="55">
        <v>3</v>
      </c>
      <c r="D124" s="55">
        <v>31</v>
      </c>
      <c r="E124" s="55">
        <f>D124+1-C124</f>
        <v>29</v>
      </c>
      <c r="F124" s="55" t="str">
        <f>CONCATENATE(E124,"'h",K124)</f>
        <v>29'h0</v>
      </c>
      <c r="G124" s="55" t="s">
        <v>317</v>
      </c>
      <c r="H124" s="57" t="s">
        <v>323</v>
      </c>
      <c r="I124" s="57"/>
      <c r="J124" s="58">
        <v>0</v>
      </c>
      <c r="K124" s="55" t="str">
        <f>LOWER(DEC2HEX((J124)))</f>
        <v>0</v>
      </c>
      <c r="L124" s="55">
        <f>J124*(2^C124)</f>
        <v>0</v>
      </c>
      <c r="M124" s="59"/>
    </row>
    <row r="125" spans="1:13" ht="15">
      <c r="A125" s="55"/>
      <c r="B125" s="56"/>
      <c r="C125" s="55">
        <v>2</v>
      </c>
      <c r="D125" s="55">
        <v>2</v>
      </c>
      <c r="E125" s="55">
        <f>D125+1-C125</f>
        <v>1</v>
      </c>
      <c r="F125" s="55" t="str">
        <f>CONCATENATE(E125,"'h",K125)</f>
        <v>1'h0</v>
      </c>
      <c r="G125" s="55" t="s">
        <v>326</v>
      </c>
      <c r="H125" s="57" t="s">
        <v>3918</v>
      </c>
      <c r="I125" s="57" t="s">
        <v>3919</v>
      </c>
      <c r="J125" s="58">
        <v>0</v>
      </c>
      <c r="K125" s="55" t="str">
        <f>LOWER(DEC2HEX((J125)))</f>
        <v>0</v>
      </c>
      <c r="L125" s="55">
        <f>J125*(2^C125)</f>
        <v>0</v>
      </c>
      <c r="M125" s="59"/>
    </row>
    <row r="126" spans="1:13" ht="15">
      <c r="A126" s="55"/>
      <c r="B126" s="56"/>
      <c r="C126" s="55">
        <v>1</v>
      </c>
      <c r="D126" s="55">
        <v>1</v>
      </c>
      <c r="E126" s="55">
        <f>D126+1-C126</f>
        <v>1</v>
      </c>
      <c r="F126" s="55" t="str">
        <f>CONCATENATE(E126,"'h",K126)</f>
        <v>1'h0</v>
      </c>
      <c r="G126" s="55" t="s">
        <v>326</v>
      </c>
      <c r="H126" s="57" t="s">
        <v>331</v>
      </c>
      <c r="I126" s="57" t="s">
        <v>3913</v>
      </c>
      <c r="J126" s="58">
        <v>0</v>
      </c>
      <c r="K126" s="55" t="str">
        <f>LOWER(DEC2HEX((J126)))</f>
        <v>0</v>
      </c>
      <c r="L126" s="55">
        <f>J126*(2^C126)</f>
        <v>0</v>
      </c>
      <c r="M126" s="59"/>
    </row>
    <row r="127" spans="1:13" ht="15">
      <c r="A127" s="55"/>
      <c r="B127" s="56"/>
      <c r="C127" s="55">
        <v>0</v>
      </c>
      <c r="D127" s="55">
        <v>0</v>
      </c>
      <c r="E127" s="55">
        <f>D127+1-C127</f>
        <v>1</v>
      </c>
      <c r="F127" s="55" t="str">
        <f>CONCATENATE(E127,"'h",K127)</f>
        <v>1'h0</v>
      </c>
      <c r="G127" s="55" t="s">
        <v>326</v>
      </c>
      <c r="H127" s="57" t="s">
        <v>332</v>
      </c>
      <c r="I127" s="57" t="s">
        <v>3914</v>
      </c>
      <c r="J127" s="58">
        <v>0</v>
      </c>
      <c r="K127" s="55" t="str">
        <f>LOWER(DEC2HEX((J127)))</f>
        <v>0</v>
      </c>
      <c r="L127" s="55">
        <f>J127*(2^C127)</f>
        <v>0</v>
      </c>
      <c r="M127" s="59"/>
    </row>
    <row r="128" spans="1:13" ht="15">
      <c r="A128" s="80"/>
      <c r="B128" s="81" t="s">
        <v>3922</v>
      </c>
      <c r="C128" s="80"/>
      <c r="D128" s="80"/>
      <c r="E128" s="80">
        <f>SUM(E129)</f>
        <v>32</v>
      </c>
      <c r="F128" s="53" t="str">
        <f>CONCATENATE("32'h",K128)</f>
        <v>32'h00000000</v>
      </c>
      <c r="G128" s="53"/>
      <c r="H128" s="83" t="s">
        <v>3445</v>
      </c>
      <c r="I128" s="83"/>
      <c r="J128" s="80"/>
      <c r="K128" s="80" t="str">
        <f>LOWER(DEC2HEX(L128,8))</f>
        <v>00000000</v>
      </c>
      <c r="L128" s="80">
        <f>SUM(L129:L129)</f>
        <v>0</v>
      </c>
      <c r="M128" s="84"/>
    </row>
    <row r="129" spans="1:13" ht="15">
      <c r="A129" s="98"/>
      <c r="B129" s="98"/>
      <c r="C129" s="86">
        <v>0</v>
      </c>
      <c r="D129" s="86">
        <v>31</v>
      </c>
      <c r="E129" s="86">
        <f>D129+1-C129</f>
        <v>32</v>
      </c>
      <c r="F129" s="86" t="str">
        <f>CONCATENATE(E129,"'h",K129)</f>
        <v>32'h0</v>
      </c>
      <c r="G129" s="147" t="s">
        <v>320</v>
      </c>
      <c r="H129" s="86" t="s">
        <v>3444</v>
      </c>
      <c r="I129" s="91"/>
      <c r="J129" s="86">
        <v>0</v>
      </c>
      <c r="K129" s="86" t="str">
        <f>LOWER(DEC2HEX((J129)))</f>
        <v>0</v>
      </c>
      <c r="L129" s="86">
        <f>J129*(2^C129)</f>
        <v>0</v>
      </c>
      <c r="M129" s="84"/>
    </row>
  </sheetData>
  <phoneticPr fontId="52" type="noConversion"/>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8"/>
  <sheetViews>
    <sheetView topLeftCell="A25" zoomScale="130" zoomScaleNormal="130" workbookViewId="0">
      <selection activeCell="H58" sqref="H58"/>
    </sheetView>
  </sheetViews>
  <sheetFormatPr defaultRowHeight="13.5"/>
  <cols>
    <col min="1" max="1" width="8.875" style="79" bestFit="1" customWidth="1"/>
    <col min="2" max="5" width="9" style="79"/>
    <col min="6" max="6" width="13.125" style="79" bestFit="1" customWidth="1"/>
    <col min="7" max="7" width="8.125" style="79" bestFit="1" customWidth="1"/>
    <col min="8" max="8" width="28" style="79" customWidth="1"/>
    <col min="9" max="9" width="58.25" style="93" customWidth="1"/>
    <col min="10" max="10" width="10.5" style="79" bestFit="1" customWidth="1"/>
    <col min="11" max="11" width="10.625" style="79" bestFit="1" customWidth="1"/>
    <col min="12" max="12" width="11.125" style="79" bestFit="1" customWidth="1"/>
    <col min="13" max="13" width="11.375" style="79" bestFit="1" customWidth="1"/>
    <col min="14" max="14" width="10.625" style="79" customWidth="1"/>
    <col min="15" max="256" width="9" style="79"/>
    <col min="257" max="257" width="8.875" style="79" bestFit="1" customWidth="1"/>
    <col min="258" max="261" width="9" style="79"/>
    <col min="262" max="262" width="13.125" style="79" bestFit="1" customWidth="1"/>
    <col min="263" max="263" width="8.125" style="79" bestFit="1" customWidth="1"/>
    <col min="264" max="264" width="28" style="79" customWidth="1"/>
    <col min="265" max="265" width="71.125" style="79" customWidth="1"/>
    <col min="266" max="266" width="10.5" style="79" bestFit="1" customWidth="1"/>
    <col min="267" max="267" width="10.625" style="79" bestFit="1" customWidth="1"/>
    <col min="268" max="268" width="11.125" style="79" bestFit="1" customWidth="1"/>
    <col min="269" max="269" width="11.375" style="79" bestFit="1" customWidth="1"/>
    <col min="270" max="270" width="10.625" style="79" customWidth="1"/>
    <col min="271" max="512" width="9" style="79"/>
    <col min="513" max="513" width="8.875" style="79" bestFit="1" customWidth="1"/>
    <col min="514" max="517" width="9" style="79"/>
    <col min="518" max="518" width="13.125" style="79" bestFit="1" customWidth="1"/>
    <col min="519" max="519" width="8.125" style="79" bestFit="1" customWidth="1"/>
    <col min="520" max="520" width="28" style="79" customWidth="1"/>
    <col min="521" max="521" width="71.125" style="79" customWidth="1"/>
    <col min="522" max="522" width="10.5" style="79" bestFit="1" customWidth="1"/>
    <col min="523" max="523" width="10.625" style="79" bestFit="1" customWidth="1"/>
    <col min="524" max="524" width="11.125" style="79" bestFit="1" customWidth="1"/>
    <col min="525" max="525" width="11.375" style="79" bestFit="1" customWidth="1"/>
    <col min="526" max="526" width="10.625" style="79" customWidth="1"/>
    <col min="527" max="768" width="9" style="79"/>
    <col min="769" max="769" width="8.875" style="79" bestFit="1" customWidth="1"/>
    <col min="770" max="773" width="9" style="79"/>
    <col min="774" max="774" width="13.125" style="79" bestFit="1" customWidth="1"/>
    <col min="775" max="775" width="8.125" style="79" bestFit="1" customWidth="1"/>
    <col min="776" max="776" width="28" style="79" customWidth="1"/>
    <col min="777" max="777" width="71.125" style="79" customWidth="1"/>
    <col min="778" max="778" width="10.5" style="79" bestFit="1" customWidth="1"/>
    <col min="779" max="779" width="10.625" style="79" bestFit="1" customWidth="1"/>
    <col min="780" max="780" width="11.125" style="79" bestFit="1" customWidth="1"/>
    <col min="781" max="781" width="11.375" style="79" bestFit="1" customWidth="1"/>
    <col min="782" max="782" width="10.625" style="79" customWidth="1"/>
    <col min="783" max="1024" width="9" style="79"/>
    <col min="1025" max="1025" width="8.875" style="79" bestFit="1" customWidth="1"/>
    <col min="1026" max="1029" width="9" style="79"/>
    <col min="1030" max="1030" width="13.125" style="79" bestFit="1" customWidth="1"/>
    <col min="1031" max="1031" width="8.125" style="79" bestFit="1" customWidth="1"/>
    <col min="1032" max="1032" width="28" style="79" customWidth="1"/>
    <col min="1033" max="1033" width="71.125" style="79" customWidth="1"/>
    <col min="1034" max="1034" width="10.5" style="79" bestFit="1" customWidth="1"/>
    <col min="1035" max="1035" width="10.625" style="79" bestFit="1" customWidth="1"/>
    <col min="1036" max="1036" width="11.125" style="79" bestFit="1" customWidth="1"/>
    <col min="1037" max="1037" width="11.375" style="79" bestFit="1" customWidth="1"/>
    <col min="1038" max="1038" width="10.625" style="79" customWidth="1"/>
    <col min="1039" max="1280" width="9" style="79"/>
    <col min="1281" max="1281" width="8.875" style="79" bestFit="1" customWidth="1"/>
    <col min="1282" max="1285" width="9" style="79"/>
    <col min="1286" max="1286" width="13.125" style="79" bestFit="1" customWidth="1"/>
    <col min="1287" max="1287" width="8.125" style="79" bestFit="1" customWidth="1"/>
    <col min="1288" max="1288" width="28" style="79" customWidth="1"/>
    <col min="1289" max="1289" width="71.125" style="79" customWidth="1"/>
    <col min="1290" max="1290" width="10.5" style="79" bestFit="1" customWidth="1"/>
    <col min="1291" max="1291" width="10.625" style="79" bestFit="1" customWidth="1"/>
    <col min="1292" max="1292" width="11.125" style="79" bestFit="1" customWidth="1"/>
    <col min="1293" max="1293" width="11.375" style="79" bestFit="1" customWidth="1"/>
    <col min="1294" max="1294" width="10.625" style="79" customWidth="1"/>
    <col min="1295" max="1536" width="9" style="79"/>
    <col min="1537" max="1537" width="8.875" style="79" bestFit="1" customWidth="1"/>
    <col min="1538" max="1541" width="9" style="79"/>
    <col min="1542" max="1542" width="13.125" style="79" bestFit="1" customWidth="1"/>
    <col min="1543" max="1543" width="8.125" style="79" bestFit="1" customWidth="1"/>
    <col min="1544" max="1544" width="28" style="79" customWidth="1"/>
    <col min="1545" max="1545" width="71.125" style="79" customWidth="1"/>
    <col min="1546" max="1546" width="10.5" style="79" bestFit="1" customWidth="1"/>
    <col min="1547" max="1547" width="10.625" style="79" bestFit="1" customWidth="1"/>
    <col min="1548" max="1548" width="11.125" style="79" bestFit="1" customWidth="1"/>
    <col min="1549" max="1549" width="11.375" style="79" bestFit="1" customWidth="1"/>
    <col min="1550" max="1550" width="10.625" style="79" customWidth="1"/>
    <col min="1551" max="1792" width="9" style="79"/>
    <col min="1793" max="1793" width="8.875" style="79" bestFit="1" customWidth="1"/>
    <col min="1794" max="1797" width="9" style="79"/>
    <col min="1798" max="1798" width="13.125" style="79" bestFit="1" customWidth="1"/>
    <col min="1799" max="1799" width="8.125" style="79" bestFit="1" customWidth="1"/>
    <col min="1800" max="1800" width="28" style="79" customWidth="1"/>
    <col min="1801" max="1801" width="71.125" style="79" customWidth="1"/>
    <col min="1802" max="1802" width="10.5" style="79" bestFit="1" customWidth="1"/>
    <col min="1803" max="1803" width="10.625" style="79" bestFit="1" customWidth="1"/>
    <col min="1804" max="1804" width="11.125" style="79" bestFit="1" customWidth="1"/>
    <col min="1805" max="1805" width="11.375" style="79" bestFit="1" customWidth="1"/>
    <col min="1806" max="1806" width="10.625" style="79" customWidth="1"/>
    <col min="1807" max="2048" width="9" style="79"/>
    <col min="2049" max="2049" width="8.875" style="79" bestFit="1" customWidth="1"/>
    <col min="2050" max="2053" width="9" style="79"/>
    <col min="2054" max="2054" width="13.125" style="79" bestFit="1" customWidth="1"/>
    <col min="2055" max="2055" width="8.125" style="79" bestFit="1" customWidth="1"/>
    <col min="2056" max="2056" width="28" style="79" customWidth="1"/>
    <col min="2057" max="2057" width="71.125" style="79" customWidth="1"/>
    <col min="2058" max="2058" width="10.5" style="79" bestFit="1" customWidth="1"/>
    <col min="2059" max="2059" width="10.625" style="79" bestFit="1" customWidth="1"/>
    <col min="2060" max="2060" width="11.125" style="79" bestFit="1" customWidth="1"/>
    <col min="2061" max="2061" width="11.375" style="79" bestFit="1" customWidth="1"/>
    <col min="2062" max="2062" width="10.625" style="79" customWidth="1"/>
    <col min="2063" max="2304" width="9" style="79"/>
    <col min="2305" max="2305" width="8.875" style="79" bestFit="1" customWidth="1"/>
    <col min="2306" max="2309" width="9" style="79"/>
    <col min="2310" max="2310" width="13.125" style="79" bestFit="1" customWidth="1"/>
    <col min="2311" max="2311" width="8.125" style="79" bestFit="1" customWidth="1"/>
    <col min="2312" max="2312" width="28" style="79" customWidth="1"/>
    <col min="2313" max="2313" width="71.125" style="79" customWidth="1"/>
    <col min="2314" max="2314" width="10.5" style="79" bestFit="1" customWidth="1"/>
    <col min="2315" max="2315" width="10.625" style="79" bestFit="1" customWidth="1"/>
    <col min="2316" max="2316" width="11.125" style="79" bestFit="1" customWidth="1"/>
    <col min="2317" max="2317" width="11.375" style="79" bestFit="1" customWidth="1"/>
    <col min="2318" max="2318" width="10.625" style="79" customWidth="1"/>
    <col min="2319" max="2560" width="9" style="79"/>
    <col min="2561" max="2561" width="8.875" style="79" bestFit="1" customWidth="1"/>
    <col min="2562" max="2565" width="9" style="79"/>
    <col min="2566" max="2566" width="13.125" style="79" bestFit="1" customWidth="1"/>
    <col min="2567" max="2567" width="8.125" style="79" bestFit="1" customWidth="1"/>
    <col min="2568" max="2568" width="28" style="79" customWidth="1"/>
    <col min="2569" max="2569" width="71.125" style="79" customWidth="1"/>
    <col min="2570" max="2570" width="10.5" style="79" bestFit="1" customWidth="1"/>
    <col min="2571" max="2571" width="10.625" style="79" bestFit="1" customWidth="1"/>
    <col min="2572" max="2572" width="11.125" style="79" bestFit="1" customWidth="1"/>
    <col min="2573" max="2573" width="11.375" style="79" bestFit="1" customWidth="1"/>
    <col min="2574" max="2574" width="10.625" style="79" customWidth="1"/>
    <col min="2575" max="2816" width="9" style="79"/>
    <col min="2817" max="2817" width="8.875" style="79" bestFit="1" customWidth="1"/>
    <col min="2818" max="2821" width="9" style="79"/>
    <col min="2822" max="2822" width="13.125" style="79" bestFit="1" customWidth="1"/>
    <col min="2823" max="2823" width="8.125" style="79" bestFit="1" customWidth="1"/>
    <col min="2824" max="2824" width="28" style="79" customWidth="1"/>
    <col min="2825" max="2825" width="71.125" style="79" customWidth="1"/>
    <col min="2826" max="2826" width="10.5" style="79" bestFit="1" customWidth="1"/>
    <col min="2827" max="2827" width="10.625" style="79" bestFit="1" customWidth="1"/>
    <col min="2828" max="2828" width="11.125" style="79" bestFit="1" customWidth="1"/>
    <col min="2829" max="2829" width="11.375" style="79" bestFit="1" customWidth="1"/>
    <col min="2830" max="2830" width="10.625" style="79" customWidth="1"/>
    <col min="2831" max="3072" width="9" style="79"/>
    <col min="3073" max="3073" width="8.875" style="79" bestFit="1" customWidth="1"/>
    <col min="3074" max="3077" width="9" style="79"/>
    <col min="3078" max="3078" width="13.125" style="79" bestFit="1" customWidth="1"/>
    <col min="3079" max="3079" width="8.125" style="79" bestFit="1" customWidth="1"/>
    <col min="3080" max="3080" width="28" style="79" customWidth="1"/>
    <col min="3081" max="3081" width="71.125" style="79" customWidth="1"/>
    <col min="3082" max="3082" width="10.5" style="79" bestFit="1" customWidth="1"/>
    <col min="3083" max="3083" width="10.625" style="79" bestFit="1" customWidth="1"/>
    <col min="3084" max="3084" width="11.125" style="79" bestFit="1" customWidth="1"/>
    <col min="3085" max="3085" width="11.375" style="79" bestFit="1" customWidth="1"/>
    <col min="3086" max="3086" width="10.625" style="79" customWidth="1"/>
    <col min="3087" max="3328" width="9" style="79"/>
    <col min="3329" max="3329" width="8.875" style="79" bestFit="1" customWidth="1"/>
    <col min="3330" max="3333" width="9" style="79"/>
    <col min="3334" max="3334" width="13.125" style="79" bestFit="1" customWidth="1"/>
    <col min="3335" max="3335" width="8.125" style="79" bestFit="1" customWidth="1"/>
    <col min="3336" max="3336" width="28" style="79" customWidth="1"/>
    <col min="3337" max="3337" width="71.125" style="79" customWidth="1"/>
    <col min="3338" max="3338" width="10.5" style="79" bestFit="1" customWidth="1"/>
    <col min="3339" max="3339" width="10.625" style="79" bestFit="1" customWidth="1"/>
    <col min="3340" max="3340" width="11.125" style="79" bestFit="1" customWidth="1"/>
    <col min="3341" max="3341" width="11.375" style="79" bestFit="1" customWidth="1"/>
    <col min="3342" max="3342" width="10.625" style="79" customWidth="1"/>
    <col min="3343" max="3584" width="9" style="79"/>
    <col min="3585" max="3585" width="8.875" style="79" bestFit="1" customWidth="1"/>
    <col min="3586" max="3589" width="9" style="79"/>
    <col min="3590" max="3590" width="13.125" style="79" bestFit="1" customWidth="1"/>
    <col min="3591" max="3591" width="8.125" style="79" bestFit="1" customWidth="1"/>
    <col min="3592" max="3592" width="28" style="79" customWidth="1"/>
    <col min="3593" max="3593" width="71.125" style="79" customWidth="1"/>
    <col min="3594" max="3594" width="10.5" style="79" bestFit="1" customWidth="1"/>
    <col min="3595" max="3595" width="10.625" style="79" bestFit="1" customWidth="1"/>
    <col min="3596" max="3596" width="11.125" style="79" bestFit="1" customWidth="1"/>
    <col min="3597" max="3597" width="11.375" style="79" bestFit="1" customWidth="1"/>
    <col min="3598" max="3598" width="10.625" style="79" customWidth="1"/>
    <col min="3599" max="3840" width="9" style="79"/>
    <col min="3841" max="3841" width="8.875" style="79" bestFit="1" customWidth="1"/>
    <col min="3842" max="3845" width="9" style="79"/>
    <col min="3846" max="3846" width="13.125" style="79" bestFit="1" customWidth="1"/>
    <col min="3847" max="3847" width="8.125" style="79" bestFit="1" customWidth="1"/>
    <col min="3848" max="3848" width="28" style="79" customWidth="1"/>
    <col min="3849" max="3849" width="71.125" style="79" customWidth="1"/>
    <col min="3850" max="3850" width="10.5" style="79" bestFit="1" customWidth="1"/>
    <col min="3851" max="3851" width="10.625" style="79" bestFit="1" customWidth="1"/>
    <col min="3852" max="3852" width="11.125" style="79" bestFit="1" customWidth="1"/>
    <col min="3853" max="3853" width="11.375" style="79" bestFit="1" customWidth="1"/>
    <col min="3854" max="3854" width="10.625" style="79" customWidth="1"/>
    <col min="3855" max="4096" width="9" style="79"/>
    <col min="4097" max="4097" width="8.875" style="79" bestFit="1" customWidth="1"/>
    <col min="4098" max="4101" width="9" style="79"/>
    <col min="4102" max="4102" width="13.125" style="79" bestFit="1" customWidth="1"/>
    <col min="4103" max="4103" width="8.125" style="79" bestFit="1" customWidth="1"/>
    <col min="4104" max="4104" width="28" style="79" customWidth="1"/>
    <col min="4105" max="4105" width="71.125" style="79" customWidth="1"/>
    <col min="4106" max="4106" width="10.5" style="79" bestFit="1" customWidth="1"/>
    <col min="4107" max="4107" width="10.625" style="79" bestFit="1" customWidth="1"/>
    <col min="4108" max="4108" width="11.125" style="79" bestFit="1" customWidth="1"/>
    <col min="4109" max="4109" width="11.375" style="79" bestFit="1" customWidth="1"/>
    <col min="4110" max="4110" width="10.625" style="79" customWidth="1"/>
    <col min="4111" max="4352" width="9" style="79"/>
    <col min="4353" max="4353" width="8.875" style="79" bestFit="1" customWidth="1"/>
    <col min="4354" max="4357" width="9" style="79"/>
    <col min="4358" max="4358" width="13.125" style="79" bestFit="1" customWidth="1"/>
    <col min="4359" max="4359" width="8.125" style="79" bestFit="1" customWidth="1"/>
    <col min="4360" max="4360" width="28" style="79" customWidth="1"/>
    <col min="4361" max="4361" width="71.125" style="79" customWidth="1"/>
    <col min="4362" max="4362" width="10.5" style="79" bestFit="1" customWidth="1"/>
    <col min="4363" max="4363" width="10.625" style="79" bestFit="1" customWidth="1"/>
    <col min="4364" max="4364" width="11.125" style="79" bestFit="1" customWidth="1"/>
    <col min="4365" max="4365" width="11.375" style="79" bestFit="1" customWidth="1"/>
    <col min="4366" max="4366" width="10.625" style="79" customWidth="1"/>
    <col min="4367" max="4608" width="9" style="79"/>
    <col min="4609" max="4609" width="8.875" style="79" bestFit="1" customWidth="1"/>
    <col min="4610" max="4613" width="9" style="79"/>
    <col min="4614" max="4614" width="13.125" style="79" bestFit="1" customWidth="1"/>
    <col min="4615" max="4615" width="8.125" style="79" bestFit="1" customWidth="1"/>
    <col min="4616" max="4616" width="28" style="79" customWidth="1"/>
    <col min="4617" max="4617" width="71.125" style="79" customWidth="1"/>
    <col min="4618" max="4618" width="10.5" style="79" bestFit="1" customWidth="1"/>
    <col min="4619" max="4619" width="10.625" style="79" bestFit="1" customWidth="1"/>
    <col min="4620" max="4620" width="11.125" style="79" bestFit="1" customWidth="1"/>
    <col min="4621" max="4621" width="11.375" style="79" bestFit="1" customWidth="1"/>
    <col min="4622" max="4622" width="10.625" style="79" customWidth="1"/>
    <col min="4623" max="4864" width="9" style="79"/>
    <col min="4865" max="4865" width="8.875" style="79" bestFit="1" customWidth="1"/>
    <col min="4866" max="4869" width="9" style="79"/>
    <col min="4870" max="4870" width="13.125" style="79" bestFit="1" customWidth="1"/>
    <col min="4871" max="4871" width="8.125" style="79" bestFit="1" customWidth="1"/>
    <col min="4872" max="4872" width="28" style="79" customWidth="1"/>
    <col min="4873" max="4873" width="71.125" style="79" customWidth="1"/>
    <col min="4874" max="4874" width="10.5" style="79" bestFit="1" customWidth="1"/>
    <col min="4875" max="4875" width="10.625" style="79" bestFit="1" customWidth="1"/>
    <col min="4876" max="4876" width="11.125" style="79" bestFit="1" customWidth="1"/>
    <col min="4877" max="4877" width="11.375" style="79" bestFit="1" customWidth="1"/>
    <col min="4878" max="4878" width="10.625" style="79" customWidth="1"/>
    <col min="4879" max="5120" width="9" style="79"/>
    <col min="5121" max="5121" width="8.875" style="79" bestFit="1" customWidth="1"/>
    <col min="5122" max="5125" width="9" style="79"/>
    <col min="5126" max="5126" width="13.125" style="79" bestFit="1" customWidth="1"/>
    <col min="5127" max="5127" width="8.125" style="79" bestFit="1" customWidth="1"/>
    <col min="5128" max="5128" width="28" style="79" customWidth="1"/>
    <col min="5129" max="5129" width="71.125" style="79" customWidth="1"/>
    <col min="5130" max="5130" width="10.5" style="79" bestFit="1" customWidth="1"/>
    <col min="5131" max="5131" width="10.625" style="79" bestFit="1" customWidth="1"/>
    <col min="5132" max="5132" width="11.125" style="79" bestFit="1" customWidth="1"/>
    <col min="5133" max="5133" width="11.375" style="79" bestFit="1" customWidth="1"/>
    <col min="5134" max="5134" width="10.625" style="79" customWidth="1"/>
    <col min="5135" max="5376" width="9" style="79"/>
    <col min="5377" max="5377" width="8.875" style="79" bestFit="1" customWidth="1"/>
    <col min="5378" max="5381" width="9" style="79"/>
    <col min="5382" max="5382" width="13.125" style="79" bestFit="1" customWidth="1"/>
    <col min="5383" max="5383" width="8.125" style="79" bestFit="1" customWidth="1"/>
    <col min="5384" max="5384" width="28" style="79" customWidth="1"/>
    <col min="5385" max="5385" width="71.125" style="79" customWidth="1"/>
    <col min="5386" max="5386" width="10.5" style="79" bestFit="1" customWidth="1"/>
    <col min="5387" max="5387" width="10.625" style="79" bestFit="1" customWidth="1"/>
    <col min="5388" max="5388" width="11.125" style="79" bestFit="1" customWidth="1"/>
    <col min="5389" max="5389" width="11.375" style="79" bestFit="1" customWidth="1"/>
    <col min="5390" max="5390" width="10.625" style="79" customWidth="1"/>
    <col min="5391" max="5632" width="9" style="79"/>
    <col min="5633" max="5633" width="8.875" style="79" bestFit="1" customWidth="1"/>
    <col min="5634" max="5637" width="9" style="79"/>
    <col min="5638" max="5638" width="13.125" style="79" bestFit="1" customWidth="1"/>
    <col min="5639" max="5639" width="8.125" style="79" bestFit="1" customWidth="1"/>
    <col min="5640" max="5640" width="28" style="79" customWidth="1"/>
    <col min="5641" max="5641" width="71.125" style="79" customWidth="1"/>
    <col min="5642" max="5642" width="10.5" style="79" bestFit="1" customWidth="1"/>
    <col min="5643" max="5643" width="10.625" style="79" bestFit="1" customWidth="1"/>
    <col min="5644" max="5644" width="11.125" style="79" bestFit="1" customWidth="1"/>
    <col min="5645" max="5645" width="11.375" style="79" bestFit="1" customWidth="1"/>
    <col min="5646" max="5646" width="10.625" style="79" customWidth="1"/>
    <col min="5647" max="5888" width="9" style="79"/>
    <col min="5889" max="5889" width="8.875" style="79" bestFit="1" customWidth="1"/>
    <col min="5890" max="5893" width="9" style="79"/>
    <col min="5894" max="5894" width="13.125" style="79" bestFit="1" customWidth="1"/>
    <col min="5895" max="5895" width="8.125" style="79" bestFit="1" customWidth="1"/>
    <col min="5896" max="5896" width="28" style="79" customWidth="1"/>
    <col min="5897" max="5897" width="71.125" style="79" customWidth="1"/>
    <col min="5898" max="5898" width="10.5" style="79" bestFit="1" customWidth="1"/>
    <col min="5899" max="5899" width="10.625" style="79" bestFit="1" customWidth="1"/>
    <col min="5900" max="5900" width="11.125" style="79" bestFit="1" customWidth="1"/>
    <col min="5901" max="5901" width="11.375" style="79" bestFit="1" customWidth="1"/>
    <col min="5902" max="5902" width="10.625" style="79" customWidth="1"/>
    <col min="5903" max="6144" width="9" style="79"/>
    <col min="6145" max="6145" width="8.875" style="79" bestFit="1" customWidth="1"/>
    <col min="6146" max="6149" width="9" style="79"/>
    <col min="6150" max="6150" width="13.125" style="79" bestFit="1" customWidth="1"/>
    <col min="6151" max="6151" width="8.125" style="79" bestFit="1" customWidth="1"/>
    <col min="6152" max="6152" width="28" style="79" customWidth="1"/>
    <col min="6153" max="6153" width="71.125" style="79" customWidth="1"/>
    <col min="6154" max="6154" width="10.5" style="79" bestFit="1" customWidth="1"/>
    <col min="6155" max="6155" width="10.625" style="79" bestFit="1" customWidth="1"/>
    <col min="6156" max="6156" width="11.125" style="79" bestFit="1" customWidth="1"/>
    <col min="6157" max="6157" width="11.375" style="79" bestFit="1" customWidth="1"/>
    <col min="6158" max="6158" width="10.625" style="79" customWidth="1"/>
    <col min="6159" max="6400" width="9" style="79"/>
    <col min="6401" max="6401" width="8.875" style="79" bestFit="1" customWidth="1"/>
    <col min="6402" max="6405" width="9" style="79"/>
    <col min="6406" max="6406" width="13.125" style="79" bestFit="1" customWidth="1"/>
    <col min="6407" max="6407" width="8.125" style="79" bestFit="1" customWidth="1"/>
    <col min="6408" max="6408" width="28" style="79" customWidth="1"/>
    <col min="6409" max="6409" width="71.125" style="79" customWidth="1"/>
    <col min="6410" max="6410" width="10.5" style="79" bestFit="1" customWidth="1"/>
    <col min="6411" max="6411" width="10.625" style="79" bestFit="1" customWidth="1"/>
    <col min="6412" max="6412" width="11.125" style="79" bestFit="1" customWidth="1"/>
    <col min="6413" max="6413" width="11.375" style="79" bestFit="1" customWidth="1"/>
    <col min="6414" max="6414" width="10.625" style="79" customWidth="1"/>
    <col min="6415" max="6656" width="9" style="79"/>
    <col min="6657" max="6657" width="8.875" style="79" bestFit="1" customWidth="1"/>
    <col min="6658" max="6661" width="9" style="79"/>
    <col min="6662" max="6662" width="13.125" style="79" bestFit="1" customWidth="1"/>
    <col min="6663" max="6663" width="8.125" style="79" bestFit="1" customWidth="1"/>
    <col min="6664" max="6664" width="28" style="79" customWidth="1"/>
    <col min="6665" max="6665" width="71.125" style="79" customWidth="1"/>
    <col min="6666" max="6666" width="10.5" style="79" bestFit="1" customWidth="1"/>
    <col min="6667" max="6667" width="10.625" style="79" bestFit="1" customWidth="1"/>
    <col min="6668" max="6668" width="11.125" style="79" bestFit="1" customWidth="1"/>
    <col min="6669" max="6669" width="11.375" style="79" bestFit="1" customWidth="1"/>
    <col min="6670" max="6670" width="10.625" style="79" customWidth="1"/>
    <col min="6671" max="6912" width="9" style="79"/>
    <col min="6913" max="6913" width="8.875" style="79" bestFit="1" customWidth="1"/>
    <col min="6914" max="6917" width="9" style="79"/>
    <col min="6918" max="6918" width="13.125" style="79" bestFit="1" customWidth="1"/>
    <col min="6919" max="6919" width="8.125" style="79" bestFit="1" customWidth="1"/>
    <col min="6920" max="6920" width="28" style="79" customWidth="1"/>
    <col min="6921" max="6921" width="71.125" style="79" customWidth="1"/>
    <col min="6922" max="6922" width="10.5" style="79" bestFit="1" customWidth="1"/>
    <col min="6923" max="6923" width="10.625" style="79" bestFit="1" customWidth="1"/>
    <col min="6924" max="6924" width="11.125" style="79" bestFit="1" customWidth="1"/>
    <col min="6925" max="6925" width="11.375" style="79" bestFit="1" customWidth="1"/>
    <col min="6926" max="6926" width="10.625" style="79" customWidth="1"/>
    <col min="6927" max="7168" width="9" style="79"/>
    <col min="7169" max="7169" width="8.875" style="79" bestFit="1" customWidth="1"/>
    <col min="7170" max="7173" width="9" style="79"/>
    <col min="7174" max="7174" width="13.125" style="79" bestFit="1" customWidth="1"/>
    <col min="7175" max="7175" width="8.125" style="79" bestFit="1" customWidth="1"/>
    <col min="7176" max="7176" width="28" style="79" customWidth="1"/>
    <col min="7177" max="7177" width="71.125" style="79" customWidth="1"/>
    <col min="7178" max="7178" width="10.5" style="79" bestFit="1" customWidth="1"/>
    <col min="7179" max="7179" width="10.625" style="79" bestFit="1" customWidth="1"/>
    <col min="7180" max="7180" width="11.125" style="79" bestFit="1" customWidth="1"/>
    <col min="7181" max="7181" width="11.375" style="79" bestFit="1" customWidth="1"/>
    <col min="7182" max="7182" width="10.625" style="79" customWidth="1"/>
    <col min="7183" max="7424" width="9" style="79"/>
    <col min="7425" max="7425" width="8.875" style="79" bestFit="1" customWidth="1"/>
    <col min="7426" max="7429" width="9" style="79"/>
    <col min="7430" max="7430" width="13.125" style="79" bestFit="1" customWidth="1"/>
    <col min="7431" max="7431" width="8.125" style="79" bestFit="1" customWidth="1"/>
    <col min="7432" max="7432" width="28" style="79" customWidth="1"/>
    <col min="7433" max="7433" width="71.125" style="79" customWidth="1"/>
    <col min="7434" max="7434" width="10.5" style="79" bestFit="1" customWidth="1"/>
    <col min="7435" max="7435" width="10.625" style="79" bestFit="1" customWidth="1"/>
    <col min="7436" max="7436" width="11.125" style="79" bestFit="1" customWidth="1"/>
    <col min="7437" max="7437" width="11.375" style="79" bestFit="1" customWidth="1"/>
    <col min="7438" max="7438" width="10.625" style="79" customWidth="1"/>
    <col min="7439" max="7680" width="9" style="79"/>
    <col min="7681" max="7681" width="8.875" style="79" bestFit="1" customWidth="1"/>
    <col min="7682" max="7685" width="9" style="79"/>
    <col min="7686" max="7686" width="13.125" style="79" bestFit="1" customWidth="1"/>
    <col min="7687" max="7687" width="8.125" style="79" bestFit="1" customWidth="1"/>
    <col min="7688" max="7688" width="28" style="79" customWidth="1"/>
    <col min="7689" max="7689" width="71.125" style="79" customWidth="1"/>
    <col min="7690" max="7690" width="10.5" style="79" bestFit="1" customWidth="1"/>
    <col min="7691" max="7691" width="10.625" style="79" bestFit="1" customWidth="1"/>
    <col min="7692" max="7692" width="11.125" style="79" bestFit="1" customWidth="1"/>
    <col min="7693" max="7693" width="11.375" style="79" bestFit="1" customWidth="1"/>
    <col min="7694" max="7694" width="10.625" style="79" customWidth="1"/>
    <col min="7695" max="7936" width="9" style="79"/>
    <col min="7937" max="7937" width="8.875" style="79" bestFit="1" customWidth="1"/>
    <col min="7938" max="7941" width="9" style="79"/>
    <col min="7942" max="7942" width="13.125" style="79" bestFit="1" customWidth="1"/>
    <col min="7943" max="7943" width="8.125" style="79" bestFit="1" customWidth="1"/>
    <col min="7944" max="7944" width="28" style="79" customWidth="1"/>
    <col min="7945" max="7945" width="71.125" style="79" customWidth="1"/>
    <col min="7946" max="7946" width="10.5" style="79" bestFit="1" customWidth="1"/>
    <col min="7947" max="7947" width="10.625" style="79" bestFit="1" customWidth="1"/>
    <col min="7948" max="7948" width="11.125" style="79" bestFit="1" customWidth="1"/>
    <col min="7949" max="7949" width="11.375" style="79" bestFit="1" customWidth="1"/>
    <col min="7950" max="7950" width="10.625" style="79" customWidth="1"/>
    <col min="7951" max="8192" width="9" style="79"/>
    <col min="8193" max="8193" width="8.875" style="79" bestFit="1" customWidth="1"/>
    <col min="8194" max="8197" width="9" style="79"/>
    <col min="8198" max="8198" width="13.125" style="79" bestFit="1" customWidth="1"/>
    <col min="8199" max="8199" width="8.125" style="79" bestFit="1" customWidth="1"/>
    <col min="8200" max="8200" width="28" style="79" customWidth="1"/>
    <col min="8201" max="8201" width="71.125" style="79" customWidth="1"/>
    <col min="8202" max="8202" width="10.5" style="79" bestFit="1" customWidth="1"/>
    <col min="8203" max="8203" width="10.625" style="79" bestFit="1" customWidth="1"/>
    <col min="8204" max="8204" width="11.125" style="79" bestFit="1" customWidth="1"/>
    <col min="8205" max="8205" width="11.375" style="79" bestFit="1" customWidth="1"/>
    <col min="8206" max="8206" width="10.625" style="79" customWidth="1"/>
    <col min="8207" max="8448" width="9" style="79"/>
    <col min="8449" max="8449" width="8.875" style="79" bestFit="1" customWidth="1"/>
    <col min="8450" max="8453" width="9" style="79"/>
    <col min="8454" max="8454" width="13.125" style="79" bestFit="1" customWidth="1"/>
    <col min="8455" max="8455" width="8.125" style="79" bestFit="1" customWidth="1"/>
    <col min="8456" max="8456" width="28" style="79" customWidth="1"/>
    <col min="8457" max="8457" width="71.125" style="79" customWidth="1"/>
    <col min="8458" max="8458" width="10.5" style="79" bestFit="1" customWidth="1"/>
    <col min="8459" max="8459" width="10.625" style="79" bestFit="1" customWidth="1"/>
    <col min="8460" max="8460" width="11.125" style="79" bestFit="1" customWidth="1"/>
    <col min="8461" max="8461" width="11.375" style="79" bestFit="1" customWidth="1"/>
    <col min="8462" max="8462" width="10.625" style="79" customWidth="1"/>
    <col min="8463" max="8704" width="9" style="79"/>
    <col min="8705" max="8705" width="8.875" style="79" bestFit="1" customWidth="1"/>
    <col min="8706" max="8709" width="9" style="79"/>
    <col min="8710" max="8710" width="13.125" style="79" bestFit="1" customWidth="1"/>
    <col min="8711" max="8711" width="8.125" style="79" bestFit="1" customWidth="1"/>
    <col min="8712" max="8712" width="28" style="79" customWidth="1"/>
    <col min="8713" max="8713" width="71.125" style="79" customWidth="1"/>
    <col min="8714" max="8714" width="10.5" style="79" bestFit="1" customWidth="1"/>
    <col min="8715" max="8715" width="10.625" style="79" bestFit="1" customWidth="1"/>
    <col min="8716" max="8716" width="11.125" style="79" bestFit="1" customWidth="1"/>
    <col min="8717" max="8717" width="11.375" style="79" bestFit="1" customWidth="1"/>
    <col min="8718" max="8718" width="10.625" style="79" customWidth="1"/>
    <col min="8719" max="8960" width="9" style="79"/>
    <col min="8961" max="8961" width="8.875" style="79" bestFit="1" customWidth="1"/>
    <col min="8962" max="8965" width="9" style="79"/>
    <col min="8966" max="8966" width="13.125" style="79" bestFit="1" customWidth="1"/>
    <col min="8967" max="8967" width="8.125" style="79" bestFit="1" customWidth="1"/>
    <col min="8968" max="8968" width="28" style="79" customWidth="1"/>
    <col min="8969" max="8969" width="71.125" style="79" customWidth="1"/>
    <col min="8970" max="8970" width="10.5" style="79" bestFit="1" customWidth="1"/>
    <col min="8971" max="8971" width="10.625" style="79" bestFit="1" customWidth="1"/>
    <col min="8972" max="8972" width="11.125" style="79" bestFit="1" customWidth="1"/>
    <col min="8973" max="8973" width="11.375" style="79" bestFit="1" customWidth="1"/>
    <col min="8974" max="8974" width="10.625" style="79" customWidth="1"/>
    <col min="8975" max="9216" width="9" style="79"/>
    <col min="9217" max="9217" width="8.875" style="79" bestFit="1" customWidth="1"/>
    <col min="9218" max="9221" width="9" style="79"/>
    <col min="9222" max="9222" width="13.125" style="79" bestFit="1" customWidth="1"/>
    <col min="9223" max="9223" width="8.125" style="79" bestFit="1" customWidth="1"/>
    <col min="9224" max="9224" width="28" style="79" customWidth="1"/>
    <col min="9225" max="9225" width="71.125" style="79" customWidth="1"/>
    <col min="9226" max="9226" width="10.5" style="79" bestFit="1" customWidth="1"/>
    <col min="9227" max="9227" width="10.625" style="79" bestFit="1" customWidth="1"/>
    <col min="9228" max="9228" width="11.125" style="79" bestFit="1" customWidth="1"/>
    <col min="9229" max="9229" width="11.375" style="79" bestFit="1" customWidth="1"/>
    <col min="9230" max="9230" width="10.625" style="79" customWidth="1"/>
    <col min="9231" max="9472" width="9" style="79"/>
    <col min="9473" max="9473" width="8.875" style="79" bestFit="1" customWidth="1"/>
    <col min="9474" max="9477" width="9" style="79"/>
    <col min="9478" max="9478" width="13.125" style="79" bestFit="1" customWidth="1"/>
    <col min="9479" max="9479" width="8.125" style="79" bestFit="1" customWidth="1"/>
    <col min="9480" max="9480" width="28" style="79" customWidth="1"/>
    <col min="9481" max="9481" width="71.125" style="79" customWidth="1"/>
    <col min="9482" max="9482" width="10.5" style="79" bestFit="1" customWidth="1"/>
    <col min="9483" max="9483" width="10.625" style="79" bestFit="1" customWidth="1"/>
    <col min="9484" max="9484" width="11.125" style="79" bestFit="1" customWidth="1"/>
    <col min="9485" max="9485" width="11.375" style="79" bestFit="1" customWidth="1"/>
    <col min="9486" max="9486" width="10.625" style="79" customWidth="1"/>
    <col min="9487" max="9728" width="9" style="79"/>
    <col min="9729" max="9729" width="8.875" style="79" bestFit="1" customWidth="1"/>
    <col min="9730" max="9733" width="9" style="79"/>
    <col min="9734" max="9734" width="13.125" style="79" bestFit="1" customWidth="1"/>
    <col min="9735" max="9735" width="8.125" style="79" bestFit="1" customWidth="1"/>
    <col min="9736" max="9736" width="28" style="79" customWidth="1"/>
    <col min="9737" max="9737" width="71.125" style="79" customWidth="1"/>
    <col min="9738" max="9738" width="10.5" style="79" bestFit="1" customWidth="1"/>
    <col min="9739" max="9739" width="10.625" style="79" bestFit="1" customWidth="1"/>
    <col min="9740" max="9740" width="11.125" style="79" bestFit="1" customWidth="1"/>
    <col min="9741" max="9741" width="11.375" style="79" bestFit="1" customWidth="1"/>
    <col min="9742" max="9742" width="10.625" style="79" customWidth="1"/>
    <col min="9743" max="9984" width="9" style="79"/>
    <col min="9985" max="9985" width="8.875" style="79" bestFit="1" customWidth="1"/>
    <col min="9986" max="9989" width="9" style="79"/>
    <col min="9990" max="9990" width="13.125" style="79" bestFit="1" customWidth="1"/>
    <col min="9991" max="9991" width="8.125" style="79" bestFit="1" customWidth="1"/>
    <col min="9992" max="9992" width="28" style="79" customWidth="1"/>
    <col min="9993" max="9993" width="71.125" style="79" customWidth="1"/>
    <col min="9994" max="9994" width="10.5" style="79" bestFit="1" customWidth="1"/>
    <col min="9995" max="9995" width="10.625" style="79" bestFit="1" customWidth="1"/>
    <col min="9996" max="9996" width="11.125" style="79" bestFit="1" customWidth="1"/>
    <col min="9997" max="9997" width="11.375" style="79" bestFit="1" customWidth="1"/>
    <col min="9998" max="9998" width="10.625" style="79" customWidth="1"/>
    <col min="9999" max="10240" width="9" style="79"/>
    <col min="10241" max="10241" width="8.875" style="79" bestFit="1" customWidth="1"/>
    <col min="10242" max="10245" width="9" style="79"/>
    <col min="10246" max="10246" width="13.125" style="79" bestFit="1" customWidth="1"/>
    <col min="10247" max="10247" width="8.125" style="79" bestFit="1" customWidth="1"/>
    <col min="10248" max="10248" width="28" style="79" customWidth="1"/>
    <col min="10249" max="10249" width="71.125" style="79" customWidth="1"/>
    <col min="10250" max="10250" width="10.5" style="79" bestFit="1" customWidth="1"/>
    <col min="10251" max="10251" width="10.625" style="79" bestFit="1" customWidth="1"/>
    <col min="10252" max="10252" width="11.125" style="79" bestFit="1" customWidth="1"/>
    <col min="10253" max="10253" width="11.375" style="79" bestFit="1" customWidth="1"/>
    <col min="10254" max="10254" width="10.625" style="79" customWidth="1"/>
    <col min="10255" max="10496" width="9" style="79"/>
    <col min="10497" max="10497" width="8.875" style="79" bestFit="1" customWidth="1"/>
    <col min="10498" max="10501" width="9" style="79"/>
    <col min="10502" max="10502" width="13.125" style="79" bestFit="1" customWidth="1"/>
    <col min="10503" max="10503" width="8.125" style="79" bestFit="1" customWidth="1"/>
    <col min="10504" max="10504" width="28" style="79" customWidth="1"/>
    <col min="10505" max="10505" width="71.125" style="79" customWidth="1"/>
    <col min="10506" max="10506" width="10.5" style="79" bestFit="1" customWidth="1"/>
    <col min="10507" max="10507" width="10.625" style="79" bestFit="1" customWidth="1"/>
    <col min="10508" max="10508" width="11.125" style="79" bestFit="1" customWidth="1"/>
    <col min="10509" max="10509" width="11.375" style="79" bestFit="1" customWidth="1"/>
    <col min="10510" max="10510" width="10.625" style="79" customWidth="1"/>
    <col min="10511" max="10752" width="9" style="79"/>
    <col min="10753" max="10753" width="8.875" style="79" bestFit="1" customWidth="1"/>
    <col min="10754" max="10757" width="9" style="79"/>
    <col min="10758" max="10758" width="13.125" style="79" bestFit="1" customWidth="1"/>
    <col min="10759" max="10759" width="8.125" style="79" bestFit="1" customWidth="1"/>
    <col min="10760" max="10760" width="28" style="79" customWidth="1"/>
    <col min="10761" max="10761" width="71.125" style="79" customWidth="1"/>
    <col min="10762" max="10762" width="10.5" style="79" bestFit="1" customWidth="1"/>
    <col min="10763" max="10763" width="10.625" style="79" bestFit="1" customWidth="1"/>
    <col min="10764" max="10764" width="11.125" style="79" bestFit="1" customWidth="1"/>
    <col min="10765" max="10765" width="11.375" style="79" bestFit="1" customWidth="1"/>
    <col min="10766" max="10766" width="10.625" style="79" customWidth="1"/>
    <col min="10767" max="11008" width="9" style="79"/>
    <col min="11009" max="11009" width="8.875" style="79" bestFit="1" customWidth="1"/>
    <col min="11010" max="11013" width="9" style="79"/>
    <col min="11014" max="11014" width="13.125" style="79" bestFit="1" customWidth="1"/>
    <col min="11015" max="11015" width="8.125" style="79" bestFit="1" customWidth="1"/>
    <col min="11016" max="11016" width="28" style="79" customWidth="1"/>
    <col min="11017" max="11017" width="71.125" style="79" customWidth="1"/>
    <col min="11018" max="11018" width="10.5" style="79" bestFit="1" customWidth="1"/>
    <col min="11019" max="11019" width="10.625" style="79" bestFit="1" customWidth="1"/>
    <col min="11020" max="11020" width="11.125" style="79" bestFit="1" customWidth="1"/>
    <col min="11021" max="11021" width="11.375" style="79" bestFit="1" customWidth="1"/>
    <col min="11022" max="11022" width="10.625" style="79" customWidth="1"/>
    <col min="11023" max="11264" width="9" style="79"/>
    <col min="11265" max="11265" width="8.875" style="79" bestFit="1" customWidth="1"/>
    <col min="11266" max="11269" width="9" style="79"/>
    <col min="11270" max="11270" width="13.125" style="79" bestFit="1" customWidth="1"/>
    <col min="11271" max="11271" width="8.125" style="79" bestFit="1" customWidth="1"/>
    <col min="11272" max="11272" width="28" style="79" customWidth="1"/>
    <col min="11273" max="11273" width="71.125" style="79" customWidth="1"/>
    <col min="11274" max="11274" width="10.5" style="79" bestFit="1" customWidth="1"/>
    <col min="11275" max="11275" width="10.625" style="79" bestFit="1" customWidth="1"/>
    <col min="11276" max="11276" width="11.125" style="79" bestFit="1" customWidth="1"/>
    <col min="11277" max="11277" width="11.375" style="79" bestFit="1" customWidth="1"/>
    <col min="11278" max="11278" width="10.625" style="79" customWidth="1"/>
    <col min="11279" max="11520" width="9" style="79"/>
    <col min="11521" max="11521" width="8.875" style="79" bestFit="1" customWidth="1"/>
    <col min="11522" max="11525" width="9" style="79"/>
    <col min="11526" max="11526" width="13.125" style="79" bestFit="1" customWidth="1"/>
    <col min="11527" max="11527" width="8.125" style="79" bestFit="1" customWidth="1"/>
    <col min="11528" max="11528" width="28" style="79" customWidth="1"/>
    <col min="11529" max="11529" width="71.125" style="79" customWidth="1"/>
    <col min="11530" max="11530" width="10.5" style="79" bestFit="1" customWidth="1"/>
    <col min="11531" max="11531" width="10.625" style="79" bestFit="1" customWidth="1"/>
    <col min="11532" max="11532" width="11.125" style="79" bestFit="1" customWidth="1"/>
    <col min="11533" max="11533" width="11.375" style="79" bestFit="1" customWidth="1"/>
    <col min="11534" max="11534" width="10.625" style="79" customWidth="1"/>
    <col min="11535" max="11776" width="9" style="79"/>
    <col min="11777" max="11777" width="8.875" style="79" bestFit="1" customWidth="1"/>
    <col min="11778" max="11781" width="9" style="79"/>
    <col min="11782" max="11782" width="13.125" style="79" bestFit="1" customWidth="1"/>
    <col min="11783" max="11783" width="8.125" style="79" bestFit="1" customWidth="1"/>
    <col min="11784" max="11784" width="28" style="79" customWidth="1"/>
    <col min="11785" max="11785" width="71.125" style="79" customWidth="1"/>
    <col min="11786" max="11786" width="10.5" style="79" bestFit="1" customWidth="1"/>
    <col min="11787" max="11787" width="10.625" style="79" bestFit="1" customWidth="1"/>
    <col min="11788" max="11788" width="11.125" style="79" bestFit="1" customWidth="1"/>
    <col min="11789" max="11789" width="11.375" style="79" bestFit="1" customWidth="1"/>
    <col min="11790" max="11790" width="10.625" style="79" customWidth="1"/>
    <col min="11791" max="12032" width="9" style="79"/>
    <col min="12033" max="12033" width="8.875" style="79" bestFit="1" customWidth="1"/>
    <col min="12034" max="12037" width="9" style="79"/>
    <col min="12038" max="12038" width="13.125" style="79" bestFit="1" customWidth="1"/>
    <col min="12039" max="12039" width="8.125" style="79" bestFit="1" customWidth="1"/>
    <col min="12040" max="12040" width="28" style="79" customWidth="1"/>
    <col min="12041" max="12041" width="71.125" style="79" customWidth="1"/>
    <col min="12042" max="12042" width="10.5" style="79" bestFit="1" customWidth="1"/>
    <col min="12043" max="12043" width="10.625" style="79" bestFit="1" customWidth="1"/>
    <col min="12044" max="12044" width="11.125" style="79" bestFit="1" customWidth="1"/>
    <col min="12045" max="12045" width="11.375" style="79" bestFit="1" customWidth="1"/>
    <col min="12046" max="12046" width="10.625" style="79" customWidth="1"/>
    <col min="12047" max="12288" width="9" style="79"/>
    <col min="12289" max="12289" width="8.875" style="79" bestFit="1" customWidth="1"/>
    <col min="12290" max="12293" width="9" style="79"/>
    <col min="12294" max="12294" width="13.125" style="79" bestFit="1" customWidth="1"/>
    <col min="12295" max="12295" width="8.125" style="79" bestFit="1" customWidth="1"/>
    <col min="12296" max="12296" width="28" style="79" customWidth="1"/>
    <col min="12297" max="12297" width="71.125" style="79" customWidth="1"/>
    <col min="12298" max="12298" width="10.5" style="79" bestFit="1" customWidth="1"/>
    <col min="12299" max="12299" width="10.625" style="79" bestFit="1" customWidth="1"/>
    <col min="12300" max="12300" width="11.125" style="79" bestFit="1" customWidth="1"/>
    <col min="12301" max="12301" width="11.375" style="79" bestFit="1" customWidth="1"/>
    <col min="12302" max="12302" width="10.625" style="79" customWidth="1"/>
    <col min="12303" max="12544" width="9" style="79"/>
    <col min="12545" max="12545" width="8.875" style="79" bestFit="1" customWidth="1"/>
    <col min="12546" max="12549" width="9" style="79"/>
    <col min="12550" max="12550" width="13.125" style="79" bestFit="1" customWidth="1"/>
    <col min="12551" max="12551" width="8.125" style="79" bestFit="1" customWidth="1"/>
    <col min="12552" max="12552" width="28" style="79" customWidth="1"/>
    <col min="12553" max="12553" width="71.125" style="79" customWidth="1"/>
    <col min="12554" max="12554" width="10.5" style="79" bestFit="1" customWidth="1"/>
    <col min="12555" max="12555" width="10.625" style="79" bestFit="1" customWidth="1"/>
    <col min="12556" max="12556" width="11.125" style="79" bestFit="1" customWidth="1"/>
    <col min="12557" max="12557" width="11.375" style="79" bestFit="1" customWidth="1"/>
    <col min="12558" max="12558" width="10.625" style="79" customWidth="1"/>
    <col min="12559" max="12800" width="9" style="79"/>
    <col min="12801" max="12801" width="8.875" style="79" bestFit="1" customWidth="1"/>
    <col min="12802" max="12805" width="9" style="79"/>
    <col min="12806" max="12806" width="13.125" style="79" bestFit="1" customWidth="1"/>
    <col min="12807" max="12807" width="8.125" style="79" bestFit="1" customWidth="1"/>
    <col min="12808" max="12808" width="28" style="79" customWidth="1"/>
    <col min="12809" max="12809" width="71.125" style="79" customWidth="1"/>
    <col min="12810" max="12810" width="10.5" style="79" bestFit="1" customWidth="1"/>
    <col min="12811" max="12811" width="10.625" style="79" bestFit="1" customWidth="1"/>
    <col min="12812" max="12812" width="11.125" style="79" bestFit="1" customWidth="1"/>
    <col min="12813" max="12813" width="11.375" style="79" bestFit="1" customWidth="1"/>
    <col min="12814" max="12814" width="10.625" style="79" customWidth="1"/>
    <col min="12815" max="13056" width="9" style="79"/>
    <col min="13057" max="13057" width="8.875" style="79" bestFit="1" customWidth="1"/>
    <col min="13058" max="13061" width="9" style="79"/>
    <col min="13062" max="13062" width="13.125" style="79" bestFit="1" customWidth="1"/>
    <col min="13063" max="13063" width="8.125" style="79" bestFit="1" customWidth="1"/>
    <col min="13064" max="13064" width="28" style="79" customWidth="1"/>
    <col min="13065" max="13065" width="71.125" style="79" customWidth="1"/>
    <col min="13066" max="13066" width="10.5" style="79" bestFit="1" customWidth="1"/>
    <col min="13067" max="13067" width="10.625" style="79" bestFit="1" customWidth="1"/>
    <col min="13068" max="13068" width="11.125" style="79" bestFit="1" customWidth="1"/>
    <col min="13069" max="13069" width="11.375" style="79" bestFit="1" customWidth="1"/>
    <col min="13070" max="13070" width="10.625" style="79" customWidth="1"/>
    <col min="13071" max="13312" width="9" style="79"/>
    <col min="13313" max="13313" width="8.875" style="79" bestFit="1" customWidth="1"/>
    <col min="13314" max="13317" width="9" style="79"/>
    <col min="13318" max="13318" width="13.125" style="79" bestFit="1" customWidth="1"/>
    <col min="13319" max="13319" width="8.125" style="79" bestFit="1" customWidth="1"/>
    <col min="13320" max="13320" width="28" style="79" customWidth="1"/>
    <col min="13321" max="13321" width="71.125" style="79" customWidth="1"/>
    <col min="13322" max="13322" width="10.5" style="79" bestFit="1" customWidth="1"/>
    <col min="13323" max="13323" width="10.625" style="79" bestFit="1" customWidth="1"/>
    <col min="13324" max="13324" width="11.125" style="79" bestFit="1" customWidth="1"/>
    <col min="13325" max="13325" width="11.375" style="79" bestFit="1" customWidth="1"/>
    <col min="13326" max="13326" width="10.625" style="79" customWidth="1"/>
    <col min="13327" max="13568" width="9" style="79"/>
    <col min="13569" max="13569" width="8.875" style="79" bestFit="1" customWidth="1"/>
    <col min="13570" max="13573" width="9" style="79"/>
    <col min="13574" max="13574" width="13.125" style="79" bestFit="1" customWidth="1"/>
    <col min="13575" max="13575" width="8.125" style="79" bestFit="1" customWidth="1"/>
    <col min="13576" max="13576" width="28" style="79" customWidth="1"/>
    <col min="13577" max="13577" width="71.125" style="79" customWidth="1"/>
    <col min="13578" max="13578" width="10.5" style="79" bestFit="1" customWidth="1"/>
    <col min="13579" max="13579" width="10.625" style="79" bestFit="1" customWidth="1"/>
    <col min="13580" max="13580" width="11.125" style="79" bestFit="1" customWidth="1"/>
    <col min="13581" max="13581" width="11.375" style="79" bestFit="1" customWidth="1"/>
    <col min="13582" max="13582" width="10.625" style="79" customWidth="1"/>
    <col min="13583" max="13824" width="9" style="79"/>
    <col min="13825" max="13825" width="8.875" style="79" bestFit="1" customWidth="1"/>
    <col min="13826" max="13829" width="9" style="79"/>
    <col min="13830" max="13830" width="13.125" style="79" bestFit="1" customWidth="1"/>
    <col min="13831" max="13831" width="8.125" style="79" bestFit="1" customWidth="1"/>
    <col min="13832" max="13832" width="28" style="79" customWidth="1"/>
    <col min="13833" max="13833" width="71.125" style="79" customWidth="1"/>
    <col min="13834" max="13834" width="10.5" style="79" bestFit="1" customWidth="1"/>
    <col min="13835" max="13835" width="10.625" style="79" bestFit="1" customWidth="1"/>
    <col min="13836" max="13836" width="11.125" style="79" bestFit="1" customWidth="1"/>
    <col min="13837" max="13837" width="11.375" style="79" bestFit="1" customWidth="1"/>
    <col min="13838" max="13838" width="10.625" style="79" customWidth="1"/>
    <col min="13839" max="14080" width="9" style="79"/>
    <col min="14081" max="14081" width="8.875" style="79" bestFit="1" customWidth="1"/>
    <col min="14082" max="14085" width="9" style="79"/>
    <col min="14086" max="14086" width="13.125" style="79" bestFit="1" customWidth="1"/>
    <col min="14087" max="14087" width="8.125" style="79" bestFit="1" customWidth="1"/>
    <col min="14088" max="14088" width="28" style="79" customWidth="1"/>
    <col min="14089" max="14089" width="71.125" style="79" customWidth="1"/>
    <col min="14090" max="14090" width="10.5" style="79" bestFit="1" customWidth="1"/>
    <col min="14091" max="14091" width="10.625" style="79" bestFit="1" customWidth="1"/>
    <col min="14092" max="14092" width="11.125" style="79" bestFit="1" customWidth="1"/>
    <col min="14093" max="14093" width="11.375" style="79" bestFit="1" customWidth="1"/>
    <col min="14094" max="14094" width="10.625" style="79" customWidth="1"/>
    <col min="14095" max="14336" width="9" style="79"/>
    <col min="14337" max="14337" width="8.875" style="79" bestFit="1" customWidth="1"/>
    <col min="14338" max="14341" width="9" style="79"/>
    <col min="14342" max="14342" width="13.125" style="79" bestFit="1" customWidth="1"/>
    <col min="14343" max="14343" width="8.125" style="79" bestFit="1" customWidth="1"/>
    <col min="14344" max="14344" width="28" style="79" customWidth="1"/>
    <col min="14345" max="14345" width="71.125" style="79" customWidth="1"/>
    <col min="14346" max="14346" width="10.5" style="79" bestFit="1" customWidth="1"/>
    <col min="14347" max="14347" width="10.625" style="79" bestFit="1" customWidth="1"/>
    <col min="14348" max="14348" width="11.125" style="79" bestFit="1" customWidth="1"/>
    <col min="14349" max="14349" width="11.375" style="79" bestFit="1" customWidth="1"/>
    <col min="14350" max="14350" width="10.625" style="79" customWidth="1"/>
    <col min="14351" max="14592" width="9" style="79"/>
    <col min="14593" max="14593" width="8.875" style="79" bestFit="1" customWidth="1"/>
    <col min="14594" max="14597" width="9" style="79"/>
    <col min="14598" max="14598" width="13.125" style="79" bestFit="1" customWidth="1"/>
    <col min="14599" max="14599" width="8.125" style="79" bestFit="1" customWidth="1"/>
    <col min="14600" max="14600" width="28" style="79" customWidth="1"/>
    <col min="14601" max="14601" width="71.125" style="79" customWidth="1"/>
    <col min="14602" max="14602" width="10.5" style="79" bestFit="1" customWidth="1"/>
    <col min="14603" max="14603" width="10.625" style="79" bestFit="1" customWidth="1"/>
    <col min="14604" max="14604" width="11.125" style="79" bestFit="1" customWidth="1"/>
    <col min="14605" max="14605" width="11.375" style="79" bestFit="1" customWidth="1"/>
    <col min="14606" max="14606" width="10.625" style="79" customWidth="1"/>
    <col min="14607" max="14848" width="9" style="79"/>
    <col min="14849" max="14849" width="8.875" style="79" bestFit="1" customWidth="1"/>
    <col min="14850" max="14853" width="9" style="79"/>
    <col min="14854" max="14854" width="13.125" style="79" bestFit="1" customWidth="1"/>
    <col min="14855" max="14855" width="8.125" style="79" bestFit="1" customWidth="1"/>
    <col min="14856" max="14856" width="28" style="79" customWidth="1"/>
    <col min="14857" max="14857" width="71.125" style="79" customWidth="1"/>
    <col min="14858" max="14858" width="10.5" style="79" bestFit="1" customWidth="1"/>
    <col min="14859" max="14859" width="10.625" style="79" bestFit="1" customWidth="1"/>
    <col min="14860" max="14860" width="11.125" style="79" bestFit="1" customWidth="1"/>
    <col min="14861" max="14861" width="11.375" style="79" bestFit="1" customWidth="1"/>
    <col min="14862" max="14862" width="10.625" style="79" customWidth="1"/>
    <col min="14863" max="15104" width="9" style="79"/>
    <col min="15105" max="15105" width="8.875" style="79" bestFit="1" customWidth="1"/>
    <col min="15106" max="15109" width="9" style="79"/>
    <col min="15110" max="15110" width="13.125" style="79" bestFit="1" customWidth="1"/>
    <col min="15111" max="15111" width="8.125" style="79" bestFit="1" customWidth="1"/>
    <col min="15112" max="15112" width="28" style="79" customWidth="1"/>
    <col min="15113" max="15113" width="71.125" style="79" customWidth="1"/>
    <col min="15114" max="15114" width="10.5" style="79" bestFit="1" customWidth="1"/>
    <col min="15115" max="15115" width="10.625" style="79" bestFit="1" customWidth="1"/>
    <col min="15116" max="15116" width="11.125" style="79" bestFit="1" customWidth="1"/>
    <col min="15117" max="15117" width="11.375" style="79" bestFit="1" customWidth="1"/>
    <col min="15118" max="15118" width="10.625" style="79" customWidth="1"/>
    <col min="15119" max="15360" width="9" style="79"/>
    <col min="15361" max="15361" width="8.875" style="79" bestFit="1" customWidth="1"/>
    <col min="15362" max="15365" width="9" style="79"/>
    <col min="15366" max="15366" width="13.125" style="79" bestFit="1" customWidth="1"/>
    <col min="15367" max="15367" width="8.125" style="79" bestFit="1" customWidth="1"/>
    <col min="15368" max="15368" width="28" style="79" customWidth="1"/>
    <col min="15369" max="15369" width="71.125" style="79" customWidth="1"/>
    <col min="15370" max="15370" width="10.5" style="79" bestFit="1" customWidth="1"/>
    <col min="15371" max="15371" width="10.625" style="79" bestFit="1" customWidth="1"/>
    <col min="15372" max="15372" width="11.125" style="79" bestFit="1" customWidth="1"/>
    <col min="15373" max="15373" width="11.375" style="79" bestFit="1" customWidth="1"/>
    <col min="15374" max="15374" width="10.625" style="79" customWidth="1"/>
    <col min="15375" max="15616" width="9" style="79"/>
    <col min="15617" max="15617" width="8.875" style="79" bestFit="1" customWidth="1"/>
    <col min="15618" max="15621" width="9" style="79"/>
    <col min="15622" max="15622" width="13.125" style="79" bestFit="1" customWidth="1"/>
    <col min="15623" max="15623" width="8.125" style="79" bestFit="1" customWidth="1"/>
    <col min="15624" max="15624" width="28" style="79" customWidth="1"/>
    <col min="15625" max="15625" width="71.125" style="79" customWidth="1"/>
    <col min="15626" max="15626" width="10.5" style="79" bestFit="1" customWidth="1"/>
    <col min="15627" max="15627" width="10.625" style="79" bestFit="1" customWidth="1"/>
    <col min="15628" max="15628" width="11.125" style="79" bestFit="1" customWidth="1"/>
    <col min="15629" max="15629" width="11.375" style="79" bestFit="1" customWidth="1"/>
    <col min="15630" max="15630" width="10.625" style="79" customWidth="1"/>
    <col min="15631" max="15872" width="9" style="79"/>
    <col min="15873" max="15873" width="8.875" style="79" bestFit="1" customWidth="1"/>
    <col min="15874" max="15877" width="9" style="79"/>
    <col min="15878" max="15878" width="13.125" style="79" bestFit="1" customWidth="1"/>
    <col min="15879" max="15879" width="8.125" style="79" bestFit="1" customWidth="1"/>
    <col min="15880" max="15880" width="28" style="79" customWidth="1"/>
    <col min="15881" max="15881" width="71.125" style="79" customWidth="1"/>
    <col min="15882" max="15882" width="10.5" style="79" bestFit="1" customWidth="1"/>
    <col min="15883" max="15883" width="10.625" style="79" bestFit="1" customWidth="1"/>
    <col min="15884" max="15884" width="11.125" style="79" bestFit="1" customWidth="1"/>
    <col min="15885" max="15885" width="11.375" style="79" bestFit="1" customWidth="1"/>
    <col min="15886" max="15886" width="10.625" style="79" customWidth="1"/>
    <col min="15887" max="16128" width="9" style="79"/>
    <col min="16129" max="16129" width="8.875" style="79" bestFit="1" customWidth="1"/>
    <col min="16130" max="16133" width="9" style="79"/>
    <col min="16134" max="16134" width="13.125" style="79" bestFit="1" customWidth="1"/>
    <col min="16135" max="16135" width="8.125" style="79" bestFit="1" customWidth="1"/>
    <col min="16136" max="16136" width="28" style="79" customWidth="1"/>
    <col min="16137" max="16137" width="71.125" style="79" customWidth="1"/>
    <col min="16138" max="16138" width="10.5" style="79" bestFit="1" customWidth="1"/>
    <col min="16139" max="16139" width="10.625" style="79" bestFit="1" customWidth="1"/>
    <col min="16140" max="16140" width="11.125" style="79" bestFit="1" customWidth="1"/>
    <col min="16141" max="16141" width="11.375" style="79" bestFit="1" customWidth="1"/>
    <col min="16142" max="16142" width="10.625" style="79" customWidth="1"/>
    <col min="16143" max="16384" width="9" style="79"/>
  </cols>
  <sheetData>
    <row r="1" spans="1:14" ht="30">
      <c r="A1" s="157" t="s">
        <v>20</v>
      </c>
      <c r="B1" s="158" t="s">
        <v>301</v>
      </c>
      <c r="C1" s="157" t="s">
        <v>302</v>
      </c>
      <c r="D1" s="157" t="s">
        <v>303</v>
      </c>
      <c r="E1" s="157" t="s">
        <v>304</v>
      </c>
      <c r="F1" s="157" t="s">
        <v>305</v>
      </c>
      <c r="G1" s="157" t="s">
        <v>306</v>
      </c>
      <c r="H1" s="157" t="s">
        <v>307</v>
      </c>
      <c r="I1" s="157" t="s">
        <v>308</v>
      </c>
      <c r="J1" s="157" t="s">
        <v>309</v>
      </c>
      <c r="K1" s="157" t="s">
        <v>310</v>
      </c>
      <c r="L1" s="157" t="s">
        <v>311</v>
      </c>
      <c r="M1" s="157" t="s">
        <v>312</v>
      </c>
      <c r="N1" s="157" t="s">
        <v>313</v>
      </c>
    </row>
    <row r="2" spans="1:14" ht="15">
      <c r="A2" s="80"/>
      <c r="B2" s="81" t="s">
        <v>3712</v>
      </c>
      <c r="C2" s="80"/>
      <c r="D2" s="80"/>
      <c r="E2" s="80">
        <f>SUM(E3:E9)</f>
        <v>32</v>
      </c>
      <c r="F2" s="53" t="str">
        <f>CONCATENATE("32'h",K2)</f>
        <v>32'h00004411</v>
      </c>
      <c r="G2" s="53"/>
      <c r="H2" s="83" t="s">
        <v>3711</v>
      </c>
      <c r="I2" s="83"/>
      <c r="J2" s="80"/>
      <c r="K2" s="80" t="str">
        <f>LOWER(DEC2HEX(L2,8))</f>
        <v>00004411</v>
      </c>
      <c r="L2" s="80">
        <f>SUM(L3:L9)</f>
        <v>17425</v>
      </c>
      <c r="M2" s="80">
        <v>12</v>
      </c>
      <c r="N2" s="80" t="s">
        <v>3710</v>
      </c>
    </row>
    <row r="3" spans="1:14" ht="15">
      <c r="A3" s="98"/>
      <c r="B3" s="98"/>
      <c r="C3" s="97">
        <v>20</v>
      </c>
      <c r="D3" s="97">
        <v>31</v>
      </c>
      <c r="E3" s="97">
        <f t="shared" ref="E3:E9" si="0">D3+1-C3</f>
        <v>12</v>
      </c>
      <c r="F3" s="97" t="str">
        <f t="shared" ref="F3:F9" si="1">CONCATENATE(E3,"'h",K3)</f>
        <v>12'h0</v>
      </c>
      <c r="G3" s="97" t="s">
        <v>3709</v>
      </c>
      <c r="H3" s="90" t="s">
        <v>20</v>
      </c>
      <c r="I3" s="91"/>
      <c r="J3" s="97">
        <v>0</v>
      </c>
      <c r="K3" s="97" t="str">
        <f t="shared" ref="K3:K9" si="2">LOWER(DEC2HEX((J3)))</f>
        <v>0</v>
      </c>
      <c r="L3" s="97">
        <f t="shared" ref="L3:L9" si="3">J3*(2^C3)</f>
        <v>0</v>
      </c>
      <c r="M3" s="84"/>
    </row>
    <row r="4" spans="1:14" ht="15">
      <c r="A4" s="98"/>
      <c r="B4" s="98"/>
      <c r="C4" s="97">
        <v>19</v>
      </c>
      <c r="D4" s="97">
        <v>19</v>
      </c>
      <c r="E4" s="97">
        <f t="shared" si="0"/>
        <v>1</v>
      </c>
      <c r="F4" s="97" t="str">
        <f t="shared" si="1"/>
        <v>1'h0</v>
      </c>
      <c r="G4" s="86" t="s">
        <v>3708</v>
      </c>
      <c r="H4" s="86" t="s">
        <v>3707</v>
      </c>
      <c r="I4" s="100" t="s">
        <v>3706</v>
      </c>
      <c r="J4" s="97">
        <v>0</v>
      </c>
      <c r="K4" s="97" t="str">
        <f t="shared" si="2"/>
        <v>0</v>
      </c>
      <c r="L4" s="97">
        <f t="shared" si="3"/>
        <v>0</v>
      </c>
      <c r="M4" s="84"/>
    </row>
    <row r="5" spans="1:14" ht="15">
      <c r="A5" s="98"/>
      <c r="B5" s="98"/>
      <c r="C5" s="97">
        <v>14</v>
      </c>
      <c r="D5" s="97">
        <v>18</v>
      </c>
      <c r="E5" s="97">
        <f t="shared" si="0"/>
        <v>5</v>
      </c>
      <c r="F5" s="97" t="str">
        <f t="shared" si="1"/>
        <v>5'h1</v>
      </c>
      <c r="G5" s="97" t="s">
        <v>320</v>
      </c>
      <c r="H5" s="86" t="s">
        <v>3705</v>
      </c>
      <c r="I5" s="100" t="s">
        <v>3704</v>
      </c>
      <c r="J5" s="97">
        <v>1</v>
      </c>
      <c r="K5" s="97" t="str">
        <f t="shared" si="2"/>
        <v>1</v>
      </c>
      <c r="L5" s="97">
        <f t="shared" si="3"/>
        <v>16384</v>
      </c>
      <c r="M5" s="84"/>
    </row>
    <row r="6" spans="1:14" ht="15">
      <c r="A6" s="98"/>
      <c r="B6" s="98"/>
      <c r="C6" s="97">
        <v>8</v>
      </c>
      <c r="D6" s="97">
        <v>13</v>
      </c>
      <c r="E6" s="97">
        <f t="shared" si="0"/>
        <v>6</v>
      </c>
      <c r="F6" s="97" t="str">
        <f t="shared" si="1"/>
        <v>6'h4</v>
      </c>
      <c r="G6" s="97" t="s">
        <v>320</v>
      </c>
      <c r="H6" s="86" t="s">
        <v>3703</v>
      </c>
      <c r="I6" s="100" t="s">
        <v>3702</v>
      </c>
      <c r="J6" s="97">
        <v>4</v>
      </c>
      <c r="K6" s="97" t="str">
        <f t="shared" si="2"/>
        <v>4</v>
      </c>
      <c r="L6" s="97">
        <f t="shared" si="3"/>
        <v>1024</v>
      </c>
      <c r="M6" s="84"/>
    </row>
    <row r="7" spans="1:14" ht="15">
      <c r="A7" s="98"/>
      <c r="B7" s="98"/>
      <c r="C7" s="97">
        <v>7</v>
      </c>
      <c r="D7" s="97">
        <v>7</v>
      </c>
      <c r="E7" s="97">
        <f t="shared" si="0"/>
        <v>1</v>
      </c>
      <c r="F7" s="97" t="str">
        <f t="shared" si="1"/>
        <v>1'h0</v>
      </c>
      <c r="G7" s="86" t="s">
        <v>3701</v>
      </c>
      <c r="H7" s="86" t="s">
        <v>1677</v>
      </c>
      <c r="I7" s="100" t="s">
        <v>3321</v>
      </c>
      <c r="J7" s="97">
        <v>0</v>
      </c>
      <c r="K7" s="97" t="str">
        <f t="shared" si="2"/>
        <v>0</v>
      </c>
      <c r="L7" s="97">
        <f t="shared" si="3"/>
        <v>0</v>
      </c>
      <c r="M7" s="84"/>
    </row>
    <row r="8" spans="1:14" ht="15">
      <c r="A8" s="98"/>
      <c r="B8" s="98"/>
      <c r="C8" s="97">
        <v>4</v>
      </c>
      <c r="D8" s="97">
        <v>6</v>
      </c>
      <c r="E8" s="97">
        <f t="shared" si="0"/>
        <v>3</v>
      </c>
      <c r="F8" s="97" t="str">
        <f t="shared" si="1"/>
        <v>3'h1</v>
      </c>
      <c r="G8" s="97" t="s">
        <v>320</v>
      </c>
      <c r="H8" s="86" t="s">
        <v>1676</v>
      </c>
      <c r="I8" s="100" t="s">
        <v>3700</v>
      </c>
      <c r="J8" s="97">
        <v>1</v>
      </c>
      <c r="K8" s="97" t="str">
        <f t="shared" si="2"/>
        <v>1</v>
      </c>
      <c r="L8" s="97">
        <f t="shared" si="3"/>
        <v>16</v>
      </c>
      <c r="M8" s="84"/>
    </row>
    <row r="9" spans="1:14" ht="15">
      <c r="A9" s="98"/>
      <c r="B9" s="98"/>
      <c r="C9" s="97">
        <v>0</v>
      </c>
      <c r="D9" s="97">
        <v>3</v>
      </c>
      <c r="E9" s="97">
        <f t="shared" si="0"/>
        <v>4</v>
      </c>
      <c r="F9" s="97" t="str">
        <f t="shared" si="1"/>
        <v>4'h1</v>
      </c>
      <c r="G9" s="97" t="s">
        <v>320</v>
      </c>
      <c r="H9" s="86" t="s">
        <v>1675</v>
      </c>
      <c r="I9" s="100" t="s">
        <v>3699</v>
      </c>
      <c r="J9" s="97">
        <v>1</v>
      </c>
      <c r="K9" s="97" t="str">
        <f t="shared" si="2"/>
        <v>1</v>
      </c>
      <c r="L9" s="97">
        <f t="shared" si="3"/>
        <v>1</v>
      </c>
      <c r="M9" s="84"/>
    </row>
    <row r="10" spans="1:14" ht="15">
      <c r="A10" s="80"/>
      <c r="B10" s="81" t="s">
        <v>2879</v>
      </c>
      <c r="C10" s="80"/>
      <c r="D10" s="80"/>
      <c r="E10" s="80">
        <f>SUM(E11:E15)</f>
        <v>32</v>
      </c>
      <c r="F10" s="53" t="str">
        <f>CONCATENATE("32'h",K10)</f>
        <v>32'h00000044</v>
      </c>
      <c r="G10" s="53"/>
      <c r="H10" s="83" t="s">
        <v>3318</v>
      </c>
      <c r="I10" s="83"/>
      <c r="J10" s="80"/>
      <c r="K10" s="80" t="str">
        <f>LOWER(DEC2HEX(L10,8))</f>
        <v>00000044</v>
      </c>
      <c r="L10" s="80">
        <f>SUM(L11:L15)</f>
        <v>68</v>
      </c>
      <c r="M10" s="84"/>
    </row>
    <row r="11" spans="1:14" ht="15">
      <c r="A11" s="98"/>
      <c r="B11" s="98"/>
      <c r="C11" s="97">
        <v>10</v>
      </c>
      <c r="D11" s="97">
        <v>31</v>
      </c>
      <c r="E11" s="97">
        <f>D11+1-C11</f>
        <v>22</v>
      </c>
      <c r="F11" s="97" t="str">
        <f>CONCATENATE(E11,"'h",K11)</f>
        <v>22'h0</v>
      </c>
      <c r="G11" s="97" t="s">
        <v>2046</v>
      </c>
      <c r="H11" s="90" t="s">
        <v>20</v>
      </c>
      <c r="I11" s="91"/>
      <c r="J11" s="97">
        <v>0</v>
      </c>
      <c r="K11" s="97" t="str">
        <f>LOWER(DEC2HEX((J11)))</f>
        <v>0</v>
      </c>
      <c r="L11" s="97">
        <f>J11*(2^C11)</f>
        <v>0</v>
      </c>
      <c r="M11" s="84"/>
    </row>
    <row r="12" spans="1:14" ht="15">
      <c r="A12" s="98"/>
      <c r="B12" s="98"/>
      <c r="C12" s="97">
        <v>9</v>
      </c>
      <c r="D12" s="97">
        <v>9</v>
      </c>
      <c r="E12" s="97">
        <f>D12+1-C12</f>
        <v>1</v>
      </c>
      <c r="F12" s="97" t="str">
        <f>CONCATENATE(E12,"'h",K12)</f>
        <v>1'h0</v>
      </c>
      <c r="G12" s="86" t="s">
        <v>3698</v>
      </c>
      <c r="H12" s="86" t="s">
        <v>3697</v>
      </c>
      <c r="I12" s="100" t="s">
        <v>3311</v>
      </c>
      <c r="J12" s="97">
        <v>0</v>
      </c>
      <c r="K12" s="97" t="str">
        <f>LOWER(DEC2HEX((J12)))</f>
        <v>0</v>
      </c>
      <c r="L12" s="97">
        <f>J12*(2^C12)</f>
        <v>0</v>
      </c>
      <c r="M12" s="84"/>
    </row>
    <row r="13" spans="1:14" ht="15">
      <c r="A13" s="98"/>
      <c r="B13" s="98"/>
      <c r="C13" s="97">
        <v>6</v>
      </c>
      <c r="D13" s="97">
        <v>8</v>
      </c>
      <c r="E13" s="97">
        <f>D13+1-C13</f>
        <v>3</v>
      </c>
      <c r="F13" s="97" t="str">
        <f>CONCATENATE(E13,"'h",K13)</f>
        <v>3'h1</v>
      </c>
      <c r="G13" s="97" t="s">
        <v>320</v>
      </c>
      <c r="H13" s="86" t="s">
        <v>3696</v>
      </c>
      <c r="I13" s="100" t="s">
        <v>3695</v>
      </c>
      <c r="J13" s="97">
        <v>1</v>
      </c>
      <c r="K13" s="97" t="str">
        <f>LOWER(DEC2HEX((J13)))</f>
        <v>1</v>
      </c>
      <c r="L13" s="97">
        <f>J13*(2^C13)</f>
        <v>64</v>
      </c>
      <c r="M13" s="84"/>
    </row>
    <row r="14" spans="1:14" ht="15">
      <c r="A14" s="98"/>
      <c r="B14" s="98"/>
      <c r="C14" s="97">
        <v>2</v>
      </c>
      <c r="D14" s="97">
        <v>5</v>
      </c>
      <c r="E14" s="97">
        <f>D14+1-C14</f>
        <v>4</v>
      </c>
      <c r="F14" s="97" t="str">
        <f>CONCATENATE(E14,"'h",K14)</f>
        <v>4'h1</v>
      </c>
      <c r="G14" s="97" t="s">
        <v>320</v>
      </c>
      <c r="H14" s="86" t="s">
        <v>3320</v>
      </c>
      <c r="I14" s="100" t="s">
        <v>3319</v>
      </c>
      <c r="J14" s="97">
        <v>1</v>
      </c>
      <c r="K14" s="97" t="str">
        <f>LOWER(DEC2HEX((J14)))</f>
        <v>1</v>
      </c>
      <c r="L14" s="97">
        <f>J14*(2^C14)</f>
        <v>4</v>
      </c>
      <c r="M14" s="84"/>
    </row>
    <row r="15" spans="1:14" ht="75">
      <c r="A15" s="98"/>
      <c r="B15" s="98"/>
      <c r="C15" s="97">
        <v>0</v>
      </c>
      <c r="D15" s="97">
        <v>1</v>
      </c>
      <c r="E15" s="86">
        <f>D15+1-C15</f>
        <v>2</v>
      </c>
      <c r="F15" s="97" t="str">
        <f>CONCATENATE(E15,"'h",K15)</f>
        <v>2'h0</v>
      </c>
      <c r="G15" s="97" t="s">
        <v>320</v>
      </c>
      <c r="H15" s="86" t="s">
        <v>3317</v>
      </c>
      <c r="I15" s="100" t="s">
        <v>3817</v>
      </c>
      <c r="J15" s="97">
        <v>0</v>
      </c>
      <c r="K15" s="97" t="str">
        <f>LOWER(DEC2HEX((J15)))</f>
        <v>0</v>
      </c>
      <c r="L15" s="97">
        <f>J15*(2^C15)</f>
        <v>0</v>
      </c>
      <c r="M15" s="84"/>
    </row>
    <row r="16" spans="1:14" ht="15">
      <c r="A16" s="80"/>
      <c r="B16" s="81" t="s">
        <v>3694</v>
      </c>
      <c r="C16" s="80"/>
      <c r="D16" s="80"/>
      <c r="E16" s="80">
        <f>SUM(E17:E18)</f>
        <v>32</v>
      </c>
      <c r="F16" s="53" t="str">
        <f>CONCATENATE("32'h",K16)</f>
        <v>32'h00000000</v>
      </c>
      <c r="G16" s="53"/>
      <c r="H16" s="83" t="s">
        <v>3693</v>
      </c>
      <c r="I16" s="83"/>
      <c r="J16" s="80"/>
      <c r="K16" s="80" t="str">
        <f>LOWER(DEC2HEX(L16,8))</f>
        <v>00000000</v>
      </c>
      <c r="L16" s="80">
        <f>SUM(L17:L18)</f>
        <v>0</v>
      </c>
      <c r="M16" s="84"/>
    </row>
    <row r="17" spans="1:13" ht="15">
      <c r="A17" s="98"/>
      <c r="B17" s="98"/>
      <c r="C17" s="97">
        <v>1</v>
      </c>
      <c r="D17" s="97">
        <v>31</v>
      </c>
      <c r="E17" s="97">
        <f>D17+1-C17</f>
        <v>31</v>
      </c>
      <c r="F17" s="97" t="str">
        <f>CONCATENATE(E17,"'h",K17)</f>
        <v>31'h0</v>
      </c>
      <c r="G17" s="97" t="s">
        <v>2046</v>
      </c>
      <c r="H17" s="90" t="s">
        <v>20</v>
      </c>
      <c r="I17" s="91"/>
      <c r="J17" s="97">
        <v>0</v>
      </c>
      <c r="K17" s="97" t="str">
        <f>LOWER(DEC2HEX((J17)))</f>
        <v>0</v>
      </c>
      <c r="L17" s="97">
        <f>J17*(2^C17)</f>
        <v>0</v>
      </c>
      <c r="M17" s="84"/>
    </row>
    <row r="18" spans="1:13" ht="45">
      <c r="A18" s="98"/>
      <c r="B18" s="98"/>
      <c r="C18" s="86">
        <v>0</v>
      </c>
      <c r="D18" s="86">
        <v>0</v>
      </c>
      <c r="E18" s="86">
        <f>D18+1-C18</f>
        <v>1</v>
      </c>
      <c r="F18" s="86" t="str">
        <f>CONCATENATE(E18,"'h",K18)</f>
        <v>1'h0</v>
      </c>
      <c r="G18" s="86" t="s">
        <v>2187</v>
      </c>
      <c r="H18" s="90" t="s">
        <v>3692</v>
      </c>
      <c r="I18" s="100" t="s">
        <v>3691</v>
      </c>
      <c r="J18" s="86">
        <v>0</v>
      </c>
      <c r="K18" s="86" t="str">
        <f>LOWER(DEC2HEX((J18)))</f>
        <v>0</v>
      </c>
      <c r="L18" s="86">
        <f>J18*(2^C18)</f>
        <v>0</v>
      </c>
      <c r="M18" s="84"/>
    </row>
    <row r="19" spans="1:13" ht="15">
      <c r="A19" s="80"/>
      <c r="B19" s="81" t="s">
        <v>3690</v>
      </c>
      <c r="C19" s="80"/>
      <c r="D19" s="80"/>
      <c r="E19" s="80">
        <f>SUM(E20:E23)</f>
        <v>32</v>
      </c>
      <c r="F19" s="53" t="str">
        <f>CONCATENATE("32'h",K19)</f>
        <v>32'h00000960</v>
      </c>
      <c r="G19" s="53"/>
      <c r="H19" s="83" t="s">
        <v>3316</v>
      </c>
      <c r="I19" s="83"/>
      <c r="J19" s="80"/>
      <c r="K19" s="80" t="str">
        <f>LOWER(DEC2HEX(L19,8))</f>
        <v>00000960</v>
      </c>
      <c r="L19" s="80">
        <f>SUM(L20:L23)</f>
        <v>2400</v>
      </c>
      <c r="M19" s="84"/>
    </row>
    <row r="20" spans="1:13" ht="15">
      <c r="A20" s="98"/>
      <c r="B20" s="98"/>
      <c r="C20" s="97">
        <v>13</v>
      </c>
      <c r="D20" s="97">
        <v>31</v>
      </c>
      <c r="E20" s="97">
        <f>D20+1-C20</f>
        <v>19</v>
      </c>
      <c r="F20" s="97" t="str">
        <f>CONCATENATE(E20,"'h",K20)</f>
        <v>19'h0</v>
      </c>
      <c r="G20" s="97" t="s">
        <v>2046</v>
      </c>
      <c r="H20" s="90" t="s">
        <v>20</v>
      </c>
      <c r="I20" s="91"/>
      <c r="J20" s="97">
        <v>0</v>
      </c>
      <c r="K20" s="97" t="str">
        <f>LOWER(DEC2HEX((J20)))</f>
        <v>0</v>
      </c>
      <c r="L20" s="97">
        <f>J20*(2^C20)</f>
        <v>0</v>
      </c>
      <c r="M20" s="84"/>
    </row>
    <row r="21" spans="1:13" ht="15">
      <c r="A21" s="98"/>
      <c r="B21" s="98"/>
      <c r="C21" s="97">
        <v>12</v>
      </c>
      <c r="D21" s="97">
        <v>12</v>
      </c>
      <c r="E21" s="97">
        <f>D21+1-C21</f>
        <v>1</v>
      </c>
      <c r="F21" s="97" t="str">
        <f>CONCATENATE(E21,"'h",K21)</f>
        <v>1'h0</v>
      </c>
      <c r="G21" s="97" t="s">
        <v>468</v>
      </c>
      <c r="H21" s="86" t="s">
        <v>3315</v>
      </c>
      <c r="I21" s="100" t="s">
        <v>3314</v>
      </c>
      <c r="J21" s="97">
        <v>0</v>
      </c>
      <c r="K21" s="97" t="str">
        <f>LOWER(DEC2HEX((J21)))</f>
        <v>0</v>
      </c>
      <c r="L21" s="97">
        <f>J21*(2^C21)</f>
        <v>0</v>
      </c>
      <c r="M21" s="84"/>
    </row>
    <row r="22" spans="1:13" ht="15">
      <c r="A22" s="98"/>
      <c r="B22" s="98"/>
      <c r="C22" s="97">
        <v>1</v>
      </c>
      <c r="D22" s="97">
        <v>11</v>
      </c>
      <c r="E22" s="97">
        <f>D22+1-C22</f>
        <v>11</v>
      </c>
      <c r="F22" s="97" t="str">
        <f>CONCATENATE(E22,"'h",K22)</f>
        <v>11'h4b0</v>
      </c>
      <c r="G22" s="97" t="s">
        <v>320</v>
      </c>
      <c r="H22" s="86" t="s">
        <v>3689</v>
      </c>
      <c r="I22" s="100" t="s">
        <v>3688</v>
      </c>
      <c r="J22" s="97">
        <v>1200</v>
      </c>
      <c r="K22" s="97" t="str">
        <f>LOWER(DEC2HEX((J22)))</f>
        <v>4b0</v>
      </c>
      <c r="L22" s="97">
        <f>J22*(2^C22)</f>
        <v>2400</v>
      </c>
      <c r="M22" s="84"/>
    </row>
    <row r="23" spans="1:13" ht="15">
      <c r="A23" s="98"/>
      <c r="B23" s="98"/>
      <c r="C23" s="97">
        <v>0</v>
      </c>
      <c r="D23" s="97">
        <v>0</v>
      </c>
      <c r="E23" s="97">
        <f>D23+1-C23</f>
        <v>1</v>
      </c>
      <c r="F23" s="97" t="str">
        <f>CONCATENATE(E23,"'h",K23)</f>
        <v>1'h0</v>
      </c>
      <c r="G23" s="97" t="s">
        <v>320</v>
      </c>
      <c r="H23" s="86" t="s">
        <v>3687</v>
      </c>
      <c r="I23" s="100" t="s">
        <v>3313</v>
      </c>
      <c r="J23" s="97">
        <v>0</v>
      </c>
      <c r="K23" s="97" t="str">
        <f>LOWER(DEC2HEX((J23)))</f>
        <v>0</v>
      </c>
      <c r="L23" s="97">
        <f>J23*(2^C23)</f>
        <v>0</v>
      </c>
      <c r="M23" s="84"/>
    </row>
    <row r="24" spans="1:13" ht="15">
      <c r="A24" s="80"/>
      <c r="B24" s="81" t="s">
        <v>2266</v>
      </c>
      <c r="C24" s="80"/>
      <c r="D24" s="80"/>
      <c r="E24" s="80">
        <f>SUM(E25:E33)</f>
        <v>32</v>
      </c>
      <c r="F24" s="53" t="str">
        <f>CONCATENATE("32'h",K24)</f>
        <v>32'h0040075d</v>
      </c>
      <c r="G24" s="53"/>
      <c r="H24" s="83" t="s">
        <v>3686</v>
      </c>
      <c r="I24" s="83"/>
      <c r="J24" s="80"/>
      <c r="K24" s="80" t="str">
        <f>LOWER(DEC2HEX(L24,8))</f>
        <v>0040075d</v>
      </c>
      <c r="L24" s="80">
        <f>SUM(L25:L33)</f>
        <v>4196189</v>
      </c>
      <c r="M24" s="84"/>
    </row>
    <row r="25" spans="1:13" ht="15">
      <c r="A25" s="98"/>
      <c r="B25" s="98"/>
      <c r="C25" s="97">
        <v>24</v>
      </c>
      <c r="D25" s="97">
        <v>31</v>
      </c>
      <c r="E25" s="97">
        <f t="shared" ref="E25:E33" si="4">D25+1-C25</f>
        <v>8</v>
      </c>
      <c r="F25" s="97" t="str">
        <f t="shared" ref="F25:F33" si="5">CONCATENATE(E25,"'h",K25)</f>
        <v>8'h0</v>
      </c>
      <c r="G25" s="97" t="s">
        <v>3685</v>
      </c>
      <c r="H25" s="90" t="s">
        <v>20</v>
      </c>
      <c r="I25" s="91"/>
      <c r="J25" s="97">
        <v>0</v>
      </c>
      <c r="K25" s="97" t="str">
        <f t="shared" ref="K25:K33" si="6">LOWER(DEC2HEX((J25)))</f>
        <v>0</v>
      </c>
      <c r="L25" s="97">
        <f t="shared" ref="L25:L33" si="7">J25*(2^C25)</f>
        <v>0</v>
      </c>
      <c r="M25" s="84"/>
    </row>
    <row r="26" spans="1:13" ht="45">
      <c r="A26" s="98"/>
      <c r="B26" s="98"/>
      <c r="C26" s="97">
        <v>23</v>
      </c>
      <c r="D26" s="97">
        <v>23</v>
      </c>
      <c r="E26" s="97">
        <f t="shared" si="4"/>
        <v>1</v>
      </c>
      <c r="F26" s="97" t="str">
        <f t="shared" si="5"/>
        <v>1'h0</v>
      </c>
      <c r="G26" s="97" t="s">
        <v>320</v>
      </c>
      <c r="H26" s="86" t="s">
        <v>3684</v>
      </c>
      <c r="I26" s="224" t="s">
        <v>3818</v>
      </c>
      <c r="J26" s="97">
        <v>0</v>
      </c>
      <c r="K26" s="97" t="str">
        <f t="shared" si="6"/>
        <v>0</v>
      </c>
      <c r="L26" s="97">
        <f t="shared" si="7"/>
        <v>0</v>
      </c>
      <c r="M26" s="84"/>
    </row>
    <row r="27" spans="1:13" ht="75">
      <c r="A27" s="98"/>
      <c r="B27" s="98"/>
      <c r="C27" s="97">
        <v>20</v>
      </c>
      <c r="D27" s="97">
        <v>22</v>
      </c>
      <c r="E27" s="97">
        <f t="shared" si="4"/>
        <v>3</v>
      </c>
      <c r="F27" s="97" t="str">
        <f t="shared" si="5"/>
        <v>3'h4</v>
      </c>
      <c r="G27" s="97" t="s">
        <v>320</v>
      </c>
      <c r="H27" s="86" t="s">
        <v>3683</v>
      </c>
      <c r="I27" s="224" t="s">
        <v>3819</v>
      </c>
      <c r="J27" s="97">
        <v>4</v>
      </c>
      <c r="K27" s="97" t="str">
        <f t="shared" si="6"/>
        <v>4</v>
      </c>
      <c r="L27" s="97">
        <f t="shared" si="7"/>
        <v>4194304</v>
      </c>
      <c r="M27" s="84"/>
    </row>
    <row r="28" spans="1:13" ht="45">
      <c r="A28" s="98"/>
      <c r="B28" s="98"/>
      <c r="C28" s="97">
        <v>16</v>
      </c>
      <c r="D28" s="97">
        <v>19</v>
      </c>
      <c r="E28" s="97">
        <f t="shared" si="4"/>
        <v>4</v>
      </c>
      <c r="F28" s="97" t="str">
        <f t="shared" si="5"/>
        <v>4'h0</v>
      </c>
      <c r="G28" s="97" t="s">
        <v>320</v>
      </c>
      <c r="H28" s="86" t="s">
        <v>3682</v>
      </c>
      <c r="I28" s="224" t="s">
        <v>3820</v>
      </c>
      <c r="J28" s="97">
        <v>0</v>
      </c>
      <c r="K28" s="97" t="str">
        <f t="shared" si="6"/>
        <v>0</v>
      </c>
      <c r="L28" s="97">
        <f t="shared" si="7"/>
        <v>0</v>
      </c>
      <c r="M28" s="84"/>
    </row>
    <row r="29" spans="1:13" ht="45">
      <c r="A29" s="98"/>
      <c r="B29" s="98"/>
      <c r="C29" s="97">
        <v>12</v>
      </c>
      <c r="D29" s="97">
        <v>15</v>
      </c>
      <c r="E29" s="97">
        <f t="shared" si="4"/>
        <v>4</v>
      </c>
      <c r="F29" s="97" t="str">
        <f t="shared" si="5"/>
        <v>4'h0</v>
      </c>
      <c r="G29" s="97" t="s">
        <v>320</v>
      </c>
      <c r="H29" s="86" t="s">
        <v>3681</v>
      </c>
      <c r="I29" s="224" t="s">
        <v>3821</v>
      </c>
      <c r="J29" s="97">
        <v>0</v>
      </c>
      <c r="K29" s="97" t="str">
        <f t="shared" si="6"/>
        <v>0</v>
      </c>
      <c r="L29" s="97">
        <f t="shared" si="7"/>
        <v>0</v>
      </c>
      <c r="M29" s="84"/>
    </row>
    <row r="30" spans="1:13" ht="30">
      <c r="A30" s="98"/>
      <c r="B30" s="98"/>
      <c r="C30" s="97">
        <v>9</v>
      </c>
      <c r="D30" s="97">
        <v>11</v>
      </c>
      <c r="E30" s="97">
        <f t="shared" si="4"/>
        <v>3</v>
      </c>
      <c r="F30" s="97" t="str">
        <f t="shared" si="5"/>
        <v>3'h3</v>
      </c>
      <c r="G30" s="97" t="s">
        <v>320</v>
      </c>
      <c r="H30" s="86" t="s">
        <v>3680</v>
      </c>
      <c r="I30" s="224" t="s">
        <v>3822</v>
      </c>
      <c r="J30" s="97">
        <v>3</v>
      </c>
      <c r="K30" s="97" t="str">
        <f t="shared" si="6"/>
        <v>3</v>
      </c>
      <c r="L30" s="97">
        <f t="shared" si="7"/>
        <v>1536</v>
      </c>
      <c r="M30" s="84"/>
    </row>
    <row r="31" spans="1:13" ht="30">
      <c r="A31" s="98"/>
      <c r="B31" s="98"/>
      <c r="C31" s="97">
        <v>6</v>
      </c>
      <c r="D31" s="97">
        <v>8</v>
      </c>
      <c r="E31" s="97">
        <f t="shared" si="4"/>
        <v>3</v>
      </c>
      <c r="F31" s="97" t="str">
        <f t="shared" si="5"/>
        <v>3'h5</v>
      </c>
      <c r="G31" s="97" t="s">
        <v>320</v>
      </c>
      <c r="H31" s="86" t="s">
        <v>3679</v>
      </c>
      <c r="I31" s="224" t="s">
        <v>3823</v>
      </c>
      <c r="J31" s="97">
        <v>5</v>
      </c>
      <c r="K31" s="97" t="str">
        <f t="shared" si="6"/>
        <v>5</v>
      </c>
      <c r="L31" s="97">
        <f t="shared" si="7"/>
        <v>320</v>
      </c>
      <c r="M31" s="84"/>
    </row>
    <row r="32" spans="1:13" ht="30">
      <c r="A32" s="98"/>
      <c r="B32" s="98"/>
      <c r="C32" s="97">
        <v>3</v>
      </c>
      <c r="D32" s="97">
        <v>5</v>
      </c>
      <c r="E32" s="97">
        <f t="shared" si="4"/>
        <v>3</v>
      </c>
      <c r="F32" s="97" t="str">
        <f t="shared" si="5"/>
        <v>3'h3</v>
      </c>
      <c r="G32" s="97" t="s">
        <v>320</v>
      </c>
      <c r="H32" s="86" t="s">
        <v>3678</v>
      </c>
      <c r="I32" s="224" t="s">
        <v>3824</v>
      </c>
      <c r="J32" s="97">
        <v>3</v>
      </c>
      <c r="K32" s="97" t="str">
        <f t="shared" si="6"/>
        <v>3</v>
      </c>
      <c r="L32" s="97">
        <f t="shared" si="7"/>
        <v>24</v>
      </c>
      <c r="M32" s="84"/>
    </row>
    <row r="33" spans="1:13" ht="30">
      <c r="A33" s="98"/>
      <c r="B33" s="98"/>
      <c r="C33" s="97">
        <v>0</v>
      </c>
      <c r="D33" s="97">
        <v>2</v>
      </c>
      <c r="E33" s="97">
        <f t="shared" si="4"/>
        <v>3</v>
      </c>
      <c r="F33" s="97" t="str">
        <f t="shared" si="5"/>
        <v>3'h5</v>
      </c>
      <c r="G33" s="97" t="s">
        <v>320</v>
      </c>
      <c r="H33" s="86" t="s">
        <v>3677</v>
      </c>
      <c r="I33" s="224" t="s">
        <v>3825</v>
      </c>
      <c r="J33" s="97">
        <v>5</v>
      </c>
      <c r="K33" s="97" t="str">
        <f t="shared" si="6"/>
        <v>5</v>
      </c>
      <c r="L33" s="97">
        <f t="shared" si="7"/>
        <v>5</v>
      </c>
      <c r="M33" s="84"/>
    </row>
    <row r="34" spans="1:13" ht="15">
      <c r="A34" s="80"/>
      <c r="B34" s="81" t="s">
        <v>3676</v>
      </c>
      <c r="C34" s="80"/>
      <c r="D34" s="80"/>
      <c r="E34" s="80">
        <f>SUM(E35:E44)</f>
        <v>32</v>
      </c>
      <c r="F34" s="53" t="str">
        <f>CONCATENATE("32'h",K34)</f>
        <v>32'h02d0032e</v>
      </c>
      <c r="G34" s="53"/>
      <c r="H34" s="83" t="s">
        <v>3675</v>
      </c>
      <c r="I34" s="83"/>
      <c r="J34" s="80"/>
      <c r="K34" s="80" t="str">
        <f>LOWER(DEC2HEX(L34,8))</f>
        <v>02d0032e</v>
      </c>
      <c r="L34" s="80">
        <f>SUM(L35:L44)</f>
        <v>47186734</v>
      </c>
      <c r="M34" s="84"/>
    </row>
    <row r="35" spans="1:13" ht="15">
      <c r="A35" s="98"/>
      <c r="B35" s="98"/>
      <c r="C35" s="97">
        <v>26</v>
      </c>
      <c r="D35" s="97">
        <v>31</v>
      </c>
      <c r="E35" s="97">
        <f t="shared" ref="E35:E44" si="8">D35+1-C35</f>
        <v>6</v>
      </c>
      <c r="F35" s="97" t="str">
        <f t="shared" ref="F35:F44" si="9">CONCATENATE(E35,"'h",K35)</f>
        <v>6'h0</v>
      </c>
      <c r="G35" s="97" t="s">
        <v>2046</v>
      </c>
      <c r="H35" s="90" t="s">
        <v>20</v>
      </c>
      <c r="I35" s="91"/>
      <c r="J35" s="97">
        <v>0</v>
      </c>
      <c r="K35" s="97" t="str">
        <f t="shared" ref="K35:K44" si="10">LOWER(DEC2HEX((J35)))</f>
        <v>0</v>
      </c>
      <c r="L35" s="97">
        <f t="shared" ref="L35:L44" si="11">J35*(2^C35)</f>
        <v>0</v>
      </c>
      <c r="M35" s="84"/>
    </row>
    <row r="36" spans="1:13" ht="75">
      <c r="A36" s="98"/>
      <c r="B36" s="98"/>
      <c r="C36" s="97">
        <v>23</v>
      </c>
      <c r="D36" s="97">
        <v>25</v>
      </c>
      <c r="E36" s="97">
        <f t="shared" si="8"/>
        <v>3</v>
      </c>
      <c r="F36" s="97" t="str">
        <f t="shared" si="9"/>
        <v>3'h5</v>
      </c>
      <c r="G36" s="97" t="s">
        <v>320</v>
      </c>
      <c r="H36" s="86" t="s">
        <v>3674</v>
      </c>
      <c r="I36" s="224" t="s">
        <v>3826</v>
      </c>
      <c r="J36" s="97">
        <v>5</v>
      </c>
      <c r="K36" s="97" t="str">
        <f t="shared" si="10"/>
        <v>5</v>
      </c>
      <c r="L36" s="97">
        <f t="shared" si="11"/>
        <v>41943040</v>
      </c>
      <c r="M36" s="84"/>
    </row>
    <row r="37" spans="1:13" ht="75">
      <c r="A37" s="98"/>
      <c r="B37" s="98"/>
      <c r="C37" s="97">
        <v>20</v>
      </c>
      <c r="D37" s="97">
        <v>22</v>
      </c>
      <c r="E37" s="97">
        <f t="shared" si="8"/>
        <v>3</v>
      </c>
      <c r="F37" s="97" t="str">
        <f t="shared" si="9"/>
        <v>3'h5</v>
      </c>
      <c r="G37" s="97" t="s">
        <v>320</v>
      </c>
      <c r="H37" s="86" t="s">
        <v>3673</v>
      </c>
      <c r="I37" s="224" t="s">
        <v>3827</v>
      </c>
      <c r="J37" s="97">
        <v>5</v>
      </c>
      <c r="K37" s="97" t="str">
        <f t="shared" si="10"/>
        <v>5</v>
      </c>
      <c r="L37" s="97">
        <f t="shared" si="11"/>
        <v>5242880</v>
      </c>
      <c r="M37" s="84"/>
    </row>
    <row r="38" spans="1:13" ht="90">
      <c r="A38" s="98"/>
      <c r="B38" s="98"/>
      <c r="C38" s="97">
        <v>18</v>
      </c>
      <c r="D38" s="97">
        <v>19</v>
      </c>
      <c r="E38" s="97">
        <f t="shared" si="8"/>
        <v>2</v>
      </c>
      <c r="F38" s="97" t="str">
        <f t="shared" si="9"/>
        <v>2'h0</v>
      </c>
      <c r="G38" s="97" t="s">
        <v>320</v>
      </c>
      <c r="H38" s="86" t="s">
        <v>3672</v>
      </c>
      <c r="I38" s="224" t="s">
        <v>3828</v>
      </c>
      <c r="J38" s="97">
        <v>0</v>
      </c>
      <c r="K38" s="97" t="str">
        <f t="shared" si="10"/>
        <v>0</v>
      </c>
      <c r="L38" s="97">
        <f t="shared" si="11"/>
        <v>0</v>
      </c>
      <c r="M38" s="84"/>
    </row>
    <row r="39" spans="1:13" ht="135">
      <c r="A39" s="98"/>
      <c r="B39" s="98"/>
      <c r="C39" s="97">
        <v>14</v>
      </c>
      <c r="D39" s="97">
        <v>17</v>
      </c>
      <c r="E39" s="97">
        <f t="shared" si="8"/>
        <v>4</v>
      </c>
      <c r="F39" s="97" t="str">
        <f t="shared" si="9"/>
        <v>4'h0</v>
      </c>
      <c r="G39" s="97" t="s">
        <v>320</v>
      </c>
      <c r="H39" s="86" t="s">
        <v>3671</v>
      </c>
      <c r="I39" s="224" t="s">
        <v>3829</v>
      </c>
      <c r="J39" s="97">
        <v>0</v>
      </c>
      <c r="K39" s="97" t="str">
        <f t="shared" si="10"/>
        <v>0</v>
      </c>
      <c r="L39" s="97">
        <f t="shared" si="11"/>
        <v>0</v>
      </c>
      <c r="M39" s="84"/>
    </row>
    <row r="40" spans="1:13" ht="30">
      <c r="A40" s="98"/>
      <c r="B40" s="98"/>
      <c r="C40" s="97">
        <v>13</v>
      </c>
      <c r="D40" s="97">
        <v>13</v>
      </c>
      <c r="E40" s="97">
        <f t="shared" si="8"/>
        <v>1</v>
      </c>
      <c r="F40" s="97" t="str">
        <f t="shared" si="9"/>
        <v>1'h0</v>
      </c>
      <c r="G40" s="97" t="s">
        <v>320</v>
      </c>
      <c r="H40" s="86" t="s">
        <v>3670</v>
      </c>
      <c r="I40" s="224" t="s">
        <v>3830</v>
      </c>
      <c r="J40" s="97">
        <v>0</v>
      </c>
      <c r="K40" s="97" t="str">
        <f t="shared" si="10"/>
        <v>0</v>
      </c>
      <c r="L40" s="97">
        <f t="shared" si="11"/>
        <v>0</v>
      </c>
      <c r="M40" s="84"/>
    </row>
    <row r="41" spans="1:13" ht="30">
      <c r="A41" s="98"/>
      <c r="B41" s="98"/>
      <c r="C41" s="97">
        <v>4</v>
      </c>
      <c r="D41" s="97">
        <v>12</v>
      </c>
      <c r="E41" s="97">
        <f t="shared" si="8"/>
        <v>9</v>
      </c>
      <c r="F41" s="97" t="str">
        <f t="shared" si="9"/>
        <v>9'h32</v>
      </c>
      <c r="G41" s="97" t="s">
        <v>320</v>
      </c>
      <c r="H41" s="86" t="s">
        <v>3669</v>
      </c>
      <c r="I41" s="224" t="s">
        <v>3831</v>
      </c>
      <c r="J41" s="97">
        <v>50</v>
      </c>
      <c r="K41" s="97" t="str">
        <f t="shared" si="10"/>
        <v>32</v>
      </c>
      <c r="L41" s="97">
        <f t="shared" si="11"/>
        <v>800</v>
      </c>
      <c r="M41" s="84"/>
    </row>
    <row r="42" spans="1:13" ht="30">
      <c r="A42" s="98"/>
      <c r="B42" s="98"/>
      <c r="C42" s="97">
        <v>2</v>
      </c>
      <c r="D42" s="97">
        <v>3</v>
      </c>
      <c r="E42" s="97">
        <f t="shared" si="8"/>
        <v>2</v>
      </c>
      <c r="F42" s="97" t="str">
        <f t="shared" si="9"/>
        <v>2'h3</v>
      </c>
      <c r="G42" s="97" t="s">
        <v>320</v>
      </c>
      <c r="H42" s="86" t="s">
        <v>3668</v>
      </c>
      <c r="I42" s="224" t="s">
        <v>3832</v>
      </c>
      <c r="J42" s="97">
        <v>3</v>
      </c>
      <c r="K42" s="97" t="str">
        <f t="shared" si="10"/>
        <v>3</v>
      </c>
      <c r="L42" s="97">
        <f t="shared" si="11"/>
        <v>12</v>
      </c>
      <c r="M42" s="84"/>
    </row>
    <row r="43" spans="1:13" ht="30">
      <c r="A43" s="98"/>
      <c r="B43" s="98"/>
      <c r="C43" s="97">
        <v>1</v>
      </c>
      <c r="D43" s="97">
        <v>1</v>
      </c>
      <c r="E43" s="97">
        <f t="shared" si="8"/>
        <v>1</v>
      </c>
      <c r="F43" s="97" t="str">
        <f t="shared" si="9"/>
        <v>1'h1</v>
      </c>
      <c r="G43" s="97" t="s">
        <v>320</v>
      </c>
      <c r="H43" s="86" t="s">
        <v>3667</v>
      </c>
      <c r="I43" s="224" t="s">
        <v>3833</v>
      </c>
      <c r="J43" s="97">
        <v>1</v>
      </c>
      <c r="K43" s="97" t="str">
        <f t="shared" si="10"/>
        <v>1</v>
      </c>
      <c r="L43" s="97">
        <f t="shared" si="11"/>
        <v>2</v>
      </c>
      <c r="M43" s="84"/>
    </row>
    <row r="44" spans="1:13" ht="30">
      <c r="A44" s="98"/>
      <c r="B44" s="98"/>
      <c r="C44" s="97">
        <v>0</v>
      </c>
      <c r="D44" s="97">
        <v>0</v>
      </c>
      <c r="E44" s="97">
        <f t="shared" si="8"/>
        <v>1</v>
      </c>
      <c r="F44" s="97" t="str">
        <f t="shared" si="9"/>
        <v>1'h0</v>
      </c>
      <c r="G44" s="97" t="s">
        <v>320</v>
      </c>
      <c r="H44" s="86" t="s">
        <v>3666</v>
      </c>
      <c r="I44" s="224" t="s">
        <v>3834</v>
      </c>
      <c r="J44" s="97">
        <v>0</v>
      </c>
      <c r="K44" s="97" t="str">
        <f t="shared" si="10"/>
        <v>0</v>
      </c>
      <c r="L44" s="97">
        <f t="shared" si="11"/>
        <v>0</v>
      </c>
      <c r="M44" s="84"/>
    </row>
    <row r="45" spans="1:13" ht="15">
      <c r="A45" s="80"/>
      <c r="B45" s="81" t="s">
        <v>3665</v>
      </c>
      <c r="C45" s="80"/>
      <c r="D45" s="80"/>
      <c r="E45" s="80">
        <f>SUM(E46:E47)</f>
        <v>32</v>
      </c>
      <c r="F45" s="53" t="str">
        <f>CONCATENATE("32'h",K45)</f>
        <v>32'h00000000</v>
      </c>
      <c r="G45" s="53"/>
      <c r="H45" s="83" t="s">
        <v>3664</v>
      </c>
      <c r="I45" s="83"/>
      <c r="J45" s="80"/>
      <c r="K45" s="80" t="str">
        <f>LOWER(DEC2HEX(L45,8))</f>
        <v>00000000</v>
      </c>
      <c r="L45" s="80">
        <f>SUM(L46:L47)</f>
        <v>0</v>
      </c>
      <c r="M45" s="84"/>
    </row>
    <row r="46" spans="1:13" ht="15">
      <c r="A46" s="98"/>
      <c r="B46" s="98"/>
      <c r="C46" s="97">
        <v>27</v>
      </c>
      <c r="D46" s="97">
        <v>31</v>
      </c>
      <c r="E46" s="97">
        <f>D46+1-C46</f>
        <v>5</v>
      </c>
      <c r="F46" s="97" t="str">
        <f>CONCATENATE(E46,"'h",K46)</f>
        <v>5'h0</v>
      </c>
      <c r="G46" s="97" t="s">
        <v>3663</v>
      </c>
      <c r="H46" s="90" t="s">
        <v>20</v>
      </c>
      <c r="I46" s="91"/>
      <c r="J46" s="97">
        <v>0</v>
      </c>
      <c r="K46" s="97" t="str">
        <f>LOWER(DEC2HEX((J46)))</f>
        <v>0</v>
      </c>
      <c r="L46" s="97">
        <f>J46*(2^C46)</f>
        <v>0</v>
      </c>
      <c r="M46" s="84"/>
    </row>
    <row r="47" spans="1:13" ht="30">
      <c r="A47" s="98"/>
      <c r="B47" s="98"/>
      <c r="C47" s="97">
        <v>0</v>
      </c>
      <c r="D47" s="97">
        <v>26</v>
      </c>
      <c r="E47" s="97">
        <f>D47+1-C47</f>
        <v>27</v>
      </c>
      <c r="F47" s="97" t="str">
        <f>CONCATENATE(E47,"'h",K47)</f>
        <v>27'h0</v>
      </c>
      <c r="G47" s="97" t="s">
        <v>320</v>
      </c>
      <c r="H47" s="86" t="s">
        <v>3662</v>
      </c>
      <c r="I47" s="224" t="s">
        <v>3835</v>
      </c>
      <c r="J47" s="97">
        <v>0</v>
      </c>
      <c r="K47" s="97" t="str">
        <f>LOWER(DEC2HEX((J47)))</f>
        <v>0</v>
      </c>
      <c r="L47" s="97">
        <f>J47*(2^C47)</f>
        <v>0</v>
      </c>
      <c r="M47" s="84"/>
    </row>
    <row r="48" spans="1:13" s="148" customFormat="1" ht="15">
      <c r="A48" s="81"/>
      <c r="B48" s="81" t="s">
        <v>3661</v>
      </c>
      <c r="C48" s="152"/>
      <c r="D48" s="152"/>
      <c r="E48" s="152">
        <f>SUM(E49:E56)</f>
        <v>32</v>
      </c>
      <c r="F48" s="142" t="str">
        <f>CONCATENATE("32'h",K48)</f>
        <v>32'h00000000</v>
      </c>
      <c r="G48" s="142"/>
      <c r="H48" s="153" t="s">
        <v>3660</v>
      </c>
      <c r="I48" s="153"/>
      <c r="J48" s="152"/>
      <c r="K48" s="152" t="str">
        <f>LOWER(DEC2HEX(L48,8))</f>
        <v>00000000</v>
      </c>
      <c r="L48" s="152">
        <f>SUM(L49:L56)</f>
        <v>0</v>
      </c>
      <c r="M48" s="84"/>
    </row>
    <row r="49" spans="1:13" s="148" customFormat="1" ht="15">
      <c r="A49" s="98"/>
      <c r="B49" s="151"/>
      <c r="C49" s="147">
        <v>7</v>
      </c>
      <c r="D49" s="147">
        <v>31</v>
      </c>
      <c r="E49" s="147">
        <f t="shared" ref="E49:E56" si="12">D49+1-C49</f>
        <v>25</v>
      </c>
      <c r="F49" s="147" t="str">
        <f t="shared" ref="F49:F56" si="13">CONCATENATE(E49,"'h",K49)</f>
        <v>25'h0</v>
      </c>
      <c r="G49" s="147" t="s">
        <v>468</v>
      </c>
      <c r="H49" s="150" t="s">
        <v>49</v>
      </c>
      <c r="I49" s="149"/>
      <c r="J49" s="147">
        <v>0</v>
      </c>
      <c r="K49" s="147" t="str">
        <f t="shared" ref="K49:K56" si="14">LOWER(DEC2HEX((J49)))</f>
        <v>0</v>
      </c>
      <c r="L49" s="147">
        <f t="shared" ref="L49:L56" si="15">J49*(2^C49)</f>
        <v>0</v>
      </c>
      <c r="M49" s="84"/>
    </row>
    <row r="50" spans="1:13" s="148" customFormat="1" ht="15">
      <c r="A50" s="98"/>
      <c r="B50" s="151"/>
      <c r="C50" s="147">
        <v>6</v>
      </c>
      <c r="D50" s="147">
        <v>6</v>
      </c>
      <c r="E50" s="147">
        <f t="shared" si="12"/>
        <v>1</v>
      </c>
      <c r="F50" s="147" t="str">
        <f t="shared" si="13"/>
        <v>1'h0</v>
      </c>
      <c r="G50" s="147" t="s">
        <v>320</v>
      </c>
      <c r="H50" s="150" t="s">
        <v>3659</v>
      </c>
      <c r="I50" s="149" t="s">
        <v>3658</v>
      </c>
      <c r="J50" s="147">
        <v>0</v>
      </c>
      <c r="K50" s="147" t="str">
        <f t="shared" si="14"/>
        <v>0</v>
      </c>
      <c r="L50" s="147">
        <f t="shared" si="15"/>
        <v>0</v>
      </c>
      <c r="M50" s="84"/>
    </row>
    <row r="51" spans="1:13" s="148" customFormat="1" ht="15">
      <c r="A51" s="98"/>
      <c r="B51" s="151"/>
      <c r="C51" s="147">
        <v>5</v>
      </c>
      <c r="D51" s="147">
        <v>5</v>
      </c>
      <c r="E51" s="147">
        <f t="shared" si="12"/>
        <v>1</v>
      </c>
      <c r="F51" s="147" t="str">
        <f t="shared" si="13"/>
        <v>1'h0</v>
      </c>
      <c r="G51" s="147" t="s">
        <v>320</v>
      </c>
      <c r="H51" s="150" t="s">
        <v>3657</v>
      </c>
      <c r="I51" s="149" t="s">
        <v>3656</v>
      </c>
      <c r="J51" s="147">
        <v>0</v>
      </c>
      <c r="K51" s="147" t="str">
        <f t="shared" si="14"/>
        <v>0</v>
      </c>
      <c r="L51" s="147">
        <f t="shared" si="15"/>
        <v>0</v>
      </c>
      <c r="M51" s="84"/>
    </row>
    <row r="52" spans="1:13" s="148" customFormat="1" ht="15">
      <c r="A52" s="98"/>
      <c r="B52" s="151"/>
      <c r="C52" s="147">
        <v>4</v>
      </c>
      <c r="D52" s="147">
        <v>4</v>
      </c>
      <c r="E52" s="147">
        <f t="shared" si="12"/>
        <v>1</v>
      </c>
      <c r="F52" s="147" t="str">
        <f t="shared" si="13"/>
        <v>1'h0</v>
      </c>
      <c r="G52" s="147" t="s">
        <v>320</v>
      </c>
      <c r="H52" s="150" t="s">
        <v>3655</v>
      </c>
      <c r="I52" s="149" t="s">
        <v>3654</v>
      </c>
      <c r="J52" s="147">
        <v>0</v>
      </c>
      <c r="K52" s="147" t="str">
        <f t="shared" si="14"/>
        <v>0</v>
      </c>
      <c r="L52" s="147">
        <f t="shared" si="15"/>
        <v>0</v>
      </c>
      <c r="M52" s="84"/>
    </row>
    <row r="53" spans="1:13" s="148" customFormat="1" ht="15">
      <c r="A53" s="98"/>
      <c r="B53" s="151"/>
      <c r="C53" s="147">
        <v>3</v>
      </c>
      <c r="D53" s="147">
        <v>3</v>
      </c>
      <c r="E53" s="147">
        <f t="shared" si="12"/>
        <v>1</v>
      </c>
      <c r="F53" s="147" t="str">
        <f t="shared" si="13"/>
        <v>1'h0</v>
      </c>
      <c r="G53" s="147" t="s">
        <v>320</v>
      </c>
      <c r="H53" s="150" t="s">
        <v>3653</v>
      </c>
      <c r="I53" s="149" t="s">
        <v>3652</v>
      </c>
      <c r="J53" s="147">
        <v>0</v>
      </c>
      <c r="K53" s="147" t="str">
        <f t="shared" si="14"/>
        <v>0</v>
      </c>
      <c r="L53" s="147">
        <f t="shared" si="15"/>
        <v>0</v>
      </c>
      <c r="M53" s="84"/>
    </row>
    <row r="54" spans="1:13" s="148" customFormat="1" ht="15">
      <c r="A54" s="98"/>
      <c r="B54" s="151"/>
      <c r="C54" s="147">
        <v>2</v>
      </c>
      <c r="D54" s="147">
        <v>2</v>
      </c>
      <c r="E54" s="147">
        <f t="shared" si="12"/>
        <v>1</v>
      </c>
      <c r="F54" s="147" t="str">
        <f t="shared" si="13"/>
        <v>1'h0</v>
      </c>
      <c r="G54" s="147" t="s">
        <v>320</v>
      </c>
      <c r="H54" s="150" t="s">
        <v>3651</v>
      </c>
      <c r="I54" s="149" t="s">
        <v>3650</v>
      </c>
      <c r="J54" s="147">
        <v>0</v>
      </c>
      <c r="K54" s="147" t="str">
        <f t="shared" si="14"/>
        <v>0</v>
      </c>
      <c r="L54" s="147">
        <f t="shared" si="15"/>
        <v>0</v>
      </c>
      <c r="M54" s="84"/>
    </row>
    <row r="55" spans="1:13" s="148" customFormat="1" ht="15">
      <c r="A55" s="98"/>
      <c r="B55" s="151"/>
      <c r="C55" s="147">
        <v>1</v>
      </c>
      <c r="D55" s="147">
        <v>1</v>
      </c>
      <c r="E55" s="147">
        <f t="shared" si="12"/>
        <v>1</v>
      </c>
      <c r="F55" s="147" t="str">
        <f t="shared" si="13"/>
        <v>1'h0</v>
      </c>
      <c r="G55" s="147" t="s">
        <v>320</v>
      </c>
      <c r="H55" s="150" t="s">
        <v>3649</v>
      </c>
      <c r="I55" s="149" t="s">
        <v>3648</v>
      </c>
      <c r="J55" s="147">
        <v>0</v>
      </c>
      <c r="K55" s="147" t="str">
        <f t="shared" si="14"/>
        <v>0</v>
      </c>
      <c r="L55" s="147">
        <f t="shared" si="15"/>
        <v>0</v>
      </c>
      <c r="M55" s="84"/>
    </row>
    <row r="56" spans="1:13" s="148" customFormat="1" ht="15">
      <c r="A56" s="98"/>
      <c r="B56" s="151"/>
      <c r="C56" s="147">
        <v>0</v>
      </c>
      <c r="D56" s="147">
        <v>0</v>
      </c>
      <c r="E56" s="147">
        <f t="shared" si="12"/>
        <v>1</v>
      </c>
      <c r="F56" s="147" t="str">
        <f t="shared" si="13"/>
        <v>1'h0</v>
      </c>
      <c r="G56" s="147" t="s">
        <v>320</v>
      </c>
      <c r="H56" s="150" t="s">
        <v>3647</v>
      </c>
      <c r="I56" s="149" t="s">
        <v>3646</v>
      </c>
      <c r="J56" s="147">
        <v>0</v>
      </c>
      <c r="K56" s="147" t="str">
        <f t="shared" si="14"/>
        <v>0</v>
      </c>
      <c r="L56" s="147">
        <f t="shared" si="15"/>
        <v>0</v>
      </c>
      <c r="M56" s="84"/>
    </row>
    <row r="57" spans="1:13" s="148" customFormat="1" ht="15">
      <c r="A57" s="81"/>
      <c r="B57" s="81" t="s">
        <v>3645</v>
      </c>
      <c r="C57" s="152"/>
      <c r="D57" s="152"/>
      <c r="E57" s="152">
        <f>SUM(E58:E65)</f>
        <v>32</v>
      </c>
      <c r="F57" s="142" t="str">
        <f>CONCATENATE("32'h",K57)</f>
        <v>32'h00000060</v>
      </c>
      <c r="G57" s="142"/>
      <c r="H57" s="153" t="s">
        <v>3644</v>
      </c>
      <c r="I57" s="153"/>
      <c r="J57" s="152"/>
      <c r="K57" s="152" t="str">
        <f>LOWER(DEC2HEX(L57,8))</f>
        <v>00000060</v>
      </c>
      <c r="L57" s="152">
        <f>SUM(L58:L65)</f>
        <v>96</v>
      </c>
      <c r="M57" s="84"/>
    </row>
    <row r="58" spans="1:13" s="148" customFormat="1" ht="15">
      <c r="A58" s="98"/>
      <c r="B58" s="151"/>
      <c r="C58" s="147">
        <v>7</v>
      </c>
      <c r="D58" s="147">
        <v>31</v>
      </c>
      <c r="E58" s="147">
        <f t="shared" ref="E58:E65" si="16">D58+1-C58</f>
        <v>25</v>
      </c>
      <c r="F58" s="147" t="str">
        <f t="shared" ref="F58:F65" si="17">CONCATENATE(E58,"'h",K58)</f>
        <v>25'h0</v>
      </c>
      <c r="G58" s="147" t="s">
        <v>3643</v>
      </c>
      <c r="H58" s="150" t="s">
        <v>3642</v>
      </c>
      <c r="I58" s="149"/>
      <c r="J58" s="147">
        <v>0</v>
      </c>
      <c r="K58" s="147" t="str">
        <f t="shared" ref="K58:K65" si="18">LOWER(DEC2HEX((J58)))</f>
        <v>0</v>
      </c>
      <c r="L58" s="147">
        <f t="shared" ref="L58:L65" si="19">J58*(2^C58)</f>
        <v>0</v>
      </c>
      <c r="M58" s="84"/>
    </row>
    <row r="59" spans="1:13" s="148" customFormat="1" ht="15">
      <c r="A59" s="98"/>
      <c r="B59" s="151"/>
      <c r="C59" s="147">
        <v>6</v>
      </c>
      <c r="D59" s="147">
        <v>6</v>
      </c>
      <c r="E59" s="147">
        <f t="shared" si="16"/>
        <v>1</v>
      </c>
      <c r="F59" s="147" t="str">
        <f t="shared" si="17"/>
        <v>1'h1</v>
      </c>
      <c r="G59" s="147" t="s">
        <v>320</v>
      </c>
      <c r="H59" s="150" t="s">
        <v>3641</v>
      </c>
      <c r="I59" s="149" t="s">
        <v>3640</v>
      </c>
      <c r="J59" s="147">
        <v>1</v>
      </c>
      <c r="K59" s="147" t="str">
        <f t="shared" si="18"/>
        <v>1</v>
      </c>
      <c r="L59" s="147">
        <f t="shared" si="19"/>
        <v>64</v>
      </c>
      <c r="M59" s="84"/>
    </row>
    <row r="60" spans="1:13" s="148" customFormat="1" ht="15">
      <c r="A60" s="98"/>
      <c r="B60" s="151"/>
      <c r="C60" s="147">
        <v>5</v>
      </c>
      <c r="D60" s="147">
        <v>5</v>
      </c>
      <c r="E60" s="147">
        <f t="shared" si="16"/>
        <v>1</v>
      </c>
      <c r="F60" s="147" t="str">
        <f t="shared" si="17"/>
        <v>1'h1</v>
      </c>
      <c r="G60" s="147" t="s">
        <v>320</v>
      </c>
      <c r="H60" s="150" t="s">
        <v>3639</v>
      </c>
      <c r="I60" s="149" t="s">
        <v>3638</v>
      </c>
      <c r="J60" s="147">
        <v>1</v>
      </c>
      <c r="K60" s="147" t="str">
        <f t="shared" si="18"/>
        <v>1</v>
      </c>
      <c r="L60" s="147">
        <f t="shared" si="19"/>
        <v>32</v>
      </c>
      <c r="M60" s="84"/>
    </row>
    <row r="61" spans="1:13" s="148" customFormat="1" ht="15">
      <c r="A61" s="98"/>
      <c r="B61" s="151"/>
      <c r="C61" s="147">
        <v>4</v>
      </c>
      <c r="D61" s="147">
        <v>4</v>
      </c>
      <c r="E61" s="147">
        <f t="shared" si="16"/>
        <v>1</v>
      </c>
      <c r="F61" s="147" t="str">
        <f t="shared" si="17"/>
        <v>1'h0</v>
      </c>
      <c r="G61" s="147" t="s">
        <v>320</v>
      </c>
      <c r="H61" s="150" t="s">
        <v>3637</v>
      </c>
      <c r="I61" s="149" t="s">
        <v>3636</v>
      </c>
      <c r="J61" s="147">
        <v>0</v>
      </c>
      <c r="K61" s="147" t="str">
        <f t="shared" si="18"/>
        <v>0</v>
      </c>
      <c r="L61" s="147">
        <f t="shared" si="19"/>
        <v>0</v>
      </c>
      <c r="M61" s="84"/>
    </row>
    <row r="62" spans="1:13" s="148" customFormat="1" ht="15">
      <c r="A62" s="98"/>
      <c r="B62" s="151"/>
      <c r="C62" s="147">
        <v>3</v>
      </c>
      <c r="D62" s="147">
        <v>3</v>
      </c>
      <c r="E62" s="147">
        <f t="shared" si="16"/>
        <v>1</v>
      </c>
      <c r="F62" s="147" t="str">
        <f t="shared" si="17"/>
        <v>1'h0</v>
      </c>
      <c r="G62" s="147" t="s">
        <v>320</v>
      </c>
      <c r="H62" s="150" t="s">
        <v>3635</v>
      </c>
      <c r="I62" s="149" t="s">
        <v>3634</v>
      </c>
      <c r="J62" s="147">
        <v>0</v>
      </c>
      <c r="K62" s="147" t="str">
        <f t="shared" si="18"/>
        <v>0</v>
      </c>
      <c r="L62" s="147">
        <f t="shared" si="19"/>
        <v>0</v>
      </c>
      <c r="M62" s="84"/>
    </row>
    <row r="63" spans="1:13" s="148" customFormat="1" ht="15">
      <c r="A63" s="98"/>
      <c r="B63" s="151"/>
      <c r="C63" s="147">
        <v>2</v>
      </c>
      <c r="D63" s="147">
        <v>2</v>
      </c>
      <c r="E63" s="147">
        <f t="shared" si="16"/>
        <v>1</v>
      </c>
      <c r="F63" s="147" t="str">
        <f t="shared" si="17"/>
        <v>1'h0</v>
      </c>
      <c r="G63" s="147" t="s">
        <v>320</v>
      </c>
      <c r="H63" s="150" t="s">
        <v>3633</v>
      </c>
      <c r="I63" s="149" t="s">
        <v>3632</v>
      </c>
      <c r="J63" s="147">
        <v>0</v>
      </c>
      <c r="K63" s="147" t="str">
        <f t="shared" si="18"/>
        <v>0</v>
      </c>
      <c r="L63" s="147">
        <f t="shared" si="19"/>
        <v>0</v>
      </c>
      <c r="M63" s="84"/>
    </row>
    <row r="64" spans="1:13" s="148" customFormat="1" ht="15">
      <c r="A64" s="98"/>
      <c r="B64" s="151"/>
      <c r="C64" s="147">
        <v>1</v>
      </c>
      <c r="D64" s="147">
        <v>1</v>
      </c>
      <c r="E64" s="147">
        <f t="shared" si="16"/>
        <v>1</v>
      </c>
      <c r="F64" s="147" t="str">
        <f t="shared" si="17"/>
        <v>1'h0</v>
      </c>
      <c r="G64" s="147" t="s">
        <v>320</v>
      </c>
      <c r="H64" s="150" t="s">
        <v>3631</v>
      </c>
      <c r="I64" s="149" t="s">
        <v>3312</v>
      </c>
      <c r="J64" s="147">
        <v>0</v>
      </c>
      <c r="K64" s="147" t="str">
        <f t="shared" si="18"/>
        <v>0</v>
      </c>
      <c r="L64" s="147">
        <f t="shared" si="19"/>
        <v>0</v>
      </c>
      <c r="M64" s="84"/>
    </row>
    <row r="65" spans="1:13" s="148" customFormat="1" ht="15">
      <c r="A65" s="98"/>
      <c r="B65" s="151"/>
      <c r="C65" s="147">
        <v>0</v>
      </c>
      <c r="D65" s="147">
        <v>0</v>
      </c>
      <c r="E65" s="147">
        <f t="shared" si="16"/>
        <v>1</v>
      </c>
      <c r="F65" s="147" t="str">
        <f t="shared" si="17"/>
        <v>1'h0</v>
      </c>
      <c r="G65" s="147" t="s">
        <v>320</v>
      </c>
      <c r="H65" s="150" t="s">
        <v>3630</v>
      </c>
      <c r="I65" s="149" t="s">
        <v>3629</v>
      </c>
      <c r="J65" s="147">
        <v>0</v>
      </c>
      <c r="K65" s="147" t="str">
        <f t="shared" si="18"/>
        <v>0</v>
      </c>
      <c r="L65" s="147">
        <f t="shared" si="19"/>
        <v>0</v>
      </c>
      <c r="M65" s="84"/>
    </row>
    <row r="66" spans="1:13" ht="15">
      <c r="A66" s="51"/>
      <c r="B66" s="52" t="s">
        <v>3957</v>
      </c>
      <c r="C66" s="51"/>
      <c r="D66" s="51"/>
      <c r="E66" s="51">
        <f>SUM(E67:E68)</f>
        <v>32</v>
      </c>
      <c r="F66" s="53" t="str">
        <f>CONCATENATE("32'h",K66)</f>
        <v>32'h0000000a</v>
      </c>
      <c r="G66" s="53"/>
      <c r="H66" s="54" t="s">
        <v>3949</v>
      </c>
      <c r="I66" s="54"/>
      <c r="J66" s="51"/>
      <c r="K66" s="51" t="str">
        <f>LOWER(DEC2HEX(L66,8))</f>
        <v>0000000a</v>
      </c>
      <c r="L66" s="51">
        <f>SUM(L67:L68)</f>
        <v>10</v>
      </c>
      <c r="M66" s="54"/>
    </row>
    <row r="67" spans="1:13" ht="15">
      <c r="A67" s="55"/>
      <c r="B67" s="56"/>
      <c r="C67" s="55">
        <v>4</v>
      </c>
      <c r="D67" s="55">
        <v>31</v>
      </c>
      <c r="E67" s="55">
        <f>D67+1-C67</f>
        <v>28</v>
      </c>
      <c r="F67" s="55" t="str">
        <f>CONCATENATE(E67,"'h",K67)</f>
        <v>28'h0</v>
      </c>
      <c r="G67" s="55" t="s">
        <v>317</v>
      </c>
      <c r="H67" s="57" t="s">
        <v>323</v>
      </c>
      <c r="I67" s="57"/>
      <c r="J67" s="58">
        <v>0</v>
      </c>
      <c r="K67" s="55" t="str">
        <f>LOWER(DEC2HEX((J67)))</f>
        <v>0</v>
      </c>
      <c r="L67" s="55">
        <f>J67*(2^C67)</f>
        <v>0</v>
      </c>
      <c r="M67" s="59"/>
    </row>
    <row r="68" spans="1:13" ht="15">
      <c r="A68" s="55"/>
      <c r="B68" s="56"/>
      <c r="C68" s="55">
        <v>0</v>
      </c>
      <c r="D68" s="55">
        <v>3</v>
      </c>
      <c r="E68" s="55">
        <f>D68+1-C68</f>
        <v>4</v>
      </c>
      <c r="F68" s="55" t="str">
        <f>CONCATENATE(E68,"'h",K68)</f>
        <v>4'ha</v>
      </c>
      <c r="G68" s="55" t="s">
        <v>3945</v>
      </c>
      <c r="H68" s="57" t="s">
        <v>3948</v>
      </c>
      <c r="I68" s="57" t="s">
        <v>3954</v>
      </c>
      <c r="J68" s="58">
        <v>10</v>
      </c>
      <c r="K68" s="55" t="str">
        <f>LOWER(DEC2HEX((J68)))</f>
        <v>a</v>
      </c>
      <c r="L68" s="55">
        <f>J68*(2^C68)</f>
        <v>10</v>
      </c>
      <c r="M68" s="59"/>
    </row>
    <row r="69" spans="1:13" ht="15">
      <c r="A69" s="51"/>
      <c r="B69" s="52" t="s">
        <v>3958</v>
      </c>
      <c r="C69" s="51"/>
      <c r="D69" s="51"/>
      <c r="E69" s="51">
        <f>SUM(E70:E71)</f>
        <v>32</v>
      </c>
      <c r="F69" s="53" t="str">
        <f>CONCATENATE("32'h",K69)</f>
        <v>32'h00000442</v>
      </c>
      <c r="G69" s="53"/>
      <c r="H69" s="54" t="s">
        <v>3950</v>
      </c>
      <c r="I69" s="54"/>
      <c r="J69" s="51"/>
      <c r="K69" s="51" t="str">
        <f>LOWER(DEC2HEX(L69,8))</f>
        <v>00000442</v>
      </c>
      <c r="L69" s="51">
        <f>SUM(L70:L71)</f>
        <v>1090</v>
      </c>
      <c r="M69" s="54"/>
    </row>
    <row r="70" spans="1:13" ht="15">
      <c r="A70" s="55"/>
      <c r="B70" s="56"/>
      <c r="C70" s="55">
        <v>15</v>
      </c>
      <c r="D70" s="55">
        <v>31</v>
      </c>
      <c r="E70" s="55">
        <f>D70+1-C70</f>
        <v>17</v>
      </c>
      <c r="F70" s="55" t="str">
        <f>CONCATENATE(E70,"'h",K70)</f>
        <v>17'h0</v>
      </c>
      <c r="G70" s="55" t="s">
        <v>317</v>
      </c>
      <c r="H70" s="57" t="s">
        <v>323</v>
      </c>
      <c r="I70" s="57"/>
      <c r="J70" s="58">
        <v>0</v>
      </c>
      <c r="K70" s="55" t="str">
        <f>LOWER(DEC2HEX((J70)))</f>
        <v>0</v>
      </c>
      <c r="L70" s="55">
        <f>J70*(2^C70)</f>
        <v>0</v>
      </c>
      <c r="M70" s="59"/>
    </row>
    <row r="71" spans="1:13" ht="15">
      <c r="A71" s="55"/>
      <c r="B71" s="56"/>
      <c r="C71" s="55">
        <v>0</v>
      </c>
      <c r="D71" s="55">
        <v>14</v>
      </c>
      <c r="E71" s="55">
        <f>D71+1-C71</f>
        <v>15</v>
      </c>
      <c r="F71" s="55" t="str">
        <f>CONCATENATE(E71,"'h",K71)</f>
        <v>15'h442</v>
      </c>
      <c r="G71" s="55" t="s">
        <v>3946</v>
      </c>
      <c r="H71" s="57" t="s">
        <v>3951</v>
      </c>
      <c r="I71" s="57" t="s">
        <v>3955</v>
      </c>
      <c r="J71" s="58">
        <v>1090</v>
      </c>
      <c r="K71" s="55" t="str">
        <f>LOWER(DEC2HEX((J71)))</f>
        <v>442</v>
      </c>
      <c r="L71" s="55">
        <f>J71*(2^C71)</f>
        <v>1090</v>
      </c>
      <c r="M71" s="59"/>
    </row>
    <row r="72" spans="1:13" ht="15">
      <c r="A72" s="51"/>
      <c r="B72" s="52" t="s">
        <v>3959</v>
      </c>
      <c r="C72" s="51"/>
      <c r="D72" s="51"/>
      <c r="E72" s="51">
        <f>SUM(E73:E74)</f>
        <v>32</v>
      </c>
      <c r="F72" s="53" t="str">
        <f>CONCATENATE("32'h",K72)</f>
        <v>32'h0000044b</v>
      </c>
      <c r="G72" s="53"/>
      <c r="H72" s="54" t="s">
        <v>3952</v>
      </c>
      <c r="I72" s="54"/>
      <c r="J72" s="51"/>
      <c r="K72" s="51" t="str">
        <f>LOWER(DEC2HEX(L72,8))</f>
        <v>0000044b</v>
      </c>
      <c r="L72" s="51">
        <f>SUM(L73:L74)</f>
        <v>1099</v>
      </c>
      <c r="M72" s="54"/>
    </row>
    <row r="73" spans="1:13" ht="15">
      <c r="A73" s="55"/>
      <c r="B73" s="56"/>
      <c r="C73" s="55">
        <v>13</v>
      </c>
      <c r="D73" s="55">
        <v>31</v>
      </c>
      <c r="E73" s="55">
        <f>D73+1-C73</f>
        <v>19</v>
      </c>
      <c r="F73" s="55" t="str">
        <f>CONCATENATE(E73,"'h",K73)</f>
        <v>19'h0</v>
      </c>
      <c r="G73" s="55" t="s">
        <v>317</v>
      </c>
      <c r="H73" s="57" t="s">
        <v>323</v>
      </c>
      <c r="I73" s="57"/>
      <c r="J73" s="58">
        <v>0</v>
      </c>
      <c r="K73" s="55" t="str">
        <f>LOWER(DEC2HEX((J73)))</f>
        <v>0</v>
      </c>
      <c r="L73" s="55">
        <f>J73*(2^C73)</f>
        <v>0</v>
      </c>
      <c r="M73" s="59"/>
    </row>
    <row r="74" spans="1:13" ht="15">
      <c r="A74" s="55"/>
      <c r="B74" s="56"/>
      <c r="C74" s="55">
        <v>0</v>
      </c>
      <c r="D74" s="55">
        <v>12</v>
      </c>
      <c r="E74" s="55">
        <f>D74+1-C74</f>
        <v>13</v>
      </c>
      <c r="F74" s="55" t="str">
        <f>CONCATENATE(E74,"'h",K74)</f>
        <v>13'h44b</v>
      </c>
      <c r="G74" s="55" t="s">
        <v>3947</v>
      </c>
      <c r="H74" s="57" t="s">
        <v>3953</v>
      </c>
      <c r="I74" s="57" t="s">
        <v>3956</v>
      </c>
      <c r="J74" s="58">
        <v>1099</v>
      </c>
      <c r="K74" s="55" t="str">
        <f>LOWER(DEC2HEX((J74)))</f>
        <v>44b</v>
      </c>
      <c r="L74" s="55">
        <f>J74*(2^C74)</f>
        <v>1099</v>
      </c>
      <c r="M74" s="59"/>
    </row>
    <row r="75" spans="1:13">
      <c r="I75" s="79"/>
    </row>
    <row r="76" spans="1:13">
      <c r="I76" s="79"/>
    </row>
    <row r="78" spans="1:13">
      <c r="I78" s="79"/>
    </row>
  </sheetData>
  <phoneticPr fontId="14" type="noConversion"/>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09"/>
  <sheetViews>
    <sheetView topLeftCell="A124" zoomScaleNormal="100" workbookViewId="0">
      <selection activeCell="J145" sqref="J145"/>
    </sheetView>
  </sheetViews>
  <sheetFormatPr defaultRowHeight="15"/>
  <cols>
    <col min="1" max="1" width="8.75" style="196" bestFit="1" customWidth="1"/>
    <col min="2" max="2" width="9" style="196"/>
    <col min="3" max="5" width="9.25" style="196" bestFit="1" customWidth="1"/>
    <col min="6" max="6" width="13" style="196" bestFit="1" customWidth="1"/>
    <col min="7" max="7" width="8.25" style="196" bestFit="1" customWidth="1"/>
    <col min="8" max="8" width="32.875" style="196" customWidth="1"/>
    <col min="9" max="9" width="76.625" style="213" customWidth="1"/>
    <col min="10" max="10" width="11.875" style="196" bestFit="1" customWidth="1"/>
    <col min="11" max="11" width="10.625" style="196" bestFit="1" customWidth="1"/>
    <col min="12" max="12" width="11.75" style="196" bestFit="1" customWidth="1"/>
    <col min="13" max="13" width="11.625" style="196" bestFit="1" customWidth="1"/>
    <col min="14" max="14" width="8.25" style="196" bestFit="1" customWidth="1"/>
    <col min="15" max="256" width="9" style="196"/>
    <col min="257" max="257" width="8.75" style="196" bestFit="1" customWidth="1"/>
    <col min="258" max="261" width="9" style="196"/>
    <col min="262" max="262" width="13" style="196" bestFit="1" customWidth="1"/>
    <col min="263" max="263" width="8.25" style="196" bestFit="1" customWidth="1"/>
    <col min="264" max="264" width="32.875" style="196" customWidth="1"/>
    <col min="265" max="265" width="72.125" style="196" customWidth="1"/>
    <col min="266" max="266" width="10.5" style="196" bestFit="1" customWidth="1"/>
    <col min="267" max="267" width="10.625" style="196" bestFit="1" customWidth="1"/>
    <col min="268" max="268" width="11.125" style="196" bestFit="1" customWidth="1"/>
    <col min="269" max="269" width="11.375" style="196" bestFit="1" customWidth="1"/>
    <col min="270" max="270" width="8.25" style="196" bestFit="1" customWidth="1"/>
    <col min="271" max="512" width="9" style="196"/>
    <col min="513" max="513" width="8.75" style="196" bestFit="1" customWidth="1"/>
    <col min="514" max="517" width="9" style="196"/>
    <col min="518" max="518" width="13" style="196" bestFit="1" customWidth="1"/>
    <col min="519" max="519" width="8.25" style="196" bestFit="1" customWidth="1"/>
    <col min="520" max="520" width="32.875" style="196" customWidth="1"/>
    <col min="521" max="521" width="72.125" style="196" customWidth="1"/>
    <col min="522" max="522" width="10.5" style="196" bestFit="1" customWidth="1"/>
    <col min="523" max="523" width="10.625" style="196" bestFit="1" customWidth="1"/>
    <col min="524" max="524" width="11.125" style="196" bestFit="1" customWidth="1"/>
    <col min="525" max="525" width="11.375" style="196" bestFit="1" customWidth="1"/>
    <col min="526" max="526" width="8.25" style="196" bestFit="1" customWidth="1"/>
    <col min="527" max="768" width="9" style="196"/>
    <col min="769" max="769" width="8.75" style="196" bestFit="1" customWidth="1"/>
    <col min="770" max="773" width="9" style="196"/>
    <col min="774" max="774" width="13" style="196" bestFit="1" customWidth="1"/>
    <col min="775" max="775" width="8.25" style="196" bestFit="1" customWidth="1"/>
    <col min="776" max="776" width="32.875" style="196" customWidth="1"/>
    <col min="777" max="777" width="72.125" style="196" customWidth="1"/>
    <col min="778" max="778" width="10.5" style="196" bestFit="1" customWidth="1"/>
    <col min="779" max="779" width="10.625" style="196" bestFit="1" customWidth="1"/>
    <col min="780" max="780" width="11.125" style="196" bestFit="1" customWidth="1"/>
    <col min="781" max="781" width="11.375" style="196" bestFit="1" customWidth="1"/>
    <col min="782" max="782" width="8.25" style="196" bestFit="1" customWidth="1"/>
    <col min="783" max="1024" width="9" style="196"/>
    <col min="1025" max="1025" width="8.75" style="196" bestFit="1" customWidth="1"/>
    <col min="1026" max="1029" width="9" style="196"/>
    <col min="1030" max="1030" width="13" style="196" bestFit="1" customWidth="1"/>
    <col min="1031" max="1031" width="8.25" style="196" bestFit="1" customWidth="1"/>
    <col min="1032" max="1032" width="32.875" style="196" customWidth="1"/>
    <col min="1033" max="1033" width="72.125" style="196" customWidth="1"/>
    <col min="1034" max="1034" width="10.5" style="196" bestFit="1" customWidth="1"/>
    <col min="1035" max="1035" width="10.625" style="196" bestFit="1" customWidth="1"/>
    <col min="1036" max="1036" width="11.125" style="196" bestFit="1" customWidth="1"/>
    <col min="1037" max="1037" width="11.375" style="196" bestFit="1" customWidth="1"/>
    <col min="1038" max="1038" width="8.25" style="196" bestFit="1" customWidth="1"/>
    <col min="1039" max="1280" width="9" style="196"/>
    <col min="1281" max="1281" width="8.75" style="196" bestFit="1" customWidth="1"/>
    <col min="1282" max="1285" width="9" style="196"/>
    <col min="1286" max="1286" width="13" style="196" bestFit="1" customWidth="1"/>
    <col min="1287" max="1287" width="8.25" style="196" bestFit="1" customWidth="1"/>
    <col min="1288" max="1288" width="32.875" style="196" customWidth="1"/>
    <col min="1289" max="1289" width="72.125" style="196" customWidth="1"/>
    <col min="1290" max="1290" width="10.5" style="196" bestFit="1" customWidth="1"/>
    <col min="1291" max="1291" width="10.625" style="196" bestFit="1" customWidth="1"/>
    <col min="1292" max="1292" width="11.125" style="196" bestFit="1" customWidth="1"/>
    <col min="1293" max="1293" width="11.375" style="196" bestFit="1" customWidth="1"/>
    <col min="1294" max="1294" width="8.25" style="196" bestFit="1" customWidth="1"/>
    <col min="1295" max="1536" width="9" style="196"/>
    <col min="1537" max="1537" width="8.75" style="196" bestFit="1" customWidth="1"/>
    <col min="1538" max="1541" width="9" style="196"/>
    <col min="1542" max="1542" width="13" style="196" bestFit="1" customWidth="1"/>
    <col min="1543" max="1543" width="8.25" style="196" bestFit="1" customWidth="1"/>
    <col min="1544" max="1544" width="32.875" style="196" customWidth="1"/>
    <col min="1545" max="1545" width="72.125" style="196" customWidth="1"/>
    <col min="1546" max="1546" width="10.5" style="196" bestFit="1" customWidth="1"/>
    <col min="1547" max="1547" width="10.625" style="196" bestFit="1" customWidth="1"/>
    <col min="1548" max="1548" width="11.125" style="196" bestFit="1" customWidth="1"/>
    <col min="1549" max="1549" width="11.375" style="196" bestFit="1" customWidth="1"/>
    <col min="1550" max="1550" width="8.25" style="196" bestFit="1" customWidth="1"/>
    <col min="1551" max="1792" width="9" style="196"/>
    <col min="1793" max="1793" width="8.75" style="196" bestFit="1" customWidth="1"/>
    <col min="1794" max="1797" width="9" style="196"/>
    <col min="1798" max="1798" width="13" style="196" bestFit="1" customWidth="1"/>
    <col min="1799" max="1799" width="8.25" style="196" bestFit="1" customWidth="1"/>
    <col min="1800" max="1800" width="32.875" style="196" customWidth="1"/>
    <col min="1801" max="1801" width="72.125" style="196" customWidth="1"/>
    <col min="1802" max="1802" width="10.5" style="196" bestFit="1" customWidth="1"/>
    <col min="1803" max="1803" width="10.625" style="196" bestFit="1" customWidth="1"/>
    <col min="1804" max="1804" width="11.125" style="196" bestFit="1" customWidth="1"/>
    <col min="1805" max="1805" width="11.375" style="196" bestFit="1" customWidth="1"/>
    <col min="1806" max="1806" width="8.25" style="196" bestFit="1" customWidth="1"/>
    <col min="1807" max="2048" width="9" style="196"/>
    <col min="2049" max="2049" width="8.75" style="196" bestFit="1" customWidth="1"/>
    <col min="2050" max="2053" width="9" style="196"/>
    <col min="2054" max="2054" width="13" style="196" bestFit="1" customWidth="1"/>
    <col min="2055" max="2055" width="8.25" style="196" bestFit="1" customWidth="1"/>
    <col min="2056" max="2056" width="32.875" style="196" customWidth="1"/>
    <col min="2057" max="2057" width="72.125" style="196" customWidth="1"/>
    <col min="2058" max="2058" width="10.5" style="196" bestFit="1" customWidth="1"/>
    <col min="2059" max="2059" width="10.625" style="196" bestFit="1" customWidth="1"/>
    <col min="2060" max="2060" width="11.125" style="196" bestFit="1" customWidth="1"/>
    <col min="2061" max="2061" width="11.375" style="196" bestFit="1" customWidth="1"/>
    <col min="2062" max="2062" width="8.25" style="196" bestFit="1" customWidth="1"/>
    <col min="2063" max="2304" width="9" style="196"/>
    <col min="2305" max="2305" width="8.75" style="196" bestFit="1" customWidth="1"/>
    <col min="2306" max="2309" width="9" style="196"/>
    <col min="2310" max="2310" width="13" style="196" bestFit="1" customWidth="1"/>
    <col min="2311" max="2311" width="8.25" style="196" bestFit="1" customWidth="1"/>
    <col min="2312" max="2312" width="32.875" style="196" customWidth="1"/>
    <col min="2313" max="2313" width="72.125" style="196" customWidth="1"/>
    <col min="2314" max="2314" width="10.5" style="196" bestFit="1" customWidth="1"/>
    <col min="2315" max="2315" width="10.625" style="196" bestFit="1" customWidth="1"/>
    <col min="2316" max="2316" width="11.125" style="196" bestFit="1" customWidth="1"/>
    <col min="2317" max="2317" width="11.375" style="196" bestFit="1" customWidth="1"/>
    <col min="2318" max="2318" width="8.25" style="196" bestFit="1" customWidth="1"/>
    <col min="2319" max="2560" width="9" style="196"/>
    <col min="2561" max="2561" width="8.75" style="196" bestFit="1" customWidth="1"/>
    <col min="2562" max="2565" width="9" style="196"/>
    <col min="2566" max="2566" width="13" style="196" bestFit="1" customWidth="1"/>
    <col min="2567" max="2567" width="8.25" style="196" bestFit="1" customWidth="1"/>
    <col min="2568" max="2568" width="32.875" style="196" customWidth="1"/>
    <col min="2569" max="2569" width="72.125" style="196" customWidth="1"/>
    <col min="2570" max="2570" width="10.5" style="196" bestFit="1" customWidth="1"/>
    <col min="2571" max="2571" width="10.625" style="196" bestFit="1" customWidth="1"/>
    <col min="2572" max="2572" width="11.125" style="196" bestFit="1" customWidth="1"/>
    <col min="2573" max="2573" width="11.375" style="196" bestFit="1" customWidth="1"/>
    <col min="2574" max="2574" width="8.25" style="196" bestFit="1" customWidth="1"/>
    <col min="2575" max="2816" width="9" style="196"/>
    <col min="2817" max="2817" width="8.75" style="196" bestFit="1" customWidth="1"/>
    <col min="2818" max="2821" width="9" style="196"/>
    <col min="2822" max="2822" width="13" style="196" bestFit="1" customWidth="1"/>
    <col min="2823" max="2823" width="8.25" style="196" bestFit="1" customWidth="1"/>
    <col min="2824" max="2824" width="32.875" style="196" customWidth="1"/>
    <col min="2825" max="2825" width="72.125" style="196" customWidth="1"/>
    <col min="2826" max="2826" width="10.5" style="196" bestFit="1" customWidth="1"/>
    <col min="2827" max="2827" width="10.625" style="196" bestFit="1" customWidth="1"/>
    <col min="2828" max="2828" width="11.125" style="196" bestFit="1" customWidth="1"/>
    <col min="2829" max="2829" width="11.375" style="196" bestFit="1" customWidth="1"/>
    <col min="2830" max="2830" width="8.25" style="196" bestFit="1" customWidth="1"/>
    <col min="2831" max="3072" width="9" style="196"/>
    <col min="3073" max="3073" width="8.75" style="196" bestFit="1" customWidth="1"/>
    <col min="3074" max="3077" width="9" style="196"/>
    <col min="3078" max="3078" width="13" style="196" bestFit="1" customWidth="1"/>
    <col min="3079" max="3079" width="8.25" style="196" bestFit="1" customWidth="1"/>
    <col min="3080" max="3080" width="32.875" style="196" customWidth="1"/>
    <col min="3081" max="3081" width="72.125" style="196" customWidth="1"/>
    <col min="3082" max="3082" width="10.5" style="196" bestFit="1" customWidth="1"/>
    <col min="3083" max="3083" width="10.625" style="196" bestFit="1" customWidth="1"/>
    <col min="3084" max="3084" width="11.125" style="196" bestFit="1" customWidth="1"/>
    <col min="3085" max="3085" width="11.375" style="196" bestFit="1" customWidth="1"/>
    <col min="3086" max="3086" width="8.25" style="196" bestFit="1" customWidth="1"/>
    <col min="3087" max="3328" width="9" style="196"/>
    <col min="3329" max="3329" width="8.75" style="196" bestFit="1" customWidth="1"/>
    <col min="3330" max="3333" width="9" style="196"/>
    <col min="3334" max="3334" width="13" style="196" bestFit="1" customWidth="1"/>
    <col min="3335" max="3335" width="8.25" style="196" bestFit="1" customWidth="1"/>
    <col min="3336" max="3336" width="32.875" style="196" customWidth="1"/>
    <col min="3337" max="3337" width="72.125" style="196" customWidth="1"/>
    <col min="3338" max="3338" width="10.5" style="196" bestFit="1" customWidth="1"/>
    <col min="3339" max="3339" width="10.625" style="196" bestFit="1" customWidth="1"/>
    <col min="3340" max="3340" width="11.125" style="196" bestFit="1" customWidth="1"/>
    <col min="3341" max="3341" width="11.375" style="196" bestFit="1" customWidth="1"/>
    <col min="3342" max="3342" width="8.25" style="196" bestFit="1" customWidth="1"/>
    <col min="3343" max="3584" width="9" style="196"/>
    <col min="3585" max="3585" width="8.75" style="196" bestFit="1" customWidth="1"/>
    <col min="3586" max="3589" width="9" style="196"/>
    <col min="3590" max="3590" width="13" style="196" bestFit="1" customWidth="1"/>
    <col min="3591" max="3591" width="8.25" style="196" bestFit="1" customWidth="1"/>
    <col min="3592" max="3592" width="32.875" style="196" customWidth="1"/>
    <col min="3593" max="3593" width="72.125" style="196" customWidth="1"/>
    <col min="3594" max="3594" width="10.5" style="196" bestFit="1" customWidth="1"/>
    <col min="3595" max="3595" width="10.625" style="196" bestFit="1" customWidth="1"/>
    <col min="3596" max="3596" width="11.125" style="196" bestFit="1" customWidth="1"/>
    <col min="3597" max="3597" width="11.375" style="196" bestFit="1" customWidth="1"/>
    <col min="3598" max="3598" width="8.25" style="196" bestFit="1" customWidth="1"/>
    <col min="3599" max="3840" width="9" style="196"/>
    <col min="3841" max="3841" width="8.75" style="196" bestFit="1" customWidth="1"/>
    <col min="3842" max="3845" width="9" style="196"/>
    <col min="3846" max="3846" width="13" style="196" bestFit="1" customWidth="1"/>
    <col min="3847" max="3847" width="8.25" style="196" bestFit="1" customWidth="1"/>
    <col min="3848" max="3848" width="32.875" style="196" customWidth="1"/>
    <col min="3849" max="3849" width="72.125" style="196" customWidth="1"/>
    <col min="3850" max="3850" width="10.5" style="196" bestFit="1" customWidth="1"/>
    <col min="3851" max="3851" width="10.625" style="196" bestFit="1" customWidth="1"/>
    <col min="3852" max="3852" width="11.125" style="196" bestFit="1" customWidth="1"/>
    <col min="3853" max="3853" width="11.375" style="196" bestFit="1" customWidth="1"/>
    <col min="3854" max="3854" width="8.25" style="196" bestFit="1" customWidth="1"/>
    <col min="3855" max="4096" width="9" style="196"/>
    <col min="4097" max="4097" width="8.75" style="196" bestFit="1" customWidth="1"/>
    <col min="4098" max="4101" width="9" style="196"/>
    <col min="4102" max="4102" width="13" style="196" bestFit="1" customWidth="1"/>
    <col min="4103" max="4103" width="8.25" style="196" bestFit="1" customWidth="1"/>
    <col min="4104" max="4104" width="32.875" style="196" customWidth="1"/>
    <col min="4105" max="4105" width="72.125" style="196" customWidth="1"/>
    <col min="4106" max="4106" width="10.5" style="196" bestFit="1" customWidth="1"/>
    <col min="4107" max="4107" width="10.625" style="196" bestFit="1" customWidth="1"/>
    <col min="4108" max="4108" width="11.125" style="196" bestFit="1" customWidth="1"/>
    <col min="4109" max="4109" width="11.375" style="196" bestFit="1" customWidth="1"/>
    <col min="4110" max="4110" width="8.25" style="196" bestFit="1" customWidth="1"/>
    <col min="4111" max="4352" width="9" style="196"/>
    <col min="4353" max="4353" width="8.75" style="196" bestFit="1" customWidth="1"/>
    <col min="4354" max="4357" width="9" style="196"/>
    <col min="4358" max="4358" width="13" style="196" bestFit="1" customWidth="1"/>
    <col min="4359" max="4359" width="8.25" style="196" bestFit="1" customWidth="1"/>
    <col min="4360" max="4360" width="32.875" style="196" customWidth="1"/>
    <col min="4361" max="4361" width="72.125" style="196" customWidth="1"/>
    <col min="4362" max="4362" width="10.5" style="196" bestFit="1" customWidth="1"/>
    <col min="4363" max="4363" width="10.625" style="196" bestFit="1" customWidth="1"/>
    <col min="4364" max="4364" width="11.125" style="196" bestFit="1" customWidth="1"/>
    <col min="4365" max="4365" width="11.375" style="196" bestFit="1" customWidth="1"/>
    <col min="4366" max="4366" width="8.25" style="196" bestFit="1" customWidth="1"/>
    <col min="4367" max="4608" width="9" style="196"/>
    <col min="4609" max="4609" width="8.75" style="196" bestFit="1" customWidth="1"/>
    <col min="4610" max="4613" width="9" style="196"/>
    <col min="4614" max="4614" width="13" style="196" bestFit="1" customWidth="1"/>
    <col min="4615" max="4615" width="8.25" style="196" bestFit="1" customWidth="1"/>
    <col min="4616" max="4616" width="32.875" style="196" customWidth="1"/>
    <col min="4617" max="4617" width="72.125" style="196" customWidth="1"/>
    <col min="4618" max="4618" width="10.5" style="196" bestFit="1" customWidth="1"/>
    <col min="4619" max="4619" width="10.625" style="196" bestFit="1" customWidth="1"/>
    <col min="4620" max="4620" width="11.125" style="196" bestFit="1" customWidth="1"/>
    <col min="4621" max="4621" width="11.375" style="196" bestFit="1" customWidth="1"/>
    <col min="4622" max="4622" width="8.25" style="196" bestFit="1" customWidth="1"/>
    <col min="4623" max="4864" width="9" style="196"/>
    <col min="4865" max="4865" width="8.75" style="196" bestFit="1" customWidth="1"/>
    <col min="4866" max="4869" width="9" style="196"/>
    <col min="4870" max="4870" width="13" style="196" bestFit="1" customWidth="1"/>
    <col min="4871" max="4871" width="8.25" style="196" bestFit="1" customWidth="1"/>
    <col min="4872" max="4872" width="32.875" style="196" customWidth="1"/>
    <col min="4873" max="4873" width="72.125" style="196" customWidth="1"/>
    <col min="4874" max="4874" width="10.5" style="196" bestFit="1" customWidth="1"/>
    <col min="4875" max="4875" width="10.625" style="196" bestFit="1" customWidth="1"/>
    <col min="4876" max="4876" width="11.125" style="196" bestFit="1" customWidth="1"/>
    <col min="4877" max="4877" width="11.375" style="196" bestFit="1" customWidth="1"/>
    <col min="4878" max="4878" width="8.25" style="196" bestFit="1" customWidth="1"/>
    <col min="4879" max="5120" width="9" style="196"/>
    <col min="5121" max="5121" width="8.75" style="196" bestFit="1" customWidth="1"/>
    <col min="5122" max="5125" width="9" style="196"/>
    <col min="5126" max="5126" width="13" style="196" bestFit="1" customWidth="1"/>
    <col min="5127" max="5127" width="8.25" style="196" bestFit="1" customWidth="1"/>
    <col min="5128" max="5128" width="32.875" style="196" customWidth="1"/>
    <col min="5129" max="5129" width="72.125" style="196" customWidth="1"/>
    <col min="5130" max="5130" width="10.5" style="196" bestFit="1" customWidth="1"/>
    <col min="5131" max="5131" width="10.625" style="196" bestFit="1" customWidth="1"/>
    <col min="5132" max="5132" width="11.125" style="196" bestFit="1" customWidth="1"/>
    <col min="5133" max="5133" width="11.375" style="196" bestFit="1" customWidth="1"/>
    <col min="5134" max="5134" width="8.25" style="196" bestFit="1" customWidth="1"/>
    <col min="5135" max="5376" width="9" style="196"/>
    <col min="5377" max="5377" width="8.75" style="196" bestFit="1" customWidth="1"/>
    <col min="5378" max="5381" width="9" style="196"/>
    <col min="5382" max="5382" width="13" style="196" bestFit="1" customWidth="1"/>
    <col min="5383" max="5383" width="8.25" style="196" bestFit="1" customWidth="1"/>
    <col min="5384" max="5384" width="32.875" style="196" customWidth="1"/>
    <col min="5385" max="5385" width="72.125" style="196" customWidth="1"/>
    <col min="5386" max="5386" width="10.5" style="196" bestFit="1" customWidth="1"/>
    <col min="5387" max="5387" width="10.625" style="196" bestFit="1" customWidth="1"/>
    <col min="5388" max="5388" width="11.125" style="196" bestFit="1" customWidth="1"/>
    <col min="5389" max="5389" width="11.375" style="196" bestFit="1" customWidth="1"/>
    <col min="5390" max="5390" width="8.25" style="196" bestFit="1" customWidth="1"/>
    <col min="5391" max="5632" width="9" style="196"/>
    <col min="5633" max="5633" width="8.75" style="196" bestFit="1" customWidth="1"/>
    <col min="5634" max="5637" width="9" style="196"/>
    <col min="5638" max="5638" width="13" style="196" bestFit="1" customWidth="1"/>
    <col min="5639" max="5639" width="8.25" style="196" bestFit="1" customWidth="1"/>
    <col min="5640" max="5640" width="32.875" style="196" customWidth="1"/>
    <col min="5641" max="5641" width="72.125" style="196" customWidth="1"/>
    <col min="5642" max="5642" width="10.5" style="196" bestFit="1" customWidth="1"/>
    <col min="5643" max="5643" width="10.625" style="196" bestFit="1" customWidth="1"/>
    <col min="5644" max="5644" width="11.125" style="196" bestFit="1" customWidth="1"/>
    <col min="5645" max="5645" width="11.375" style="196" bestFit="1" customWidth="1"/>
    <col min="5646" max="5646" width="8.25" style="196" bestFit="1" customWidth="1"/>
    <col min="5647" max="5888" width="9" style="196"/>
    <col min="5889" max="5889" width="8.75" style="196" bestFit="1" customWidth="1"/>
    <col min="5890" max="5893" width="9" style="196"/>
    <col min="5894" max="5894" width="13" style="196" bestFit="1" customWidth="1"/>
    <col min="5895" max="5895" width="8.25" style="196" bestFit="1" customWidth="1"/>
    <col min="5896" max="5896" width="32.875" style="196" customWidth="1"/>
    <col min="5897" max="5897" width="72.125" style="196" customWidth="1"/>
    <col min="5898" max="5898" width="10.5" style="196" bestFit="1" customWidth="1"/>
    <col min="5899" max="5899" width="10.625" style="196" bestFit="1" customWidth="1"/>
    <col min="5900" max="5900" width="11.125" style="196" bestFit="1" customWidth="1"/>
    <col min="5901" max="5901" width="11.375" style="196" bestFit="1" customWidth="1"/>
    <col min="5902" max="5902" width="8.25" style="196" bestFit="1" customWidth="1"/>
    <col min="5903" max="6144" width="9" style="196"/>
    <col min="6145" max="6145" width="8.75" style="196" bestFit="1" customWidth="1"/>
    <col min="6146" max="6149" width="9" style="196"/>
    <col min="6150" max="6150" width="13" style="196" bestFit="1" customWidth="1"/>
    <col min="6151" max="6151" width="8.25" style="196" bestFit="1" customWidth="1"/>
    <col min="6152" max="6152" width="32.875" style="196" customWidth="1"/>
    <col min="6153" max="6153" width="72.125" style="196" customWidth="1"/>
    <col min="6154" max="6154" width="10.5" style="196" bestFit="1" customWidth="1"/>
    <col min="6155" max="6155" width="10.625" style="196" bestFit="1" customWidth="1"/>
    <col min="6156" max="6156" width="11.125" style="196" bestFit="1" customWidth="1"/>
    <col min="6157" max="6157" width="11.375" style="196" bestFit="1" customWidth="1"/>
    <col min="6158" max="6158" width="8.25" style="196" bestFit="1" customWidth="1"/>
    <col min="6159" max="6400" width="9" style="196"/>
    <col min="6401" max="6401" width="8.75" style="196" bestFit="1" customWidth="1"/>
    <col min="6402" max="6405" width="9" style="196"/>
    <col min="6406" max="6406" width="13" style="196" bestFit="1" customWidth="1"/>
    <col min="6407" max="6407" width="8.25" style="196" bestFit="1" customWidth="1"/>
    <col min="6408" max="6408" width="32.875" style="196" customWidth="1"/>
    <col min="6409" max="6409" width="72.125" style="196" customWidth="1"/>
    <col min="6410" max="6410" width="10.5" style="196" bestFit="1" customWidth="1"/>
    <col min="6411" max="6411" width="10.625" style="196" bestFit="1" customWidth="1"/>
    <col min="6412" max="6412" width="11.125" style="196" bestFit="1" customWidth="1"/>
    <col min="6413" max="6413" width="11.375" style="196" bestFit="1" customWidth="1"/>
    <col min="6414" max="6414" width="8.25" style="196" bestFit="1" customWidth="1"/>
    <col min="6415" max="6656" width="9" style="196"/>
    <col min="6657" max="6657" width="8.75" style="196" bestFit="1" customWidth="1"/>
    <col min="6658" max="6661" width="9" style="196"/>
    <col min="6662" max="6662" width="13" style="196" bestFit="1" customWidth="1"/>
    <col min="6663" max="6663" width="8.25" style="196" bestFit="1" customWidth="1"/>
    <col min="6664" max="6664" width="32.875" style="196" customWidth="1"/>
    <col min="6665" max="6665" width="72.125" style="196" customWidth="1"/>
    <col min="6666" max="6666" width="10.5" style="196" bestFit="1" customWidth="1"/>
    <col min="6667" max="6667" width="10.625" style="196" bestFit="1" customWidth="1"/>
    <col min="6668" max="6668" width="11.125" style="196" bestFit="1" customWidth="1"/>
    <col min="6669" max="6669" width="11.375" style="196" bestFit="1" customWidth="1"/>
    <col min="6670" max="6670" width="8.25" style="196" bestFit="1" customWidth="1"/>
    <col min="6671" max="6912" width="9" style="196"/>
    <col min="6913" max="6913" width="8.75" style="196" bestFit="1" customWidth="1"/>
    <col min="6914" max="6917" width="9" style="196"/>
    <col min="6918" max="6918" width="13" style="196" bestFit="1" customWidth="1"/>
    <col min="6919" max="6919" width="8.25" style="196" bestFit="1" customWidth="1"/>
    <col min="6920" max="6920" width="32.875" style="196" customWidth="1"/>
    <col min="6921" max="6921" width="72.125" style="196" customWidth="1"/>
    <col min="6922" max="6922" width="10.5" style="196" bestFit="1" customWidth="1"/>
    <col min="6923" max="6923" width="10.625" style="196" bestFit="1" customWidth="1"/>
    <col min="6924" max="6924" width="11.125" style="196" bestFit="1" customWidth="1"/>
    <col min="6925" max="6925" width="11.375" style="196" bestFit="1" customWidth="1"/>
    <col min="6926" max="6926" width="8.25" style="196" bestFit="1" customWidth="1"/>
    <col min="6927" max="7168" width="9" style="196"/>
    <col min="7169" max="7169" width="8.75" style="196" bestFit="1" customWidth="1"/>
    <col min="7170" max="7173" width="9" style="196"/>
    <col min="7174" max="7174" width="13" style="196" bestFit="1" customWidth="1"/>
    <col min="7175" max="7175" width="8.25" style="196" bestFit="1" customWidth="1"/>
    <col min="7176" max="7176" width="32.875" style="196" customWidth="1"/>
    <col min="7177" max="7177" width="72.125" style="196" customWidth="1"/>
    <col min="7178" max="7178" width="10.5" style="196" bestFit="1" customWidth="1"/>
    <col min="7179" max="7179" width="10.625" style="196" bestFit="1" customWidth="1"/>
    <col min="7180" max="7180" width="11.125" style="196" bestFit="1" customWidth="1"/>
    <col min="7181" max="7181" width="11.375" style="196" bestFit="1" customWidth="1"/>
    <col min="7182" max="7182" width="8.25" style="196" bestFit="1" customWidth="1"/>
    <col min="7183" max="7424" width="9" style="196"/>
    <col min="7425" max="7425" width="8.75" style="196" bestFit="1" customWidth="1"/>
    <col min="7426" max="7429" width="9" style="196"/>
    <col min="7430" max="7430" width="13" style="196" bestFit="1" customWidth="1"/>
    <col min="7431" max="7431" width="8.25" style="196" bestFit="1" customWidth="1"/>
    <col min="7432" max="7432" width="32.875" style="196" customWidth="1"/>
    <col min="7433" max="7433" width="72.125" style="196" customWidth="1"/>
    <col min="7434" max="7434" width="10.5" style="196" bestFit="1" customWidth="1"/>
    <col min="7435" max="7435" width="10.625" style="196" bestFit="1" customWidth="1"/>
    <col min="7436" max="7436" width="11.125" style="196" bestFit="1" customWidth="1"/>
    <col min="7437" max="7437" width="11.375" style="196" bestFit="1" customWidth="1"/>
    <col min="7438" max="7438" width="8.25" style="196" bestFit="1" customWidth="1"/>
    <col min="7439" max="7680" width="9" style="196"/>
    <col min="7681" max="7681" width="8.75" style="196" bestFit="1" customWidth="1"/>
    <col min="7682" max="7685" width="9" style="196"/>
    <col min="7686" max="7686" width="13" style="196" bestFit="1" customWidth="1"/>
    <col min="7687" max="7687" width="8.25" style="196" bestFit="1" customWidth="1"/>
    <col min="7688" max="7688" width="32.875" style="196" customWidth="1"/>
    <col min="7689" max="7689" width="72.125" style="196" customWidth="1"/>
    <col min="7690" max="7690" width="10.5" style="196" bestFit="1" customWidth="1"/>
    <col min="7691" max="7691" width="10.625" style="196" bestFit="1" customWidth="1"/>
    <col min="7692" max="7692" width="11.125" style="196" bestFit="1" customWidth="1"/>
    <col min="7693" max="7693" width="11.375" style="196" bestFit="1" customWidth="1"/>
    <col min="7694" max="7694" width="8.25" style="196" bestFit="1" customWidth="1"/>
    <col min="7695" max="7936" width="9" style="196"/>
    <col min="7937" max="7937" width="8.75" style="196" bestFit="1" customWidth="1"/>
    <col min="7938" max="7941" width="9" style="196"/>
    <col min="7942" max="7942" width="13" style="196" bestFit="1" customWidth="1"/>
    <col min="7943" max="7943" width="8.25" style="196" bestFit="1" customWidth="1"/>
    <col min="7944" max="7944" width="32.875" style="196" customWidth="1"/>
    <col min="7945" max="7945" width="72.125" style="196" customWidth="1"/>
    <col min="7946" max="7946" width="10.5" style="196" bestFit="1" customWidth="1"/>
    <col min="7947" max="7947" width="10.625" style="196" bestFit="1" customWidth="1"/>
    <col min="7948" max="7948" width="11.125" style="196" bestFit="1" customWidth="1"/>
    <col min="7949" max="7949" width="11.375" style="196" bestFit="1" customWidth="1"/>
    <col min="7950" max="7950" width="8.25" style="196" bestFit="1" customWidth="1"/>
    <col min="7951" max="8192" width="9" style="196"/>
    <col min="8193" max="8193" width="8.75" style="196" bestFit="1" customWidth="1"/>
    <col min="8194" max="8197" width="9" style="196"/>
    <col min="8198" max="8198" width="13" style="196" bestFit="1" customWidth="1"/>
    <col min="8199" max="8199" width="8.25" style="196" bestFit="1" customWidth="1"/>
    <col min="8200" max="8200" width="32.875" style="196" customWidth="1"/>
    <col min="8201" max="8201" width="72.125" style="196" customWidth="1"/>
    <col min="8202" max="8202" width="10.5" style="196" bestFit="1" customWidth="1"/>
    <col min="8203" max="8203" width="10.625" style="196" bestFit="1" customWidth="1"/>
    <col min="8204" max="8204" width="11.125" style="196" bestFit="1" customWidth="1"/>
    <col min="8205" max="8205" width="11.375" style="196" bestFit="1" customWidth="1"/>
    <col min="8206" max="8206" width="8.25" style="196" bestFit="1" customWidth="1"/>
    <col min="8207" max="8448" width="9" style="196"/>
    <col min="8449" max="8449" width="8.75" style="196" bestFit="1" customWidth="1"/>
    <col min="8450" max="8453" width="9" style="196"/>
    <col min="8454" max="8454" width="13" style="196" bestFit="1" customWidth="1"/>
    <col min="8455" max="8455" width="8.25" style="196" bestFit="1" customWidth="1"/>
    <col min="8456" max="8456" width="32.875" style="196" customWidth="1"/>
    <col min="8457" max="8457" width="72.125" style="196" customWidth="1"/>
    <col min="8458" max="8458" width="10.5" style="196" bestFit="1" customWidth="1"/>
    <col min="8459" max="8459" width="10.625" style="196" bestFit="1" customWidth="1"/>
    <col min="8460" max="8460" width="11.125" style="196" bestFit="1" customWidth="1"/>
    <col min="8461" max="8461" width="11.375" style="196" bestFit="1" customWidth="1"/>
    <col min="8462" max="8462" width="8.25" style="196" bestFit="1" customWidth="1"/>
    <col min="8463" max="8704" width="9" style="196"/>
    <col min="8705" max="8705" width="8.75" style="196" bestFit="1" customWidth="1"/>
    <col min="8706" max="8709" width="9" style="196"/>
    <col min="8710" max="8710" width="13" style="196" bestFit="1" customWidth="1"/>
    <col min="8711" max="8711" width="8.25" style="196" bestFit="1" customWidth="1"/>
    <col min="8712" max="8712" width="32.875" style="196" customWidth="1"/>
    <col min="8713" max="8713" width="72.125" style="196" customWidth="1"/>
    <col min="8714" max="8714" width="10.5" style="196" bestFit="1" customWidth="1"/>
    <col min="8715" max="8715" width="10.625" style="196" bestFit="1" customWidth="1"/>
    <col min="8716" max="8716" width="11.125" style="196" bestFit="1" customWidth="1"/>
    <col min="8717" max="8717" width="11.375" style="196" bestFit="1" customWidth="1"/>
    <col min="8718" max="8718" width="8.25" style="196" bestFit="1" customWidth="1"/>
    <col min="8719" max="8960" width="9" style="196"/>
    <col min="8961" max="8961" width="8.75" style="196" bestFit="1" customWidth="1"/>
    <col min="8962" max="8965" width="9" style="196"/>
    <col min="8966" max="8966" width="13" style="196" bestFit="1" customWidth="1"/>
    <col min="8967" max="8967" width="8.25" style="196" bestFit="1" customWidth="1"/>
    <col min="8968" max="8968" width="32.875" style="196" customWidth="1"/>
    <col min="8969" max="8969" width="72.125" style="196" customWidth="1"/>
    <col min="8970" max="8970" width="10.5" style="196" bestFit="1" customWidth="1"/>
    <col min="8971" max="8971" width="10.625" style="196" bestFit="1" customWidth="1"/>
    <col min="8972" max="8972" width="11.125" style="196" bestFit="1" customWidth="1"/>
    <col min="8973" max="8973" width="11.375" style="196" bestFit="1" customWidth="1"/>
    <col min="8974" max="8974" width="8.25" style="196" bestFit="1" customWidth="1"/>
    <col min="8975" max="9216" width="9" style="196"/>
    <col min="9217" max="9217" width="8.75" style="196" bestFit="1" customWidth="1"/>
    <col min="9218" max="9221" width="9" style="196"/>
    <col min="9222" max="9222" width="13" style="196" bestFit="1" customWidth="1"/>
    <col min="9223" max="9223" width="8.25" style="196" bestFit="1" customWidth="1"/>
    <col min="9224" max="9224" width="32.875" style="196" customWidth="1"/>
    <col min="9225" max="9225" width="72.125" style="196" customWidth="1"/>
    <col min="9226" max="9226" width="10.5" style="196" bestFit="1" customWidth="1"/>
    <col min="9227" max="9227" width="10.625" style="196" bestFit="1" customWidth="1"/>
    <col min="9228" max="9228" width="11.125" style="196" bestFit="1" customWidth="1"/>
    <col min="9229" max="9229" width="11.375" style="196" bestFit="1" customWidth="1"/>
    <col min="9230" max="9230" width="8.25" style="196" bestFit="1" customWidth="1"/>
    <col min="9231" max="9472" width="9" style="196"/>
    <col min="9473" max="9473" width="8.75" style="196" bestFit="1" customWidth="1"/>
    <col min="9474" max="9477" width="9" style="196"/>
    <col min="9478" max="9478" width="13" style="196" bestFit="1" customWidth="1"/>
    <col min="9479" max="9479" width="8.25" style="196" bestFit="1" customWidth="1"/>
    <col min="9480" max="9480" width="32.875" style="196" customWidth="1"/>
    <col min="9481" max="9481" width="72.125" style="196" customWidth="1"/>
    <col min="9482" max="9482" width="10.5" style="196" bestFit="1" customWidth="1"/>
    <col min="9483" max="9483" width="10.625" style="196" bestFit="1" customWidth="1"/>
    <col min="9484" max="9484" width="11.125" style="196" bestFit="1" customWidth="1"/>
    <col min="9485" max="9485" width="11.375" style="196" bestFit="1" customWidth="1"/>
    <col min="9486" max="9486" width="8.25" style="196" bestFit="1" customWidth="1"/>
    <col min="9487" max="9728" width="9" style="196"/>
    <col min="9729" max="9729" width="8.75" style="196" bestFit="1" customWidth="1"/>
    <col min="9730" max="9733" width="9" style="196"/>
    <col min="9734" max="9734" width="13" style="196" bestFit="1" customWidth="1"/>
    <col min="9735" max="9735" width="8.25" style="196" bestFit="1" customWidth="1"/>
    <col min="9736" max="9736" width="32.875" style="196" customWidth="1"/>
    <col min="9737" max="9737" width="72.125" style="196" customWidth="1"/>
    <col min="9738" max="9738" width="10.5" style="196" bestFit="1" customWidth="1"/>
    <col min="9739" max="9739" width="10.625" style="196" bestFit="1" customWidth="1"/>
    <col min="9740" max="9740" width="11.125" style="196" bestFit="1" customWidth="1"/>
    <col min="9741" max="9741" width="11.375" style="196" bestFit="1" customWidth="1"/>
    <col min="9742" max="9742" width="8.25" style="196" bestFit="1" customWidth="1"/>
    <col min="9743" max="9984" width="9" style="196"/>
    <col min="9985" max="9985" width="8.75" style="196" bestFit="1" customWidth="1"/>
    <col min="9986" max="9989" width="9" style="196"/>
    <col min="9990" max="9990" width="13" style="196" bestFit="1" customWidth="1"/>
    <col min="9991" max="9991" width="8.25" style="196" bestFit="1" customWidth="1"/>
    <col min="9992" max="9992" width="32.875" style="196" customWidth="1"/>
    <col min="9993" max="9993" width="72.125" style="196" customWidth="1"/>
    <col min="9994" max="9994" width="10.5" style="196" bestFit="1" customWidth="1"/>
    <col min="9995" max="9995" width="10.625" style="196" bestFit="1" customWidth="1"/>
    <col min="9996" max="9996" width="11.125" style="196" bestFit="1" customWidth="1"/>
    <col min="9997" max="9997" width="11.375" style="196" bestFit="1" customWidth="1"/>
    <col min="9998" max="9998" width="8.25" style="196" bestFit="1" customWidth="1"/>
    <col min="9999" max="10240" width="9" style="196"/>
    <col min="10241" max="10241" width="8.75" style="196" bestFit="1" customWidth="1"/>
    <col min="10242" max="10245" width="9" style="196"/>
    <col min="10246" max="10246" width="13" style="196" bestFit="1" customWidth="1"/>
    <col min="10247" max="10247" width="8.25" style="196" bestFit="1" customWidth="1"/>
    <col min="10248" max="10248" width="32.875" style="196" customWidth="1"/>
    <col min="10249" max="10249" width="72.125" style="196" customWidth="1"/>
    <col min="10250" max="10250" width="10.5" style="196" bestFit="1" customWidth="1"/>
    <col min="10251" max="10251" width="10.625" style="196" bestFit="1" customWidth="1"/>
    <col min="10252" max="10252" width="11.125" style="196" bestFit="1" customWidth="1"/>
    <col min="10253" max="10253" width="11.375" style="196" bestFit="1" customWidth="1"/>
    <col min="10254" max="10254" width="8.25" style="196" bestFit="1" customWidth="1"/>
    <col min="10255" max="10496" width="9" style="196"/>
    <col min="10497" max="10497" width="8.75" style="196" bestFit="1" customWidth="1"/>
    <col min="10498" max="10501" width="9" style="196"/>
    <col min="10502" max="10502" width="13" style="196" bestFit="1" customWidth="1"/>
    <col min="10503" max="10503" width="8.25" style="196" bestFit="1" customWidth="1"/>
    <col min="10504" max="10504" width="32.875" style="196" customWidth="1"/>
    <col min="10505" max="10505" width="72.125" style="196" customWidth="1"/>
    <col min="10506" max="10506" width="10.5" style="196" bestFit="1" customWidth="1"/>
    <col min="10507" max="10507" width="10.625" style="196" bestFit="1" customWidth="1"/>
    <col min="10508" max="10508" width="11.125" style="196" bestFit="1" customWidth="1"/>
    <col min="10509" max="10509" width="11.375" style="196" bestFit="1" customWidth="1"/>
    <col min="10510" max="10510" width="8.25" style="196" bestFit="1" customWidth="1"/>
    <col min="10511" max="10752" width="9" style="196"/>
    <col min="10753" max="10753" width="8.75" style="196" bestFit="1" customWidth="1"/>
    <col min="10754" max="10757" width="9" style="196"/>
    <col min="10758" max="10758" width="13" style="196" bestFit="1" customWidth="1"/>
    <col min="10759" max="10759" width="8.25" style="196" bestFit="1" customWidth="1"/>
    <col min="10760" max="10760" width="32.875" style="196" customWidth="1"/>
    <col min="10761" max="10761" width="72.125" style="196" customWidth="1"/>
    <col min="10762" max="10762" width="10.5" style="196" bestFit="1" customWidth="1"/>
    <col min="10763" max="10763" width="10.625" style="196" bestFit="1" customWidth="1"/>
    <col min="10764" max="10764" width="11.125" style="196" bestFit="1" customWidth="1"/>
    <col min="10765" max="10765" width="11.375" style="196" bestFit="1" customWidth="1"/>
    <col min="10766" max="10766" width="8.25" style="196" bestFit="1" customWidth="1"/>
    <col min="10767" max="11008" width="9" style="196"/>
    <col min="11009" max="11009" width="8.75" style="196" bestFit="1" customWidth="1"/>
    <col min="11010" max="11013" width="9" style="196"/>
    <col min="11014" max="11014" width="13" style="196" bestFit="1" customWidth="1"/>
    <col min="11015" max="11015" width="8.25" style="196" bestFit="1" customWidth="1"/>
    <col min="11016" max="11016" width="32.875" style="196" customWidth="1"/>
    <col min="11017" max="11017" width="72.125" style="196" customWidth="1"/>
    <col min="11018" max="11018" width="10.5" style="196" bestFit="1" customWidth="1"/>
    <col min="11019" max="11019" width="10.625" style="196" bestFit="1" customWidth="1"/>
    <col min="11020" max="11020" width="11.125" style="196" bestFit="1" customWidth="1"/>
    <col min="11021" max="11021" width="11.375" style="196" bestFit="1" customWidth="1"/>
    <col min="11022" max="11022" width="8.25" style="196" bestFit="1" customWidth="1"/>
    <col min="11023" max="11264" width="9" style="196"/>
    <col min="11265" max="11265" width="8.75" style="196" bestFit="1" customWidth="1"/>
    <col min="11266" max="11269" width="9" style="196"/>
    <col min="11270" max="11270" width="13" style="196" bestFit="1" customWidth="1"/>
    <col min="11271" max="11271" width="8.25" style="196" bestFit="1" customWidth="1"/>
    <col min="11272" max="11272" width="32.875" style="196" customWidth="1"/>
    <col min="11273" max="11273" width="72.125" style="196" customWidth="1"/>
    <col min="11274" max="11274" width="10.5" style="196" bestFit="1" customWidth="1"/>
    <col min="11275" max="11275" width="10.625" style="196" bestFit="1" customWidth="1"/>
    <col min="11276" max="11276" width="11.125" style="196" bestFit="1" customWidth="1"/>
    <col min="11277" max="11277" width="11.375" style="196" bestFit="1" customWidth="1"/>
    <col min="11278" max="11278" width="8.25" style="196" bestFit="1" customWidth="1"/>
    <col min="11279" max="11520" width="9" style="196"/>
    <col min="11521" max="11521" width="8.75" style="196" bestFit="1" customWidth="1"/>
    <col min="11522" max="11525" width="9" style="196"/>
    <col min="11526" max="11526" width="13" style="196" bestFit="1" customWidth="1"/>
    <col min="11527" max="11527" width="8.25" style="196" bestFit="1" customWidth="1"/>
    <col min="11528" max="11528" width="32.875" style="196" customWidth="1"/>
    <col min="11529" max="11529" width="72.125" style="196" customWidth="1"/>
    <col min="11530" max="11530" width="10.5" style="196" bestFit="1" customWidth="1"/>
    <col min="11531" max="11531" width="10.625" style="196" bestFit="1" customWidth="1"/>
    <col min="11532" max="11532" width="11.125" style="196" bestFit="1" customWidth="1"/>
    <col min="11533" max="11533" width="11.375" style="196" bestFit="1" customWidth="1"/>
    <col min="11534" max="11534" width="8.25" style="196" bestFit="1" customWidth="1"/>
    <col min="11535" max="11776" width="9" style="196"/>
    <col min="11777" max="11777" width="8.75" style="196" bestFit="1" customWidth="1"/>
    <col min="11778" max="11781" width="9" style="196"/>
    <col min="11782" max="11782" width="13" style="196" bestFit="1" customWidth="1"/>
    <col min="11783" max="11783" width="8.25" style="196" bestFit="1" customWidth="1"/>
    <col min="11784" max="11784" width="32.875" style="196" customWidth="1"/>
    <col min="11785" max="11785" width="72.125" style="196" customWidth="1"/>
    <col min="11786" max="11786" width="10.5" style="196" bestFit="1" customWidth="1"/>
    <col min="11787" max="11787" width="10.625" style="196" bestFit="1" customWidth="1"/>
    <col min="11788" max="11788" width="11.125" style="196" bestFit="1" customWidth="1"/>
    <col min="11789" max="11789" width="11.375" style="196" bestFit="1" customWidth="1"/>
    <col min="11790" max="11790" width="8.25" style="196" bestFit="1" customWidth="1"/>
    <col min="11791" max="12032" width="9" style="196"/>
    <col min="12033" max="12033" width="8.75" style="196" bestFit="1" customWidth="1"/>
    <col min="12034" max="12037" width="9" style="196"/>
    <col min="12038" max="12038" width="13" style="196" bestFit="1" customWidth="1"/>
    <col min="12039" max="12039" width="8.25" style="196" bestFit="1" customWidth="1"/>
    <col min="12040" max="12040" width="32.875" style="196" customWidth="1"/>
    <col min="12041" max="12041" width="72.125" style="196" customWidth="1"/>
    <col min="12042" max="12042" width="10.5" style="196" bestFit="1" customWidth="1"/>
    <col min="12043" max="12043" width="10.625" style="196" bestFit="1" customWidth="1"/>
    <col min="12044" max="12044" width="11.125" style="196" bestFit="1" customWidth="1"/>
    <col min="12045" max="12045" width="11.375" style="196" bestFit="1" customWidth="1"/>
    <col min="12046" max="12046" width="8.25" style="196" bestFit="1" customWidth="1"/>
    <col min="12047" max="12288" width="9" style="196"/>
    <col min="12289" max="12289" width="8.75" style="196" bestFit="1" customWidth="1"/>
    <col min="12290" max="12293" width="9" style="196"/>
    <col min="12294" max="12294" width="13" style="196" bestFit="1" customWidth="1"/>
    <col min="12295" max="12295" width="8.25" style="196" bestFit="1" customWidth="1"/>
    <col min="12296" max="12296" width="32.875" style="196" customWidth="1"/>
    <col min="12297" max="12297" width="72.125" style="196" customWidth="1"/>
    <col min="12298" max="12298" width="10.5" style="196" bestFit="1" customWidth="1"/>
    <col min="12299" max="12299" width="10.625" style="196" bestFit="1" customWidth="1"/>
    <col min="12300" max="12300" width="11.125" style="196" bestFit="1" customWidth="1"/>
    <col min="12301" max="12301" width="11.375" style="196" bestFit="1" customWidth="1"/>
    <col min="12302" max="12302" width="8.25" style="196" bestFit="1" customWidth="1"/>
    <col min="12303" max="12544" width="9" style="196"/>
    <col min="12545" max="12545" width="8.75" style="196" bestFit="1" customWidth="1"/>
    <col min="12546" max="12549" width="9" style="196"/>
    <col min="12550" max="12550" width="13" style="196" bestFit="1" customWidth="1"/>
    <col min="12551" max="12551" width="8.25" style="196" bestFit="1" customWidth="1"/>
    <col min="12552" max="12552" width="32.875" style="196" customWidth="1"/>
    <col min="12553" max="12553" width="72.125" style="196" customWidth="1"/>
    <col min="12554" max="12554" width="10.5" style="196" bestFit="1" customWidth="1"/>
    <col min="12555" max="12555" width="10.625" style="196" bestFit="1" customWidth="1"/>
    <col min="12556" max="12556" width="11.125" style="196" bestFit="1" customWidth="1"/>
    <col min="12557" max="12557" width="11.375" style="196" bestFit="1" customWidth="1"/>
    <col min="12558" max="12558" width="8.25" style="196" bestFit="1" customWidth="1"/>
    <col min="12559" max="12800" width="9" style="196"/>
    <col min="12801" max="12801" width="8.75" style="196" bestFit="1" customWidth="1"/>
    <col min="12802" max="12805" width="9" style="196"/>
    <col min="12806" max="12806" width="13" style="196" bestFit="1" customWidth="1"/>
    <col min="12807" max="12807" width="8.25" style="196" bestFit="1" customWidth="1"/>
    <col min="12808" max="12808" width="32.875" style="196" customWidth="1"/>
    <col min="12809" max="12809" width="72.125" style="196" customWidth="1"/>
    <col min="12810" max="12810" width="10.5" style="196" bestFit="1" customWidth="1"/>
    <col min="12811" max="12811" width="10.625" style="196" bestFit="1" customWidth="1"/>
    <col min="12812" max="12812" width="11.125" style="196" bestFit="1" customWidth="1"/>
    <col min="12813" max="12813" width="11.375" style="196" bestFit="1" customWidth="1"/>
    <col min="12814" max="12814" width="8.25" style="196" bestFit="1" customWidth="1"/>
    <col min="12815" max="13056" width="9" style="196"/>
    <col min="13057" max="13057" width="8.75" style="196" bestFit="1" customWidth="1"/>
    <col min="13058" max="13061" width="9" style="196"/>
    <col min="13062" max="13062" width="13" style="196" bestFit="1" customWidth="1"/>
    <col min="13063" max="13063" width="8.25" style="196" bestFit="1" customWidth="1"/>
    <col min="13064" max="13064" width="32.875" style="196" customWidth="1"/>
    <col min="13065" max="13065" width="72.125" style="196" customWidth="1"/>
    <col min="13066" max="13066" width="10.5" style="196" bestFit="1" customWidth="1"/>
    <col min="13067" max="13067" width="10.625" style="196" bestFit="1" customWidth="1"/>
    <col min="13068" max="13068" width="11.125" style="196" bestFit="1" customWidth="1"/>
    <col min="13069" max="13069" width="11.375" style="196" bestFit="1" customWidth="1"/>
    <col min="13070" max="13070" width="8.25" style="196" bestFit="1" customWidth="1"/>
    <col min="13071" max="13312" width="9" style="196"/>
    <col min="13313" max="13313" width="8.75" style="196" bestFit="1" customWidth="1"/>
    <col min="13314" max="13317" width="9" style="196"/>
    <col min="13318" max="13318" width="13" style="196" bestFit="1" customWidth="1"/>
    <col min="13319" max="13319" width="8.25" style="196" bestFit="1" customWidth="1"/>
    <col min="13320" max="13320" width="32.875" style="196" customWidth="1"/>
    <col min="13321" max="13321" width="72.125" style="196" customWidth="1"/>
    <col min="13322" max="13322" width="10.5" style="196" bestFit="1" customWidth="1"/>
    <col min="13323" max="13323" width="10.625" style="196" bestFit="1" customWidth="1"/>
    <col min="13324" max="13324" width="11.125" style="196" bestFit="1" customWidth="1"/>
    <col min="13325" max="13325" width="11.375" style="196" bestFit="1" customWidth="1"/>
    <col min="13326" max="13326" width="8.25" style="196" bestFit="1" customWidth="1"/>
    <col min="13327" max="13568" width="9" style="196"/>
    <col min="13569" max="13569" width="8.75" style="196" bestFit="1" customWidth="1"/>
    <col min="13570" max="13573" width="9" style="196"/>
    <col min="13574" max="13574" width="13" style="196" bestFit="1" customWidth="1"/>
    <col min="13575" max="13575" width="8.25" style="196" bestFit="1" customWidth="1"/>
    <col min="13576" max="13576" width="32.875" style="196" customWidth="1"/>
    <col min="13577" max="13577" width="72.125" style="196" customWidth="1"/>
    <col min="13578" max="13578" width="10.5" style="196" bestFit="1" customWidth="1"/>
    <col min="13579" max="13579" width="10.625" style="196" bestFit="1" customWidth="1"/>
    <col min="13580" max="13580" width="11.125" style="196" bestFit="1" customWidth="1"/>
    <col min="13581" max="13581" width="11.375" style="196" bestFit="1" customWidth="1"/>
    <col min="13582" max="13582" width="8.25" style="196" bestFit="1" customWidth="1"/>
    <col min="13583" max="13824" width="9" style="196"/>
    <col min="13825" max="13825" width="8.75" style="196" bestFit="1" customWidth="1"/>
    <col min="13826" max="13829" width="9" style="196"/>
    <col min="13830" max="13830" width="13" style="196" bestFit="1" customWidth="1"/>
    <col min="13831" max="13831" width="8.25" style="196" bestFit="1" customWidth="1"/>
    <col min="13832" max="13832" width="32.875" style="196" customWidth="1"/>
    <col min="13833" max="13833" width="72.125" style="196" customWidth="1"/>
    <col min="13834" max="13834" width="10.5" style="196" bestFit="1" customWidth="1"/>
    <col min="13835" max="13835" width="10.625" style="196" bestFit="1" customWidth="1"/>
    <col min="13836" max="13836" width="11.125" style="196" bestFit="1" customWidth="1"/>
    <col min="13837" max="13837" width="11.375" style="196" bestFit="1" customWidth="1"/>
    <col min="13838" max="13838" width="8.25" style="196" bestFit="1" customWidth="1"/>
    <col min="13839" max="14080" width="9" style="196"/>
    <col min="14081" max="14081" width="8.75" style="196" bestFit="1" customWidth="1"/>
    <col min="14082" max="14085" width="9" style="196"/>
    <col min="14086" max="14086" width="13" style="196" bestFit="1" customWidth="1"/>
    <col min="14087" max="14087" width="8.25" style="196" bestFit="1" customWidth="1"/>
    <col min="14088" max="14088" width="32.875" style="196" customWidth="1"/>
    <col min="14089" max="14089" width="72.125" style="196" customWidth="1"/>
    <col min="14090" max="14090" width="10.5" style="196" bestFit="1" customWidth="1"/>
    <col min="14091" max="14091" width="10.625" style="196" bestFit="1" customWidth="1"/>
    <col min="14092" max="14092" width="11.125" style="196" bestFit="1" customWidth="1"/>
    <col min="14093" max="14093" width="11.375" style="196" bestFit="1" customWidth="1"/>
    <col min="14094" max="14094" width="8.25" style="196" bestFit="1" customWidth="1"/>
    <col min="14095" max="14336" width="9" style="196"/>
    <col min="14337" max="14337" width="8.75" style="196" bestFit="1" customWidth="1"/>
    <col min="14338" max="14341" width="9" style="196"/>
    <col min="14342" max="14342" width="13" style="196" bestFit="1" customWidth="1"/>
    <col min="14343" max="14343" width="8.25" style="196" bestFit="1" customWidth="1"/>
    <col min="14344" max="14344" width="32.875" style="196" customWidth="1"/>
    <col min="14345" max="14345" width="72.125" style="196" customWidth="1"/>
    <col min="14346" max="14346" width="10.5" style="196" bestFit="1" customWidth="1"/>
    <col min="14347" max="14347" width="10.625" style="196" bestFit="1" customWidth="1"/>
    <col min="14348" max="14348" width="11.125" style="196" bestFit="1" customWidth="1"/>
    <col min="14349" max="14349" width="11.375" style="196" bestFit="1" customWidth="1"/>
    <col min="14350" max="14350" width="8.25" style="196" bestFit="1" customWidth="1"/>
    <col min="14351" max="14592" width="9" style="196"/>
    <col min="14593" max="14593" width="8.75" style="196" bestFit="1" customWidth="1"/>
    <col min="14594" max="14597" width="9" style="196"/>
    <col min="14598" max="14598" width="13" style="196" bestFit="1" customWidth="1"/>
    <col min="14599" max="14599" width="8.25" style="196" bestFit="1" customWidth="1"/>
    <col min="14600" max="14600" width="32.875" style="196" customWidth="1"/>
    <col min="14601" max="14601" width="72.125" style="196" customWidth="1"/>
    <col min="14602" max="14602" width="10.5" style="196" bestFit="1" customWidth="1"/>
    <col min="14603" max="14603" width="10.625" style="196" bestFit="1" customWidth="1"/>
    <col min="14604" max="14604" width="11.125" style="196" bestFit="1" customWidth="1"/>
    <col min="14605" max="14605" width="11.375" style="196" bestFit="1" customWidth="1"/>
    <col min="14606" max="14606" width="8.25" style="196" bestFit="1" customWidth="1"/>
    <col min="14607" max="14848" width="9" style="196"/>
    <col min="14849" max="14849" width="8.75" style="196" bestFit="1" customWidth="1"/>
    <col min="14850" max="14853" width="9" style="196"/>
    <col min="14854" max="14854" width="13" style="196" bestFit="1" customWidth="1"/>
    <col min="14855" max="14855" width="8.25" style="196" bestFit="1" customWidth="1"/>
    <col min="14856" max="14856" width="32.875" style="196" customWidth="1"/>
    <col min="14857" max="14857" width="72.125" style="196" customWidth="1"/>
    <col min="14858" max="14858" width="10.5" style="196" bestFit="1" customWidth="1"/>
    <col min="14859" max="14859" width="10.625" style="196" bestFit="1" customWidth="1"/>
    <col min="14860" max="14860" width="11.125" style="196" bestFit="1" customWidth="1"/>
    <col min="14861" max="14861" width="11.375" style="196" bestFit="1" customWidth="1"/>
    <col min="14862" max="14862" width="8.25" style="196" bestFit="1" customWidth="1"/>
    <col min="14863" max="15104" width="9" style="196"/>
    <col min="15105" max="15105" width="8.75" style="196" bestFit="1" customWidth="1"/>
    <col min="15106" max="15109" width="9" style="196"/>
    <col min="15110" max="15110" width="13" style="196" bestFit="1" customWidth="1"/>
    <col min="15111" max="15111" width="8.25" style="196" bestFit="1" customWidth="1"/>
    <col min="15112" max="15112" width="32.875" style="196" customWidth="1"/>
    <col min="15113" max="15113" width="72.125" style="196" customWidth="1"/>
    <col min="15114" max="15114" width="10.5" style="196" bestFit="1" customWidth="1"/>
    <col min="15115" max="15115" width="10.625" style="196" bestFit="1" customWidth="1"/>
    <col min="15116" max="15116" width="11.125" style="196" bestFit="1" customWidth="1"/>
    <col min="15117" max="15117" width="11.375" style="196" bestFit="1" customWidth="1"/>
    <col min="15118" max="15118" width="8.25" style="196" bestFit="1" customWidth="1"/>
    <col min="15119" max="15360" width="9" style="196"/>
    <col min="15361" max="15361" width="8.75" style="196" bestFit="1" customWidth="1"/>
    <col min="15362" max="15365" width="9" style="196"/>
    <col min="15366" max="15366" width="13" style="196" bestFit="1" customWidth="1"/>
    <col min="15367" max="15367" width="8.25" style="196" bestFit="1" customWidth="1"/>
    <col min="15368" max="15368" width="32.875" style="196" customWidth="1"/>
    <col min="15369" max="15369" width="72.125" style="196" customWidth="1"/>
    <col min="15370" max="15370" width="10.5" style="196" bestFit="1" customWidth="1"/>
    <col min="15371" max="15371" width="10.625" style="196" bestFit="1" customWidth="1"/>
    <col min="15372" max="15372" width="11.125" style="196" bestFit="1" customWidth="1"/>
    <col min="15373" max="15373" width="11.375" style="196" bestFit="1" customWidth="1"/>
    <col min="15374" max="15374" width="8.25" style="196" bestFit="1" customWidth="1"/>
    <col min="15375" max="15616" width="9" style="196"/>
    <col min="15617" max="15617" width="8.75" style="196" bestFit="1" customWidth="1"/>
    <col min="15618" max="15621" width="9" style="196"/>
    <col min="15622" max="15622" width="13" style="196" bestFit="1" customWidth="1"/>
    <col min="15623" max="15623" width="8.25" style="196" bestFit="1" customWidth="1"/>
    <col min="15624" max="15624" width="32.875" style="196" customWidth="1"/>
    <col min="15625" max="15625" width="72.125" style="196" customWidth="1"/>
    <col min="15626" max="15626" width="10.5" style="196" bestFit="1" customWidth="1"/>
    <col min="15627" max="15627" width="10.625" style="196" bestFit="1" customWidth="1"/>
    <col min="15628" max="15628" width="11.125" style="196" bestFit="1" customWidth="1"/>
    <col min="15629" max="15629" width="11.375" style="196" bestFit="1" customWidth="1"/>
    <col min="15630" max="15630" width="8.25" style="196" bestFit="1" customWidth="1"/>
    <col min="15631" max="15872" width="9" style="196"/>
    <col min="15873" max="15873" width="8.75" style="196" bestFit="1" customWidth="1"/>
    <col min="15874" max="15877" width="9" style="196"/>
    <col min="15878" max="15878" width="13" style="196" bestFit="1" customWidth="1"/>
    <col min="15879" max="15879" width="8.25" style="196" bestFit="1" customWidth="1"/>
    <col min="15880" max="15880" width="32.875" style="196" customWidth="1"/>
    <col min="15881" max="15881" width="72.125" style="196" customWidth="1"/>
    <col min="15882" max="15882" width="10.5" style="196" bestFit="1" customWidth="1"/>
    <col min="15883" max="15883" width="10.625" style="196" bestFit="1" customWidth="1"/>
    <col min="15884" max="15884" width="11.125" style="196" bestFit="1" customWidth="1"/>
    <col min="15885" max="15885" width="11.375" style="196" bestFit="1" customWidth="1"/>
    <col min="15886" max="15886" width="8.25" style="196" bestFit="1" customWidth="1"/>
    <col min="15887" max="16128" width="9" style="196"/>
    <col min="16129" max="16129" width="8.75" style="196" bestFit="1" customWidth="1"/>
    <col min="16130" max="16133" width="9" style="196"/>
    <col min="16134" max="16134" width="13" style="196" bestFit="1" customWidth="1"/>
    <col min="16135" max="16135" width="8.25" style="196" bestFit="1" customWidth="1"/>
    <col min="16136" max="16136" width="32.875" style="196" customWidth="1"/>
    <col min="16137" max="16137" width="72.125" style="196" customWidth="1"/>
    <col min="16138" max="16138" width="10.5" style="196" bestFit="1" customWidth="1"/>
    <col min="16139" max="16139" width="10.625" style="196" bestFit="1" customWidth="1"/>
    <col min="16140" max="16140" width="11.125" style="196" bestFit="1" customWidth="1"/>
    <col min="16141" max="16141" width="11.375" style="196" bestFit="1" customWidth="1"/>
    <col min="16142" max="16142" width="8.25" style="196" bestFit="1" customWidth="1"/>
    <col min="16143" max="16384" width="9" style="196"/>
  </cols>
  <sheetData>
    <row r="1" spans="1:14" s="202" customFormat="1" ht="30">
      <c r="A1" s="200" t="s">
        <v>20</v>
      </c>
      <c r="B1" s="201" t="s">
        <v>301</v>
      </c>
      <c r="C1" s="200" t="s">
        <v>302</v>
      </c>
      <c r="D1" s="200" t="s">
        <v>303</v>
      </c>
      <c r="E1" s="200" t="s">
        <v>304</v>
      </c>
      <c r="F1" s="200" t="s">
        <v>305</v>
      </c>
      <c r="G1" s="200" t="s">
        <v>306</v>
      </c>
      <c r="H1" s="200" t="s">
        <v>307</v>
      </c>
      <c r="I1" s="200" t="s">
        <v>308</v>
      </c>
      <c r="J1" s="200" t="s">
        <v>309</v>
      </c>
      <c r="K1" s="200" t="s">
        <v>310</v>
      </c>
      <c r="L1" s="200" t="s">
        <v>311</v>
      </c>
      <c r="M1" s="200" t="s">
        <v>312</v>
      </c>
      <c r="N1" s="200" t="s">
        <v>313</v>
      </c>
    </row>
    <row r="2" spans="1:14">
      <c r="A2" s="51"/>
      <c r="B2" s="52" t="s">
        <v>314</v>
      </c>
      <c r="C2" s="51"/>
      <c r="D2" s="51"/>
      <c r="E2" s="51">
        <f>SUM(E3:E3)</f>
        <v>32</v>
      </c>
      <c r="F2" s="53" t="str">
        <f>CONCATENATE("32'h",K2)</f>
        <v>32'h50600100</v>
      </c>
      <c r="G2" s="53"/>
      <c r="H2" s="159" t="s">
        <v>3121</v>
      </c>
      <c r="I2" s="159"/>
      <c r="J2" s="51"/>
      <c r="K2" s="51" t="str">
        <f>LOWER(DEC2HEX(L2,8))</f>
        <v>50600100</v>
      </c>
      <c r="L2" s="51">
        <f>SUM(L3:L3)</f>
        <v>1348468992</v>
      </c>
      <c r="M2" s="51">
        <v>12</v>
      </c>
      <c r="N2" s="51" t="s">
        <v>315</v>
      </c>
    </row>
    <row r="3" spans="1:14" ht="60">
      <c r="A3" s="55"/>
      <c r="B3" s="203"/>
      <c r="C3" s="204">
        <v>0</v>
      </c>
      <c r="D3" s="204">
        <v>31</v>
      </c>
      <c r="E3" s="55">
        <f>D3+1-C3</f>
        <v>32</v>
      </c>
      <c r="F3" s="55" t="str">
        <f>CONCATENATE(E3,"'h",K3)</f>
        <v>32'h50600100</v>
      </c>
      <c r="G3" s="55" t="s">
        <v>3122</v>
      </c>
      <c r="H3" s="122" t="s">
        <v>316</v>
      </c>
      <c r="I3" s="73" t="s">
        <v>3299</v>
      </c>
      <c r="J3" s="205">
        <v>1348468992</v>
      </c>
      <c r="K3" s="204" t="str">
        <f t="shared" ref="K3:K13" si="0">LOWER(DEC2HEX((J3)))</f>
        <v>50600100</v>
      </c>
      <c r="L3" s="204">
        <f t="shared" ref="L3:L13" si="1">J3*(2^C3)</f>
        <v>1348468992</v>
      </c>
      <c r="M3" s="206"/>
      <c r="N3" s="206"/>
    </row>
    <row r="4" spans="1:14">
      <c r="A4" s="51"/>
      <c r="B4" s="52" t="s">
        <v>2879</v>
      </c>
      <c r="C4" s="51"/>
      <c r="D4" s="51"/>
      <c r="E4" s="51">
        <f>SUM(E5:E6)</f>
        <v>32</v>
      </c>
      <c r="F4" s="53" t="str">
        <f>CONCATENATE("32'h",K4)</f>
        <v>32'h00000000</v>
      </c>
      <c r="G4" s="53"/>
      <c r="H4" s="159" t="s">
        <v>3725</v>
      </c>
      <c r="I4" s="159"/>
      <c r="J4" s="51"/>
      <c r="K4" s="51" t="str">
        <f>LOWER(DEC2HEX(L4,8))</f>
        <v>00000000</v>
      </c>
      <c r="L4" s="51">
        <f>SUM(L5:L6)</f>
        <v>0</v>
      </c>
      <c r="M4" s="206"/>
      <c r="N4" s="206"/>
    </row>
    <row r="5" spans="1:14">
      <c r="A5" s="55"/>
      <c r="B5" s="203"/>
      <c r="C5" s="204">
        <v>1</v>
      </c>
      <c r="D5" s="204">
        <v>31</v>
      </c>
      <c r="E5" s="55">
        <f>D5+1-C5</f>
        <v>31</v>
      </c>
      <c r="F5" s="55" t="str">
        <f>CONCATENATE(E5,"'h",K5)</f>
        <v>31'h0</v>
      </c>
      <c r="G5" s="55" t="s">
        <v>3182</v>
      </c>
      <c r="H5" s="161" t="s">
        <v>3183</v>
      </c>
      <c r="I5" s="161" t="s">
        <v>3184</v>
      </c>
      <c r="J5" s="204">
        <v>0</v>
      </c>
      <c r="K5" s="204" t="str">
        <f>LOWER(DEC2HEX((J5)))</f>
        <v>0</v>
      </c>
      <c r="L5" s="204">
        <f>J5*(2^C5)</f>
        <v>0</v>
      </c>
      <c r="M5" s="206"/>
      <c r="N5" s="206"/>
    </row>
    <row r="6" spans="1:14">
      <c r="A6" s="55"/>
      <c r="B6" s="203"/>
      <c r="C6" s="204">
        <v>0</v>
      </c>
      <c r="D6" s="204">
        <v>0</v>
      </c>
      <c r="E6" s="55">
        <f>D6+1-C6</f>
        <v>1</v>
      </c>
      <c r="F6" s="55" t="str">
        <f>CONCATENATE(E6,"'h",K6)</f>
        <v>1'h0</v>
      </c>
      <c r="G6" s="55" t="s">
        <v>320</v>
      </c>
      <c r="H6" s="161" t="s">
        <v>3267</v>
      </c>
      <c r="I6" s="161"/>
      <c r="J6" s="204">
        <v>0</v>
      </c>
      <c r="K6" s="204" t="str">
        <f>LOWER(DEC2HEX((J6)))</f>
        <v>0</v>
      </c>
      <c r="L6" s="204">
        <f>J6*(2^C6)</f>
        <v>0</v>
      </c>
      <c r="M6" s="206"/>
      <c r="N6" s="206"/>
    </row>
    <row r="7" spans="1:14">
      <c r="A7" s="51"/>
      <c r="B7" s="52" t="s">
        <v>2215</v>
      </c>
      <c r="C7" s="51"/>
      <c r="D7" s="51"/>
      <c r="E7" s="51">
        <f>SUM(E8:E13)</f>
        <v>32</v>
      </c>
      <c r="F7" s="53" t="str">
        <f>CONCATENATE("32'h",K7)</f>
        <v>32'h00270927</v>
      </c>
      <c r="G7" s="53"/>
      <c r="H7" s="159" t="s">
        <v>3419</v>
      </c>
      <c r="I7" s="159"/>
      <c r="J7" s="51"/>
      <c r="K7" s="51" t="str">
        <f>LOWER(DEC2HEX(L7,8))</f>
        <v>00270927</v>
      </c>
      <c r="L7" s="51">
        <f>SUM(L8:L13)</f>
        <v>2558247</v>
      </c>
      <c r="M7" s="206"/>
      <c r="N7" s="206"/>
    </row>
    <row r="8" spans="1:14">
      <c r="A8" s="55"/>
      <c r="B8" s="203"/>
      <c r="C8" s="204">
        <v>22</v>
      </c>
      <c r="D8" s="204">
        <v>31</v>
      </c>
      <c r="E8" s="55">
        <f t="shared" ref="E8:E13" si="2">D8+1-C8</f>
        <v>10</v>
      </c>
      <c r="F8" s="55" t="str">
        <f t="shared" ref="F8:F13" si="3">CONCATENATE(E8,"'h",K8)</f>
        <v>10'h0</v>
      </c>
      <c r="G8" s="55" t="s">
        <v>317</v>
      </c>
      <c r="H8" s="206" t="s">
        <v>20</v>
      </c>
      <c r="I8" s="73" t="s">
        <v>318</v>
      </c>
      <c r="J8" s="204">
        <v>0</v>
      </c>
      <c r="K8" s="204" t="str">
        <f t="shared" si="0"/>
        <v>0</v>
      </c>
      <c r="L8" s="204">
        <f t="shared" si="1"/>
        <v>0</v>
      </c>
      <c r="M8" s="206"/>
      <c r="N8" s="206"/>
    </row>
    <row r="9" spans="1:14">
      <c r="A9" s="55"/>
      <c r="B9" s="203"/>
      <c r="C9" s="204">
        <v>16</v>
      </c>
      <c r="D9" s="204">
        <v>21</v>
      </c>
      <c r="E9" s="55">
        <f t="shared" si="2"/>
        <v>6</v>
      </c>
      <c r="F9" s="55" t="str">
        <f t="shared" si="3"/>
        <v>6'h27</v>
      </c>
      <c r="G9" s="55" t="s">
        <v>3123</v>
      </c>
      <c r="H9" s="206" t="s">
        <v>3117</v>
      </c>
      <c r="I9" s="73" t="s">
        <v>3124</v>
      </c>
      <c r="J9" s="204">
        <v>39</v>
      </c>
      <c r="K9" s="204" t="str">
        <f t="shared" si="0"/>
        <v>27</v>
      </c>
      <c r="L9" s="204">
        <f t="shared" si="1"/>
        <v>2555904</v>
      </c>
      <c r="M9" s="206"/>
      <c r="N9" s="206"/>
    </row>
    <row r="10" spans="1:14">
      <c r="A10" s="55"/>
      <c r="B10" s="203"/>
      <c r="C10" s="204">
        <v>14</v>
      </c>
      <c r="D10" s="204">
        <v>15</v>
      </c>
      <c r="E10" s="55">
        <f t="shared" si="2"/>
        <v>2</v>
      </c>
      <c r="F10" s="55" t="str">
        <f t="shared" si="3"/>
        <v>2'h0</v>
      </c>
      <c r="G10" s="55" t="s">
        <v>317</v>
      </c>
      <c r="H10" s="206" t="s">
        <v>20</v>
      </c>
      <c r="I10" s="73" t="s">
        <v>318</v>
      </c>
      <c r="J10" s="204">
        <v>0</v>
      </c>
      <c r="K10" s="204" t="str">
        <f t="shared" si="0"/>
        <v>0</v>
      </c>
      <c r="L10" s="204">
        <f t="shared" si="1"/>
        <v>0</v>
      </c>
      <c r="M10" s="206"/>
      <c r="N10" s="206"/>
    </row>
    <row r="11" spans="1:14">
      <c r="A11" s="55"/>
      <c r="B11" s="203"/>
      <c r="C11" s="204">
        <v>8</v>
      </c>
      <c r="D11" s="204">
        <v>13</v>
      </c>
      <c r="E11" s="55">
        <f t="shared" si="2"/>
        <v>6</v>
      </c>
      <c r="F11" s="55" t="str">
        <f t="shared" si="3"/>
        <v>6'h9</v>
      </c>
      <c r="G11" s="55" t="s">
        <v>3123</v>
      </c>
      <c r="H11" s="206" t="s">
        <v>3125</v>
      </c>
      <c r="I11" s="73" t="s">
        <v>3126</v>
      </c>
      <c r="J11" s="204">
        <v>9</v>
      </c>
      <c r="K11" s="204" t="str">
        <f t="shared" si="0"/>
        <v>9</v>
      </c>
      <c r="L11" s="204">
        <f t="shared" si="1"/>
        <v>2304</v>
      </c>
      <c r="M11" s="206"/>
      <c r="N11" s="206"/>
    </row>
    <row r="12" spans="1:14">
      <c r="A12" s="55"/>
      <c r="B12" s="203"/>
      <c r="C12" s="204">
        <v>6</v>
      </c>
      <c r="D12" s="204">
        <v>7</v>
      </c>
      <c r="E12" s="55">
        <f>D12+1-C12</f>
        <v>2</v>
      </c>
      <c r="F12" s="55" t="str">
        <f>CONCATENATE(E12,"'h",K12)</f>
        <v>2'h0</v>
      </c>
      <c r="G12" s="55" t="s">
        <v>317</v>
      </c>
      <c r="H12" s="206" t="s">
        <v>20</v>
      </c>
      <c r="I12" s="73" t="s">
        <v>318</v>
      </c>
      <c r="J12" s="204">
        <v>0</v>
      </c>
      <c r="K12" s="204" t="str">
        <f>LOWER(DEC2HEX((J12)))</f>
        <v>0</v>
      </c>
      <c r="L12" s="204">
        <f>J12*(2^C12)</f>
        <v>0</v>
      </c>
      <c r="M12" s="206"/>
      <c r="N12" s="206"/>
    </row>
    <row r="13" spans="1:14">
      <c r="A13" s="55"/>
      <c r="B13" s="203"/>
      <c r="C13" s="204">
        <v>0</v>
      </c>
      <c r="D13" s="204">
        <v>5</v>
      </c>
      <c r="E13" s="55">
        <f t="shared" si="2"/>
        <v>6</v>
      </c>
      <c r="F13" s="55" t="str">
        <f t="shared" si="3"/>
        <v>6'h27</v>
      </c>
      <c r="G13" s="55" t="s">
        <v>3123</v>
      </c>
      <c r="H13" s="206" t="s">
        <v>319</v>
      </c>
      <c r="I13" s="73" t="s">
        <v>3127</v>
      </c>
      <c r="J13" s="204">
        <v>39</v>
      </c>
      <c r="K13" s="204" t="str">
        <f t="shared" si="0"/>
        <v>27</v>
      </c>
      <c r="L13" s="204">
        <f t="shared" si="1"/>
        <v>39</v>
      </c>
      <c r="M13" s="206"/>
      <c r="N13" s="206"/>
    </row>
    <row r="14" spans="1:14">
      <c r="A14" s="51"/>
      <c r="B14" s="52" t="s">
        <v>330</v>
      </c>
      <c r="C14" s="51"/>
      <c r="D14" s="51"/>
      <c r="E14" s="51">
        <f>SUM(E15:E18)</f>
        <v>32</v>
      </c>
      <c r="F14" s="53" t="str">
        <f>CONCATENATE("32'h",K14)</f>
        <v>32'h00270027</v>
      </c>
      <c r="G14" s="53"/>
      <c r="H14" s="159" t="s">
        <v>3420</v>
      </c>
      <c r="I14" s="159"/>
      <c r="J14" s="51"/>
      <c r="K14" s="51" t="str">
        <f>LOWER(DEC2HEX(L14,8))</f>
        <v>00270027</v>
      </c>
      <c r="L14" s="51">
        <f>SUM(L15:L18)</f>
        <v>2555943</v>
      </c>
      <c r="M14" s="206"/>
      <c r="N14" s="206"/>
    </row>
    <row r="15" spans="1:14">
      <c r="A15" s="55"/>
      <c r="B15" s="203"/>
      <c r="C15" s="204">
        <v>22</v>
      </c>
      <c r="D15" s="204">
        <v>31</v>
      </c>
      <c r="E15" s="55">
        <f t="shared" ref="E15:E16" si="4">D15+1-C15</f>
        <v>10</v>
      </c>
      <c r="F15" s="55" t="str">
        <f t="shared" ref="F15:F16" si="5">CONCATENATE(E15,"'h",K15)</f>
        <v>10'h0</v>
      </c>
      <c r="G15" s="55" t="s">
        <v>317</v>
      </c>
      <c r="H15" s="206" t="s">
        <v>20</v>
      </c>
      <c r="I15" s="73" t="s">
        <v>318</v>
      </c>
      <c r="J15" s="204">
        <v>0</v>
      </c>
      <c r="K15" s="204" t="str">
        <f t="shared" ref="K15:K16" si="6">LOWER(DEC2HEX((J15)))</f>
        <v>0</v>
      </c>
      <c r="L15" s="204">
        <f t="shared" ref="L15:L16" si="7">J15*(2^C15)</f>
        <v>0</v>
      </c>
      <c r="M15" s="206"/>
      <c r="N15" s="206"/>
    </row>
    <row r="16" spans="1:14">
      <c r="A16" s="55"/>
      <c r="B16" s="203"/>
      <c r="C16" s="204">
        <v>16</v>
      </c>
      <c r="D16" s="204">
        <v>21</v>
      </c>
      <c r="E16" s="55">
        <f t="shared" si="4"/>
        <v>6</v>
      </c>
      <c r="F16" s="55" t="str">
        <f t="shared" si="5"/>
        <v>6'h27</v>
      </c>
      <c r="G16" s="55" t="s">
        <v>3123</v>
      </c>
      <c r="H16" s="206" t="s">
        <v>3128</v>
      </c>
      <c r="I16" s="73" t="s">
        <v>3129</v>
      </c>
      <c r="J16" s="204">
        <v>39</v>
      </c>
      <c r="K16" s="204" t="str">
        <f t="shared" si="6"/>
        <v>27</v>
      </c>
      <c r="L16" s="204">
        <f t="shared" si="7"/>
        <v>2555904</v>
      </c>
      <c r="M16" s="206"/>
      <c r="N16" s="206"/>
    </row>
    <row r="17" spans="1:14">
      <c r="A17" s="55"/>
      <c r="B17" s="203"/>
      <c r="C17" s="204">
        <v>6</v>
      </c>
      <c r="D17" s="204">
        <v>15</v>
      </c>
      <c r="E17" s="55">
        <f>D17+1-C17</f>
        <v>10</v>
      </c>
      <c r="F17" s="55" t="str">
        <f>CONCATENATE(E17,"'h",K17)</f>
        <v>10'h0</v>
      </c>
      <c r="G17" s="55" t="s">
        <v>317</v>
      </c>
      <c r="H17" s="206" t="s">
        <v>20</v>
      </c>
      <c r="I17" s="73" t="s">
        <v>318</v>
      </c>
      <c r="J17" s="204">
        <v>0</v>
      </c>
      <c r="K17" s="204" t="str">
        <f>LOWER(DEC2HEX((J17)))</f>
        <v>0</v>
      </c>
      <c r="L17" s="204">
        <f>J17*(2^C17)</f>
        <v>0</v>
      </c>
      <c r="M17" s="206"/>
      <c r="N17" s="206"/>
    </row>
    <row r="18" spans="1:14">
      <c r="A18" s="55"/>
      <c r="B18" s="203"/>
      <c r="C18" s="204">
        <v>0</v>
      </c>
      <c r="D18" s="204">
        <v>5</v>
      </c>
      <c r="E18" s="55">
        <f t="shared" ref="E18" si="8">D18+1-C18</f>
        <v>6</v>
      </c>
      <c r="F18" s="55" t="str">
        <f t="shared" ref="F18" si="9">CONCATENATE(E18,"'h",K18)</f>
        <v>6'h27</v>
      </c>
      <c r="G18" s="55" t="s">
        <v>321</v>
      </c>
      <c r="H18" s="206" t="s">
        <v>2152</v>
      </c>
      <c r="I18" s="73" t="s">
        <v>3118</v>
      </c>
      <c r="J18" s="204">
        <v>39</v>
      </c>
      <c r="K18" s="204" t="str">
        <f t="shared" ref="K18" si="10">LOWER(DEC2HEX((J18)))</f>
        <v>27</v>
      </c>
      <c r="L18" s="204">
        <f t="shared" ref="L18" si="11">J18*(2^C18)</f>
        <v>39</v>
      </c>
      <c r="M18" s="206"/>
      <c r="N18" s="206"/>
    </row>
    <row r="19" spans="1:14">
      <c r="A19" s="51"/>
      <c r="B19" s="52" t="s">
        <v>2056</v>
      </c>
      <c r="C19" s="51"/>
      <c r="D19" s="51"/>
      <c r="E19" s="51">
        <f>SUM(E20:E25)</f>
        <v>32</v>
      </c>
      <c r="F19" s="53" t="str">
        <f>CONCATENATE("32'h",K19)</f>
        <v>32'h00000000</v>
      </c>
      <c r="G19" s="53"/>
      <c r="H19" s="159" t="s">
        <v>3421</v>
      </c>
      <c r="I19" s="159"/>
      <c r="J19" s="51"/>
      <c r="K19" s="51" t="str">
        <f>LOWER(DEC2HEX(L19,8))</f>
        <v>00000000</v>
      </c>
      <c r="L19" s="51">
        <f>SUM(L20:L25)</f>
        <v>0</v>
      </c>
      <c r="M19" s="206"/>
      <c r="N19" s="206"/>
    </row>
    <row r="20" spans="1:14">
      <c r="A20" s="55"/>
      <c r="B20" s="55"/>
      <c r="C20" s="204">
        <v>21</v>
      </c>
      <c r="D20" s="204">
        <v>31</v>
      </c>
      <c r="E20" s="55">
        <f t="shared" ref="E20:E25" si="12">D20+1-C20</f>
        <v>11</v>
      </c>
      <c r="F20" s="55" t="str">
        <f t="shared" ref="F20:F25" si="13">CONCATENATE(E20,"'h",K20)</f>
        <v>11'h0</v>
      </c>
      <c r="G20" s="55" t="s">
        <v>317</v>
      </c>
      <c r="H20" s="206" t="s">
        <v>3130</v>
      </c>
      <c r="I20" s="73"/>
      <c r="J20" s="204">
        <v>0</v>
      </c>
      <c r="K20" s="204" t="str">
        <f t="shared" ref="K20:K25" si="14">LOWER(DEC2HEX((J20)))</f>
        <v>0</v>
      </c>
      <c r="L20" s="204">
        <f t="shared" ref="L20:L25" si="15">J20*(2^C20)</f>
        <v>0</v>
      </c>
      <c r="M20" s="206"/>
      <c r="N20" s="206"/>
    </row>
    <row r="21" spans="1:14">
      <c r="A21" s="55"/>
      <c r="B21" s="55"/>
      <c r="C21" s="120">
        <v>8</v>
      </c>
      <c r="D21" s="120">
        <v>20</v>
      </c>
      <c r="E21" s="120">
        <f t="shared" si="12"/>
        <v>13</v>
      </c>
      <c r="F21" s="120" t="str">
        <f t="shared" si="13"/>
        <v>13'h0</v>
      </c>
      <c r="G21" s="120" t="s">
        <v>320</v>
      </c>
      <c r="H21" s="161" t="s">
        <v>3131</v>
      </c>
      <c r="I21" s="73" t="s">
        <v>3385</v>
      </c>
      <c r="J21" s="120">
        <v>0</v>
      </c>
      <c r="K21" s="120" t="str">
        <f t="shared" si="14"/>
        <v>0</v>
      </c>
      <c r="L21" s="120">
        <f t="shared" si="15"/>
        <v>0</v>
      </c>
      <c r="M21" s="206"/>
      <c r="N21" s="206"/>
    </row>
    <row r="22" spans="1:14">
      <c r="A22" s="55"/>
      <c r="B22" s="55"/>
      <c r="C22" s="120">
        <v>3</v>
      </c>
      <c r="D22" s="120">
        <v>7</v>
      </c>
      <c r="E22" s="120">
        <f t="shared" si="12"/>
        <v>5</v>
      </c>
      <c r="F22" s="120" t="str">
        <f t="shared" si="13"/>
        <v>5'h0</v>
      </c>
      <c r="G22" s="55" t="s">
        <v>317</v>
      </c>
      <c r="H22" s="206" t="s">
        <v>3130</v>
      </c>
      <c r="I22" s="73"/>
      <c r="J22" s="120">
        <v>0</v>
      </c>
      <c r="K22" s="120" t="str">
        <f t="shared" si="14"/>
        <v>0</v>
      </c>
      <c r="L22" s="120">
        <f t="shared" si="15"/>
        <v>0</v>
      </c>
      <c r="M22" s="206"/>
      <c r="N22" s="206"/>
    </row>
    <row r="23" spans="1:14">
      <c r="A23" s="120"/>
      <c r="B23" s="120"/>
      <c r="C23" s="120">
        <v>2</v>
      </c>
      <c r="D23" s="120">
        <v>2</v>
      </c>
      <c r="E23" s="120">
        <f t="shared" si="12"/>
        <v>1</v>
      </c>
      <c r="F23" s="120" t="str">
        <f t="shared" si="13"/>
        <v>1'h0</v>
      </c>
      <c r="G23" s="120" t="s">
        <v>320</v>
      </c>
      <c r="H23" s="161" t="s">
        <v>3132</v>
      </c>
      <c r="I23" s="73" t="s">
        <v>3384</v>
      </c>
      <c r="J23" s="120">
        <v>0</v>
      </c>
      <c r="K23" s="120" t="str">
        <f t="shared" si="14"/>
        <v>0</v>
      </c>
      <c r="L23" s="120">
        <f t="shared" si="15"/>
        <v>0</v>
      </c>
      <c r="M23" s="206"/>
      <c r="N23" s="206"/>
    </row>
    <row r="24" spans="1:14">
      <c r="A24" s="120"/>
      <c r="B24" s="120"/>
      <c r="C24" s="120">
        <v>1</v>
      </c>
      <c r="D24" s="120">
        <v>1</v>
      </c>
      <c r="E24" s="120">
        <f t="shared" si="12"/>
        <v>1</v>
      </c>
      <c r="F24" s="120" t="str">
        <f t="shared" si="13"/>
        <v>1'h0</v>
      </c>
      <c r="G24" s="120" t="s">
        <v>320</v>
      </c>
      <c r="H24" s="161" t="s">
        <v>3133</v>
      </c>
      <c r="I24" s="73" t="s">
        <v>3388</v>
      </c>
      <c r="J24" s="120">
        <v>0</v>
      </c>
      <c r="K24" s="120" t="str">
        <f t="shared" si="14"/>
        <v>0</v>
      </c>
      <c r="L24" s="120">
        <f t="shared" si="15"/>
        <v>0</v>
      </c>
      <c r="M24" s="206"/>
      <c r="N24" s="206"/>
    </row>
    <row r="25" spans="1:14">
      <c r="A25" s="120"/>
      <c r="B25" s="120"/>
      <c r="C25" s="120">
        <v>0</v>
      </c>
      <c r="D25" s="120">
        <v>0</v>
      </c>
      <c r="E25" s="120">
        <f t="shared" si="12"/>
        <v>1</v>
      </c>
      <c r="F25" s="120" t="str">
        <f t="shared" si="13"/>
        <v>1'h0</v>
      </c>
      <c r="G25" s="120" t="s">
        <v>320</v>
      </c>
      <c r="H25" s="161" t="s">
        <v>3134</v>
      </c>
      <c r="I25" s="73" t="s">
        <v>3390</v>
      </c>
      <c r="J25" s="120">
        <v>0</v>
      </c>
      <c r="K25" s="120" t="str">
        <f t="shared" si="14"/>
        <v>0</v>
      </c>
      <c r="L25" s="120">
        <f t="shared" si="15"/>
        <v>0</v>
      </c>
      <c r="M25" s="206"/>
      <c r="N25" s="206"/>
    </row>
    <row r="26" spans="1:14">
      <c r="A26" s="51"/>
      <c r="B26" s="52" t="s">
        <v>2057</v>
      </c>
      <c r="C26" s="51"/>
      <c r="D26" s="51"/>
      <c r="E26" s="51">
        <f>SUM(E27:E32)</f>
        <v>32</v>
      </c>
      <c r="F26" s="53" t="str">
        <f>CONCATENATE("32'h",K26)</f>
        <v>32'h00000000</v>
      </c>
      <c r="G26" s="53"/>
      <c r="H26" s="159" t="s">
        <v>3427</v>
      </c>
      <c r="I26" s="159"/>
      <c r="J26" s="51"/>
      <c r="K26" s="51" t="str">
        <f>LOWER(DEC2HEX(L26,8))</f>
        <v>00000000</v>
      </c>
      <c r="L26" s="51">
        <f>SUM(L27:L32)</f>
        <v>0</v>
      </c>
      <c r="M26" s="206"/>
      <c r="N26" s="206"/>
    </row>
    <row r="27" spans="1:14">
      <c r="A27" s="55"/>
      <c r="B27" s="55"/>
      <c r="C27" s="204">
        <v>21</v>
      </c>
      <c r="D27" s="204">
        <v>31</v>
      </c>
      <c r="E27" s="55">
        <f t="shared" ref="E27:E32" si="16">D27+1-C27</f>
        <v>11</v>
      </c>
      <c r="F27" s="55" t="str">
        <f t="shared" ref="F27:F32" si="17">CONCATENATE(E27,"'h",K27)</f>
        <v>11'h0</v>
      </c>
      <c r="G27" s="55" t="s">
        <v>317</v>
      </c>
      <c r="H27" s="206" t="s">
        <v>3135</v>
      </c>
      <c r="I27" s="73"/>
      <c r="J27" s="204">
        <v>0</v>
      </c>
      <c r="K27" s="204" t="str">
        <f t="shared" ref="K27:K32" si="18">LOWER(DEC2HEX((J27)))</f>
        <v>0</v>
      </c>
      <c r="L27" s="204">
        <f t="shared" ref="L27:L32" si="19">J27*(2^C27)</f>
        <v>0</v>
      </c>
      <c r="M27" s="206"/>
      <c r="N27" s="206"/>
    </row>
    <row r="28" spans="1:14" ht="30">
      <c r="A28" s="55"/>
      <c r="B28" s="55"/>
      <c r="C28" s="120">
        <v>8</v>
      </c>
      <c r="D28" s="120">
        <v>20</v>
      </c>
      <c r="E28" s="120">
        <f t="shared" si="16"/>
        <v>13</v>
      </c>
      <c r="F28" s="120" t="str">
        <f t="shared" si="17"/>
        <v>13'h0</v>
      </c>
      <c r="G28" s="55" t="s">
        <v>317</v>
      </c>
      <c r="H28" s="161" t="s">
        <v>3844</v>
      </c>
      <c r="I28" s="73" t="s">
        <v>3386</v>
      </c>
      <c r="J28" s="120">
        <v>0</v>
      </c>
      <c r="K28" s="120" t="str">
        <f t="shared" si="18"/>
        <v>0</v>
      </c>
      <c r="L28" s="120">
        <f t="shared" si="19"/>
        <v>0</v>
      </c>
      <c r="M28" s="206"/>
      <c r="N28" s="206"/>
    </row>
    <row r="29" spans="1:14">
      <c r="A29" s="55"/>
      <c r="B29" s="55"/>
      <c r="C29" s="120">
        <v>3</v>
      </c>
      <c r="D29" s="120">
        <v>7</v>
      </c>
      <c r="E29" s="120">
        <f t="shared" si="16"/>
        <v>5</v>
      </c>
      <c r="F29" s="120" t="str">
        <f t="shared" si="17"/>
        <v>5'h0</v>
      </c>
      <c r="G29" s="55" t="s">
        <v>317</v>
      </c>
      <c r="H29" s="206" t="s">
        <v>3135</v>
      </c>
      <c r="I29" s="73"/>
      <c r="J29" s="120">
        <v>0</v>
      </c>
      <c r="K29" s="120" t="str">
        <f t="shared" si="18"/>
        <v>0</v>
      </c>
      <c r="L29" s="120">
        <f t="shared" si="19"/>
        <v>0</v>
      </c>
      <c r="M29" s="206"/>
      <c r="N29" s="206"/>
    </row>
    <row r="30" spans="1:14" ht="30">
      <c r="A30" s="120"/>
      <c r="B30" s="120"/>
      <c r="C30" s="120">
        <v>2</v>
      </c>
      <c r="D30" s="120">
        <v>2</v>
      </c>
      <c r="E30" s="120">
        <f t="shared" si="16"/>
        <v>1</v>
      </c>
      <c r="F30" s="120" t="str">
        <f t="shared" si="17"/>
        <v>1'h0</v>
      </c>
      <c r="G30" s="55" t="s">
        <v>317</v>
      </c>
      <c r="H30" s="161" t="s">
        <v>3405</v>
      </c>
      <c r="I30" s="73" t="s">
        <v>3387</v>
      </c>
      <c r="J30" s="120">
        <v>0</v>
      </c>
      <c r="K30" s="120" t="str">
        <f t="shared" si="18"/>
        <v>0</v>
      </c>
      <c r="L30" s="120">
        <f t="shared" si="19"/>
        <v>0</v>
      </c>
      <c r="M30" s="206"/>
      <c r="N30" s="206"/>
    </row>
    <row r="31" spans="1:14" ht="30">
      <c r="A31" s="120"/>
      <c r="B31" s="120"/>
      <c r="C31" s="120">
        <v>1</v>
      </c>
      <c r="D31" s="120">
        <v>1</v>
      </c>
      <c r="E31" s="120">
        <f t="shared" si="16"/>
        <v>1</v>
      </c>
      <c r="F31" s="120" t="str">
        <f t="shared" si="17"/>
        <v>1'h0</v>
      </c>
      <c r="G31" s="55" t="s">
        <v>317</v>
      </c>
      <c r="H31" s="161" t="s">
        <v>3409</v>
      </c>
      <c r="I31" s="73" t="s">
        <v>3389</v>
      </c>
      <c r="J31" s="120">
        <v>0</v>
      </c>
      <c r="K31" s="120" t="str">
        <f t="shared" si="18"/>
        <v>0</v>
      </c>
      <c r="L31" s="120">
        <f t="shared" si="19"/>
        <v>0</v>
      </c>
      <c r="M31" s="206"/>
      <c r="N31" s="206"/>
    </row>
    <row r="32" spans="1:14" ht="30">
      <c r="A32" s="120"/>
      <c r="B32" s="120"/>
      <c r="C32" s="120">
        <v>0</v>
      </c>
      <c r="D32" s="120">
        <v>0</v>
      </c>
      <c r="E32" s="120">
        <f t="shared" si="16"/>
        <v>1</v>
      </c>
      <c r="F32" s="120" t="str">
        <f t="shared" si="17"/>
        <v>1'h0</v>
      </c>
      <c r="G32" s="55" t="s">
        <v>317</v>
      </c>
      <c r="H32" s="161" t="s">
        <v>3413</v>
      </c>
      <c r="I32" s="73" t="s">
        <v>3391</v>
      </c>
      <c r="J32" s="120">
        <v>0</v>
      </c>
      <c r="K32" s="120" t="str">
        <f t="shared" si="18"/>
        <v>0</v>
      </c>
      <c r="L32" s="120">
        <f t="shared" si="19"/>
        <v>0</v>
      </c>
      <c r="M32" s="206"/>
      <c r="N32" s="206"/>
    </row>
    <row r="33" spans="1:14">
      <c r="A33" s="51"/>
      <c r="B33" s="52" t="s">
        <v>2059</v>
      </c>
      <c r="C33" s="51"/>
      <c r="D33" s="51"/>
      <c r="E33" s="51">
        <f>SUM(E34:E39)</f>
        <v>32</v>
      </c>
      <c r="F33" s="53" t="str">
        <f>CONCATENATE("32'h",K33)</f>
        <v>32'h00000000</v>
      </c>
      <c r="G33" s="53"/>
      <c r="H33" s="159" t="s">
        <v>3428</v>
      </c>
      <c r="I33" s="159"/>
      <c r="J33" s="51"/>
      <c r="K33" s="51" t="str">
        <f>LOWER(DEC2HEX(L33,8))</f>
        <v>00000000</v>
      </c>
      <c r="L33" s="51">
        <f>SUM(L34:L39)</f>
        <v>0</v>
      </c>
      <c r="M33" s="206"/>
      <c r="N33" s="206"/>
    </row>
    <row r="34" spans="1:14">
      <c r="A34" s="55"/>
      <c r="B34" s="55"/>
      <c r="C34" s="204">
        <v>21</v>
      </c>
      <c r="D34" s="204">
        <v>31</v>
      </c>
      <c r="E34" s="55">
        <f t="shared" ref="E34:E39" si="20">D34+1-C34</f>
        <v>11</v>
      </c>
      <c r="F34" s="55" t="str">
        <f t="shared" ref="F34:F39" si="21">CONCATENATE(E34,"'h",K34)</f>
        <v>11'h0</v>
      </c>
      <c r="G34" s="55" t="s">
        <v>317</v>
      </c>
      <c r="H34" s="206" t="s">
        <v>3135</v>
      </c>
      <c r="I34" s="73"/>
      <c r="J34" s="204">
        <v>0</v>
      </c>
      <c r="K34" s="204" t="str">
        <f t="shared" ref="K34:K39" si="22">LOWER(DEC2HEX((J34)))</f>
        <v>0</v>
      </c>
      <c r="L34" s="204">
        <f t="shared" ref="L34:L39" si="23">J34*(2^C34)</f>
        <v>0</v>
      </c>
      <c r="M34" s="206"/>
      <c r="N34" s="206"/>
    </row>
    <row r="35" spans="1:14" ht="45">
      <c r="A35" s="55"/>
      <c r="B35" s="55"/>
      <c r="C35" s="120">
        <v>8</v>
      </c>
      <c r="D35" s="120">
        <v>20</v>
      </c>
      <c r="E35" s="120">
        <f t="shared" si="20"/>
        <v>13</v>
      </c>
      <c r="F35" s="120" t="str">
        <f t="shared" si="21"/>
        <v>13'h0</v>
      </c>
      <c r="G35" s="120" t="s">
        <v>320</v>
      </c>
      <c r="H35" s="161" t="s">
        <v>3402</v>
      </c>
      <c r="I35" s="73" t="s">
        <v>3392</v>
      </c>
      <c r="J35" s="120">
        <v>0</v>
      </c>
      <c r="K35" s="120" t="str">
        <f t="shared" si="22"/>
        <v>0</v>
      </c>
      <c r="L35" s="120">
        <f t="shared" si="23"/>
        <v>0</v>
      </c>
      <c r="M35" s="206"/>
      <c r="N35" s="206"/>
    </row>
    <row r="36" spans="1:14">
      <c r="A36" s="55"/>
      <c r="B36" s="55"/>
      <c r="C36" s="120">
        <v>3</v>
      </c>
      <c r="D36" s="120">
        <v>7</v>
      </c>
      <c r="E36" s="120">
        <f t="shared" si="20"/>
        <v>5</v>
      </c>
      <c r="F36" s="120" t="str">
        <f t="shared" si="21"/>
        <v>5'h0</v>
      </c>
      <c r="G36" s="55" t="s">
        <v>317</v>
      </c>
      <c r="H36" s="206" t="s">
        <v>3135</v>
      </c>
      <c r="I36" s="73"/>
      <c r="J36" s="120">
        <v>0</v>
      </c>
      <c r="K36" s="120" t="str">
        <f t="shared" si="22"/>
        <v>0</v>
      </c>
      <c r="L36" s="120">
        <f t="shared" si="23"/>
        <v>0</v>
      </c>
      <c r="M36" s="206"/>
      <c r="N36" s="206"/>
    </row>
    <row r="37" spans="1:14" ht="45">
      <c r="A37" s="120"/>
      <c r="B37" s="120"/>
      <c r="C37" s="120">
        <v>2</v>
      </c>
      <c r="D37" s="120">
        <v>2</v>
      </c>
      <c r="E37" s="120">
        <f t="shared" si="20"/>
        <v>1</v>
      </c>
      <c r="F37" s="120" t="str">
        <f t="shared" si="21"/>
        <v>1'h0</v>
      </c>
      <c r="G37" s="120" t="s">
        <v>320</v>
      </c>
      <c r="H37" s="161" t="s">
        <v>3403</v>
      </c>
      <c r="I37" s="73" t="s">
        <v>3393</v>
      </c>
      <c r="J37" s="120">
        <v>0</v>
      </c>
      <c r="K37" s="120" t="str">
        <f t="shared" si="22"/>
        <v>0</v>
      </c>
      <c r="L37" s="120">
        <f t="shared" si="23"/>
        <v>0</v>
      </c>
      <c r="M37" s="206"/>
      <c r="N37" s="206"/>
    </row>
    <row r="38" spans="1:14" ht="45">
      <c r="A38" s="120"/>
      <c r="B38" s="120"/>
      <c r="C38" s="120">
        <v>1</v>
      </c>
      <c r="D38" s="120">
        <v>1</v>
      </c>
      <c r="E38" s="120">
        <f t="shared" si="20"/>
        <v>1</v>
      </c>
      <c r="F38" s="120" t="str">
        <f t="shared" si="21"/>
        <v>1'h0</v>
      </c>
      <c r="G38" s="120" t="s">
        <v>320</v>
      </c>
      <c r="H38" s="161" t="s">
        <v>3408</v>
      </c>
      <c r="I38" s="73" t="s">
        <v>3394</v>
      </c>
      <c r="J38" s="120">
        <v>0</v>
      </c>
      <c r="K38" s="120" t="str">
        <f t="shared" si="22"/>
        <v>0</v>
      </c>
      <c r="L38" s="120">
        <f t="shared" si="23"/>
        <v>0</v>
      </c>
      <c r="M38" s="206"/>
      <c r="N38" s="206"/>
    </row>
    <row r="39" spans="1:14" ht="45">
      <c r="A39" s="120"/>
      <c r="B39" s="120"/>
      <c r="C39" s="120">
        <v>0</v>
      </c>
      <c r="D39" s="120">
        <v>0</v>
      </c>
      <c r="E39" s="120">
        <f t="shared" si="20"/>
        <v>1</v>
      </c>
      <c r="F39" s="120" t="str">
        <f t="shared" si="21"/>
        <v>1'h0</v>
      </c>
      <c r="G39" s="120" t="s">
        <v>320</v>
      </c>
      <c r="H39" s="161" t="s">
        <v>3412</v>
      </c>
      <c r="I39" s="73" t="s">
        <v>3395</v>
      </c>
      <c r="J39" s="120">
        <v>0</v>
      </c>
      <c r="K39" s="120" t="str">
        <f t="shared" si="22"/>
        <v>0</v>
      </c>
      <c r="L39" s="120">
        <f t="shared" si="23"/>
        <v>0</v>
      </c>
      <c r="M39" s="206"/>
      <c r="N39" s="206"/>
    </row>
    <row r="40" spans="1:14">
      <c r="A40" s="51"/>
      <c r="B40" s="52" t="s">
        <v>1702</v>
      </c>
      <c r="C40" s="51"/>
      <c r="D40" s="51"/>
      <c r="E40" s="51">
        <f>SUM(E41:E46)</f>
        <v>32</v>
      </c>
      <c r="F40" s="53" t="str">
        <f>CONCATENATE("32'h",K40)</f>
        <v>32'h00000000</v>
      </c>
      <c r="G40" s="53"/>
      <c r="H40" s="159" t="s">
        <v>3429</v>
      </c>
      <c r="I40" s="159"/>
      <c r="J40" s="51"/>
      <c r="K40" s="51" t="str">
        <f>LOWER(DEC2HEX(L40,8))</f>
        <v>00000000</v>
      </c>
      <c r="L40" s="51">
        <f>SUM(L41:L46)</f>
        <v>0</v>
      </c>
      <c r="M40" s="206"/>
      <c r="N40" s="206"/>
    </row>
    <row r="41" spans="1:14">
      <c r="A41" s="55"/>
      <c r="B41" s="55"/>
      <c r="C41" s="204">
        <v>21</v>
      </c>
      <c r="D41" s="204">
        <v>31</v>
      </c>
      <c r="E41" s="55">
        <f t="shared" ref="E41:E46" si="24">D41+1-C41</f>
        <v>11</v>
      </c>
      <c r="F41" s="55" t="str">
        <f t="shared" ref="F41:F46" si="25">CONCATENATE(E41,"'h",K41)</f>
        <v>11'h0</v>
      </c>
      <c r="G41" s="55" t="s">
        <v>317</v>
      </c>
      <c r="H41" s="206" t="s">
        <v>3135</v>
      </c>
      <c r="I41" s="73"/>
      <c r="J41" s="204">
        <v>0</v>
      </c>
      <c r="K41" s="204" t="str">
        <f t="shared" ref="K41:K46" si="26">LOWER(DEC2HEX((J41)))</f>
        <v>0</v>
      </c>
      <c r="L41" s="204">
        <f t="shared" ref="L41:L46" si="27">J41*(2^C41)</f>
        <v>0</v>
      </c>
      <c r="M41" s="206"/>
      <c r="N41" s="206"/>
    </row>
    <row r="42" spans="1:14">
      <c r="A42" s="55"/>
      <c r="B42" s="55"/>
      <c r="C42" s="120">
        <v>8</v>
      </c>
      <c r="D42" s="120">
        <v>20</v>
      </c>
      <c r="E42" s="120">
        <f t="shared" si="24"/>
        <v>13</v>
      </c>
      <c r="F42" s="120" t="str">
        <f t="shared" si="25"/>
        <v>13'h0</v>
      </c>
      <c r="G42" s="55" t="s">
        <v>3136</v>
      </c>
      <c r="H42" s="161" t="s">
        <v>3400</v>
      </c>
      <c r="I42" s="161" t="s">
        <v>3396</v>
      </c>
      <c r="J42" s="120">
        <v>0</v>
      </c>
      <c r="K42" s="120" t="str">
        <f t="shared" si="26"/>
        <v>0</v>
      </c>
      <c r="L42" s="120">
        <f t="shared" si="27"/>
        <v>0</v>
      </c>
      <c r="M42" s="206"/>
      <c r="N42" s="206"/>
    </row>
    <row r="43" spans="1:14">
      <c r="A43" s="55"/>
      <c r="B43" s="55"/>
      <c r="C43" s="120">
        <v>3</v>
      </c>
      <c r="D43" s="120">
        <v>7</v>
      </c>
      <c r="E43" s="120">
        <f t="shared" si="24"/>
        <v>5</v>
      </c>
      <c r="F43" s="120" t="str">
        <f t="shared" si="25"/>
        <v>5'h0</v>
      </c>
      <c r="G43" s="55" t="s">
        <v>317</v>
      </c>
      <c r="H43" s="206" t="s">
        <v>3135</v>
      </c>
      <c r="I43" s="73"/>
      <c r="J43" s="120">
        <v>0</v>
      </c>
      <c r="K43" s="120" t="str">
        <f t="shared" si="26"/>
        <v>0</v>
      </c>
      <c r="L43" s="120">
        <f t="shared" si="27"/>
        <v>0</v>
      </c>
      <c r="M43" s="206"/>
      <c r="N43" s="206"/>
    </row>
    <row r="44" spans="1:14">
      <c r="A44" s="120"/>
      <c r="B44" s="120"/>
      <c r="C44" s="120">
        <v>2</v>
      </c>
      <c r="D44" s="120">
        <v>2</v>
      </c>
      <c r="E44" s="120">
        <f t="shared" si="24"/>
        <v>1</v>
      </c>
      <c r="F44" s="120" t="str">
        <f t="shared" si="25"/>
        <v>1'h0</v>
      </c>
      <c r="G44" s="55" t="s">
        <v>3136</v>
      </c>
      <c r="H44" s="161" t="s">
        <v>3377</v>
      </c>
      <c r="I44" s="73" t="s">
        <v>3397</v>
      </c>
      <c r="J44" s="120">
        <v>0</v>
      </c>
      <c r="K44" s="120" t="str">
        <f t="shared" si="26"/>
        <v>0</v>
      </c>
      <c r="L44" s="120">
        <f t="shared" si="27"/>
        <v>0</v>
      </c>
      <c r="M44" s="206"/>
      <c r="N44" s="206"/>
    </row>
    <row r="45" spans="1:14">
      <c r="A45" s="120"/>
      <c r="B45" s="120"/>
      <c r="C45" s="120">
        <v>1</v>
      </c>
      <c r="D45" s="120">
        <v>1</v>
      </c>
      <c r="E45" s="120">
        <f t="shared" si="24"/>
        <v>1</v>
      </c>
      <c r="F45" s="120" t="str">
        <f t="shared" si="25"/>
        <v>1'h0</v>
      </c>
      <c r="G45" s="55" t="s">
        <v>3136</v>
      </c>
      <c r="H45" s="161" t="s">
        <v>3378</v>
      </c>
      <c r="I45" s="73" t="s">
        <v>3399</v>
      </c>
      <c r="J45" s="120">
        <v>0</v>
      </c>
      <c r="K45" s="120" t="str">
        <f t="shared" si="26"/>
        <v>0</v>
      </c>
      <c r="L45" s="120">
        <f t="shared" si="27"/>
        <v>0</v>
      </c>
      <c r="M45" s="206"/>
      <c r="N45" s="206"/>
    </row>
    <row r="46" spans="1:14">
      <c r="A46" s="120"/>
      <c r="B46" s="120"/>
      <c r="C46" s="120">
        <v>0</v>
      </c>
      <c r="D46" s="120">
        <v>0</v>
      </c>
      <c r="E46" s="120">
        <f t="shared" si="24"/>
        <v>1</v>
      </c>
      <c r="F46" s="120" t="str">
        <f t="shared" si="25"/>
        <v>1'h0</v>
      </c>
      <c r="G46" s="55" t="s">
        <v>3136</v>
      </c>
      <c r="H46" s="161" t="s">
        <v>3379</v>
      </c>
      <c r="I46" s="73" t="s">
        <v>3398</v>
      </c>
      <c r="J46" s="120">
        <v>0</v>
      </c>
      <c r="K46" s="120" t="str">
        <f t="shared" si="26"/>
        <v>0</v>
      </c>
      <c r="L46" s="120">
        <f t="shared" si="27"/>
        <v>0</v>
      </c>
      <c r="M46" s="206"/>
      <c r="N46" s="206"/>
    </row>
    <row r="47" spans="1:14">
      <c r="A47" s="51"/>
      <c r="B47" s="52" t="s">
        <v>3437</v>
      </c>
      <c r="C47" s="51"/>
      <c r="D47" s="51"/>
      <c r="E47" s="51">
        <f>SUM(E48:E53)</f>
        <v>32</v>
      </c>
      <c r="F47" s="53" t="str">
        <f>CONCATENATE("32'h",K47)</f>
        <v>32'h00000000</v>
      </c>
      <c r="G47" s="53"/>
      <c r="H47" s="159" t="s">
        <v>3430</v>
      </c>
      <c r="I47" s="159"/>
      <c r="J47" s="51"/>
      <c r="K47" s="51" t="str">
        <f>LOWER(DEC2HEX(L47,8))</f>
        <v>00000000</v>
      </c>
      <c r="L47" s="51">
        <f>SUM(L48:L53)</f>
        <v>0</v>
      </c>
      <c r="M47" s="206"/>
      <c r="N47" s="206"/>
    </row>
    <row r="48" spans="1:14">
      <c r="A48" s="55"/>
      <c r="B48" s="55"/>
      <c r="C48" s="204">
        <v>21</v>
      </c>
      <c r="D48" s="204">
        <v>31</v>
      </c>
      <c r="E48" s="55">
        <f t="shared" ref="E48:E53" si="28">D48+1-C48</f>
        <v>11</v>
      </c>
      <c r="F48" s="55" t="str">
        <f t="shared" ref="F48:F53" si="29">CONCATENATE(E48,"'h",K48)</f>
        <v>11'h0</v>
      </c>
      <c r="G48" s="55" t="s">
        <v>317</v>
      </c>
      <c r="H48" s="206" t="s">
        <v>3135</v>
      </c>
      <c r="I48" s="73"/>
      <c r="J48" s="204">
        <v>0</v>
      </c>
      <c r="K48" s="204" t="str">
        <f t="shared" ref="K48:K53" si="30">LOWER(DEC2HEX((J48)))</f>
        <v>0</v>
      </c>
      <c r="L48" s="204">
        <f t="shared" ref="L48:L53" si="31">J48*(2^C48)</f>
        <v>0</v>
      </c>
      <c r="M48" s="206"/>
      <c r="N48" s="206"/>
    </row>
    <row r="49" spans="1:14">
      <c r="A49" s="55"/>
      <c r="B49" s="55"/>
      <c r="C49" s="120">
        <v>8</v>
      </c>
      <c r="D49" s="120">
        <v>20</v>
      </c>
      <c r="E49" s="120">
        <f t="shared" si="28"/>
        <v>13</v>
      </c>
      <c r="F49" s="120" t="str">
        <f t="shared" si="29"/>
        <v>13'h0</v>
      </c>
      <c r="G49" s="55" t="s">
        <v>317</v>
      </c>
      <c r="H49" s="161" t="s">
        <v>3380</v>
      </c>
      <c r="I49" s="161" t="s">
        <v>3404</v>
      </c>
      <c r="J49" s="120">
        <v>0</v>
      </c>
      <c r="K49" s="120" t="str">
        <f t="shared" si="30"/>
        <v>0</v>
      </c>
      <c r="L49" s="120">
        <f t="shared" si="31"/>
        <v>0</v>
      </c>
      <c r="M49" s="206"/>
      <c r="N49" s="206"/>
    </row>
    <row r="50" spans="1:14">
      <c r="A50" s="55"/>
      <c r="B50" s="55"/>
      <c r="C50" s="120">
        <v>3</v>
      </c>
      <c r="D50" s="120">
        <v>7</v>
      </c>
      <c r="E50" s="120">
        <f t="shared" si="28"/>
        <v>5</v>
      </c>
      <c r="F50" s="120" t="str">
        <f t="shared" si="29"/>
        <v>5'h0</v>
      </c>
      <c r="G50" s="55" t="s">
        <v>317</v>
      </c>
      <c r="H50" s="206" t="s">
        <v>3135</v>
      </c>
      <c r="I50" s="73"/>
      <c r="J50" s="120">
        <v>0</v>
      </c>
      <c r="K50" s="120" t="str">
        <f t="shared" si="30"/>
        <v>0</v>
      </c>
      <c r="L50" s="120">
        <f t="shared" si="31"/>
        <v>0</v>
      </c>
      <c r="M50" s="206"/>
      <c r="N50" s="206"/>
    </row>
    <row r="51" spans="1:14">
      <c r="A51" s="120"/>
      <c r="B51" s="120"/>
      <c r="C51" s="120">
        <v>2</v>
      </c>
      <c r="D51" s="120">
        <v>2</v>
      </c>
      <c r="E51" s="120">
        <f t="shared" si="28"/>
        <v>1</v>
      </c>
      <c r="F51" s="120" t="str">
        <f t="shared" si="29"/>
        <v>1'h0</v>
      </c>
      <c r="G51" s="55" t="s">
        <v>317</v>
      </c>
      <c r="H51" s="161" t="s">
        <v>3401</v>
      </c>
      <c r="I51" s="73" t="s">
        <v>3406</v>
      </c>
      <c r="J51" s="120">
        <v>0</v>
      </c>
      <c r="K51" s="120" t="str">
        <f t="shared" si="30"/>
        <v>0</v>
      </c>
      <c r="L51" s="120">
        <f t="shared" si="31"/>
        <v>0</v>
      </c>
      <c r="M51" s="206"/>
      <c r="N51" s="206"/>
    </row>
    <row r="52" spans="1:14">
      <c r="A52" s="120"/>
      <c r="B52" s="120"/>
      <c r="C52" s="120">
        <v>1</v>
      </c>
      <c r="D52" s="120">
        <v>1</v>
      </c>
      <c r="E52" s="120">
        <f t="shared" si="28"/>
        <v>1</v>
      </c>
      <c r="F52" s="120" t="str">
        <f t="shared" si="29"/>
        <v>1'h0</v>
      </c>
      <c r="G52" s="55" t="s">
        <v>317</v>
      </c>
      <c r="H52" s="161" t="s">
        <v>3407</v>
      </c>
      <c r="I52" s="73" t="s">
        <v>3410</v>
      </c>
      <c r="J52" s="120">
        <v>0</v>
      </c>
      <c r="K52" s="120" t="str">
        <f t="shared" si="30"/>
        <v>0</v>
      </c>
      <c r="L52" s="120">
        <f t="shared" si="31"/>
        <v>0</v>
      </c>
      <c r="M52" s="206"/>
      <c r="N52" s="206"/>
    </row>
    <row r="53" spans="1:14">
      <c r="A53" s="120"/>
      <c r="B53" s="120"/>
      <c r="C53" s="120">
        <v>0</v>
      </c>
      <c r="D53" s="120">
        <v>0</v>
      </c>
      <c r="E53" s="120">
        <f t="shared" si="28"/>
        <v>1</v>
      </c>
      <c r="F53" s="120" t="str">
        <f t="shared" si="29"/>
        <v>1'h0</v>
      </c>
      <c r="G53" s="55" t="s">
        <v>317</v>
      </c>
      <c r="H53" s="161" t="s">
        <v>3411</v>
      </c>
      <c r="I53" s="73" t="s">
        <v>3414</v>
      </c>
      <c r="J53" s="120">
        <v>0</v>
      </c>
      <c r="K53" s="120" t="str">
        <f t="shared" si="30"/>
        <v>0</v>
      </c>
      <c r="L53" s="120">
        <f t="shared" si="31"/>
        <v>0</v>
      </c>
      <c r="M53" s="206"/>
      <c r="N53" s="206"/>
    </row>
    <row r="54" spans="1:14">
      <c r="A54" s="51"/>
      <c r="B54" s="52" t="s">
        <v>3438</v>
      </c>
      <c r="C54" s="51"/>
      <c r="D54" s="51"/>
      <c r="E54" s="51">
        <f>SUM(E55:E58)</f>
        <v>32</v>
      </c>
      <c r="F54" s="53" t="str">
        <f>CONCATENATE("32'h",K54)</f>
        <v>32'h00000008</v>
      </c>
      <c r="G54" s="53"/>
      <c r="H54" s="159" t="s">
        <v>3432</v>
      </c>
      <c r="I54" s="159"/>
      <c r="J54" s="51"/>
      <c r="K54" s="51" t="str">
        <f>LOWER(DEC2HEX(L54,8))</f>
        <v>00000008</v>
      </c>
      <c r="L54" s="51">
        <f>SUM(L55:L58)</f>
        <v>8</v>
      </c>
      <c r="M54" s="206"/>
      <c r="N54" s="206"/>
    </row>
    <row r="55" spans="1:14">
      <c r="A55" s="55"/>
      <c r="B55" s="203"/>
      <c r="C55" s="204">
        <v>4</v>
      </c>
      <c r="D55" s="204">
        <v>31</v>
      </c>
      <c r="E55" s="55">
        <f>D55+1-C55</f>
        <v>28</v>
      </c>
      <c r="F55" s="55" t="str">
        <f>CONCATENATE(E55,"'h",K55)</f>
        <v>28'h0</v>
      </c>
      <c r="G55" s="55" t="s">
        <v>317</v>
      </c>
      <c r="H55" s="206" t="s">
        <v>3142</v>
      </c>
      <c r="I55" s="73"/>
      <c r="J55" s="204">
        <v>0</v>
      </c>
      <c r="K55" s="204" t="str">
        <f>LOWER(DEC2HEX((J55)))</f>
        <v>0</v>
      </c>
      <c r="L55" s="204">
        <f>J55*(2^C55)</f>
        <v>0</v>
      </c>
      <c r="M55" s="206"/>
      <c r="N55" s="206"/>
    </row>
    <row r="56" spans="1:14" ht="45">
      <c r="A56" s="55"/>
      <c r="B56" s="203"/>
      <c r="C56" s="120">
        <v>3</v>
      </c>
      <c r="D56" s="120">
        <v>3</v>
      </c>
      <c r="E56" s="120">
        <f t="shared" ref="E56:E58" si="32">D56+1-C56</f>
        <v>1</v>
      </c>
      <c r="F56" s="120" t="str">
        <f t="shared" ref="F56" si="33">CONCATENATE(E56,"'h",K56)</f>
        <v>1'h1</v>
      </c>
      <c r="G56" s="55" t="s">
        <v>3143</v>
      </c>
      <c r="H56" s="206" t="s">
        <v>3144</v>
      </c>
      <c r="I56" s="73" t="s">
        <v>3839</v>
      </c>
      <c r="J56" s="120">
        <v>1</v>
      </c>
      <c r="K56" s="120" t="str">
        <f t="shared" ref="K56:K58" si="34">LOWER(DEC2HEX((J56)))</f>
        <v>1</v>
      </c>
      <c r="L56" s="120">
        <f t="shared" ref="L56:L58" si="35">J56*(2^C56)</f>
        <v>8</v>
      </c>
      <c r="M56" s="206"/>
      <c r="N56" s="206"/>
    </row>
    <row r="57" spans="1:14">
      <c r="A57" s="55"/>
      <c r="B57" s="203"/>
      <c r="C57" s="120">
        <v>2</v>
      </c>
      <c r="D57" s="120">
        <v>2</v>
      </c>
      <c r="E57" s="120">
        <f t="shared" si="32"/>
        <v>1</v>
      </c>
      <c r="F57" s="120" t="str">
        <f t="shared" ref="F57:F58" si="36">CONCATENATE(E57,"'h",K57)</f>
        <v>1'h0</v>
      </c>
      <c r="G57" s="120" t="s">
        <v>320</v>
      </c>
      <c r="H57" s="206" t="s">
        <v>3145</v>
      </c>
      <c r="I57" s="73" t="s">
        <v>3146</v>
      </c>
      <c r="J57" s="204">
        <v>0</v>
      </c>
      <c r="K57" s="204" t="str">
        <f t="shared" si="34"/>
        <v>0</v>
      </c>
      <c r="L57" s="204">
        <f t="shared" si="35"/>
        <v>0</v>
      </c>
      <c r="M57" s="206"/>
      <c r="N57" s="206"/>
    </row>
    <row r="58" spans="1:14" ht="90">
      <c r="A58" s="55"/>
      <c r="B58" s="203"/>
      <c r="C58" s="204">
        <v>0</v>
      </c>
      <c r="D58" s="204">
        <v>1</v>
      </c>
      <c r="E58" s="55">
        <f t="shared" si="32"/>
        <v>2</v>
      </c>
      <c r="F58" s="55" t="str">
        <f t="shared" si="36"/>
        <v>2'h0</v>
      </c>
      <c r="G58" s="55" t="s">
        <v>320</v>
      </c>
      <c r="H58" s="161" t="s">
        <v>3382</v>
      </c>
      <c r="I58" s="73" t="s">
        <v>3715</v>
      </c>
      <c r="J58" s="204">
        <v>0</v>
      </c>
      <c r="K58" s="204" t="str">
        <f t="shared" si="34"/>
        <v>0</v>
      </c>
      <c r="L58" s="204">
        <f t="shared" si="35"/>
        <v>0</v>
      </c>
      <c r="M58" s="206"/>
      <c r="N58" s="206"/>
    </row>
    <row r="59" spans="1:14">
      <c r="A59" s="51"/>
      <c r="B59" s="52" t="s">
        <v>3439</v>
      </c>
      <c r="C59" s="51"/>
      <c r="D59" s="51"/>
      <c r="E59" s="51">
        <f>SUM(E60:E66)</f>
        <v>32</v>
      </c>
      <c r="F59" s="53" t="str">
        <f>CONCATENATE("32'h",K59)</f>
        <v>32'h90000064</v>
      </c>
      <c r="G59" s="53"/>
      <c r="H59" s="159" t="s">
        <v>3383</v>
      </c>
      <c r="I59" s="159"/>
      <c r="J59" s="51"/>
      <c r="K59" s="51" t="str">
        <f>LOWER(DEC2HEX(L59,8))</f>
        <v>90000064</v>
      </c>
      <c r="L59" s="51">
        <f>SUM(L60:L66)</f>
        <v>2415919204</v>
      </c>
      <c r="M59" s="206"/>
      <c r="N59" s="206"/>
    </row>
    <row r="60" spans="1:14">
      <c r="A60" s="55"/>
      <c r="B60" s="203"/>
      <c r="C60" s="204">
        <v>31</v>
      </c>
      <c r="D60" s="204">
        <v>31</v>
      </c>
      <c r="E60" s="55">
        <f>D60+1-C60</f>
        <v>1</v>
      </c>
      <c r="F60" s="55" t="str">
        <f>CONCATENATE(E60,"'h",K60)</f>
        <v>1'h1</v>
      </c>
      <c r="G60" s="120" t="s">
        <v>320</v>
      </c>
      <c r="H60" s="206" t="s">
        <v>3845</v>
      </c>
      <c r="I60" s="206" t="s">
        <v>3846</v>
      </c>
      <c r="J60" s="204">
        <v>1</v>
      </c>
      <c r="K60" s="204" t="str">
        <f>LOWER(DEC2HEX((J60)))</f>
        <v>1</v>
      </c>
      <c r="L60" s="204">
        <f>J60*(2^C60)</f>
        <v>2147483648</v>
      </c>
      <c r="M60" s="206"/>
      <c r="N60" s="206"/>
    </row>
    <row r="61" spans="1:14" ht="45">
      <c r="A61" s="55"/>
      <c r="B61" s="203"/>
      <c r="C61" s="120">
        <v>30</v>
      </c>
      <c r="D61" s="120">
        <v>30</v>
      </c>
      <c r="E61" s="120">
        <f t="shared" ref="E61:E62" si="37">D61+1-C61</f>
        <v>1</v>
      </c>
      <c r="F61" s="120" t="str">
        <f t="shared" ref="F61:F62" si="38">CONCATENATE(E61,"'h",K61)</f>
        <v>1'h0</v>
      </c>
      <c r="G61" s="120" t="s">
        <v>320</v>
      </c>
      <c r="H61" s="161" t="s">
        <v>3847</v>
      </c>
      <c r="I61" s="73" t="s">
        <v>3848</v>
      </c>
      <c r="J61" s="120">
        <v>0</v>
      </c>
      <c r="K61" s="120" t="str">
        <f t="shared" ref="K61:K62" si="39">LOWER(DEC2HEX((J61)))</f>
        <v>0</v>
      </c>
      <c r="L61" s="120">
        <f t="shared" ref="L61:L62" si="40">J61*(2^C61)</f>
        <v>0</v>
      </c>
      <c r="M61" s="206"/>
      <c r="N61" s="206"/>
    </row>
    <row r="62" spans="1:14" ht="45">
      <c r="A62" s="55"/>
      <c r="B62" s="203"/>
      <c r="C62" s="120">
        <v>29</v>
      </c>
      <c r="D62" s="120">
        <v>29</v>
      </c>
      <c r="E62" s="120">
        <f t="shared" si="37"/>
        <v>1</v>
      </c>
      <c r="F62" s="120" t="str">
        <f t="shared" si="38"/>
        <v>1'h0</v>
      </c>
      <c r="G62" s="120" t="s">
        <v>320</v>
      </c>
      <c r="H62" s="161" t="s">
        <v>3843</v>
      </c>
      <c r="I62" s="73" t="s">
        <v>3965</v>
      </c>
      <c r="J62" s="120">
        <v>0</v>
      </c>
      <c r="K62" s="120" t="str">
        <f t="shared" si="39"/>
        <v>0</v>
      </c>
      <c r="L62" s="120">
        <f t="shared" si="40"/>
        <v>0</v>
      </c>
      <c r="M62" s="206"/>
      <c r="N62" s="206"/>
    </row>
    <row r="63" spans="1:14" ht="30">
      <c r="A63" s="55"/>
      <c r="B63" s="203"/>
      <c r="C63" s="204">
        <v>28</v>
      </c>
      <c r="D63" s="204">
        <v>28</v>
      </c>
      <c r="E63" s="55">
        <f>D63+1-C63</f>
        <v>1</v>
      </c>
      <c r="F63" s="55" t="str">
        <f>CONCATENATE(E63,"'h",K63)</f>
        <v>1'h1</v>
      </c>
      <c r="G63" s="120" t="s">
        <v>3885</v>
      </c>
      <c r="H63" s="206" t="s">
        <v>3884</v>
      </c>
      <c r="I63" s="73" t="s">
        <v>3883</v>
      </c>
      <c r="J63" s="204">
        <v>1</v>
      </c>
      <c r="K63" s="204" t="str">
        <f>LOWER(DEC2HEX((J63)))</f>
        <v>1</v>
      </c>
      <c r="L63" s="204">
        <f>J63*(2^C63)</f>
        <v>268435456</v>
      </c>
      <c r="M63" s="206"/>
      <c r="N63" s="206"/>
    </row>
    <row r="64" spans="1:14">
      <c r="A64" s="55"/>
      <c r="B64" s="203"/>
      <c r="C64" s="204">
        <v>16</v>
      </c>
      <c r="D64" s="204">
        <v>27</v>
      </c>
      <c r="E64" s="55">
        <f>D64+1-C64</f>
        <v>12</v>
      </c>
      <c r="F64" s="55" t="str">
        <f>CONCATENATE(E64,"'h",K64)</f>
        <v>12'h0</v>
      </c>
      <c r="G64" s="55" t="s">
        <v>317</v>
      </c>
      <c r="H64" s="206" t="s">
        <v>49</v>
      </c>
      <c r="I64" s="73"/>
      <c r="J64" s="204">
        <v>0</v>
      </c>
      <c r="K64" s="204" t="str">
        <f>LOWER(DEC2HEX((J64)))</f>
        <v>0</v>
      </c>
      <c r="L64" s="204">
        <f>J64*(2^C64)</f>
        <v>0</v>
      </c>
      <c r="M64" s="206"/>
      <c r="N64" s="206"/>
    </row>
    <row r="65" spans="1:19" ht="45">
      <c r="A65" s="55"/>
      <c r="B65" s="203"/>
      <c r="C65" s="120">
        <v>15</v>
      </c>
      <c r="D65" s="120">
        <v>15</v>
      </c>
      <c r="E65" s="120">
        <f>D65+1-C65</f>
        <v>1</v>
      </c>
      <c r="F65" s="120" t="str">
        <f>CONCATENATE(E65,"'h",K65)</f>
        <v>1'h0</v>
      </c>
      <c r="G65" s="55" t="s">
        <v>3139</v>
      </c>
      <c r="H65" s="161" t="s">
        <v>3842</v>
      </c>
      <c r="I65" s="207" t="s">
        <v>3841</v>
      </c>
      <c r="J65" s="120">
        <v>0</v>
      </c>
      <c r="K65" s="120" t="str">
        <f>LOWER(DEC2HEX((J65)))</f>
        <v>0</v>
      </c>
      <c r="L65" s="120">
        <f>J65*(2^C65)</f>
        <v>0</v>
      </c>
      <c r="M65" s="206"/>
      <c r="N65" s="206"/>
    </row>
    <row r="66" spans="1:19">
      <c r="A66" s="55"/>
      <c r="B66" s="203"/>
      <c r="C66" s="120">
        <v>0</v>
      </c>
      <c r="D66" s="120">
        <v>14</v>
      </c>
      <c r="E66" s="120">
        <f>D66+1-C66</f>
        <v>15</v>
      </c>
      <c r="F66" s="120" t="str">
        <f>CONCATENATE(E66,"'h",K66)</f>
        <v>15'h64</v>
      </c>
      <c r="G66" s="55" t="s">
        <v>3139</v>
      </c>
      <c r="H66" s="161" t="s">
        <v>3297</v>
      </c>
      <c r="I66" s="207" t="s">
        <v>3298</v>
      </c>
      <c r="J66" s="120">
        <v>100</v>
      </c>
      <c r="K66" s="120" t="str">
        <f>LOWER(DEC2HEX((J66)))</f>
        <v>64</v>
      </c>
      <c r="L66" s="120">
        <f>J66*(2^C66)</f>
        <v>100</v>
      </c>
      <c r="M66" s="206"/>
      <c r="N66" s="206"/>
    </row>
    <row r="67" spans="1:19">
      <c r="A67" s="51"/>
      <c r="B67" s="52" t="s">
        <v>3440</v>
      </c>
      <c r="C67" s="51"/>
      <c r="D67" s="51"/>
      <c r="E67" s="51">
        <f>SUM(E68:E69)</f>
        <v>32</v>
      </c>
      <c r="F67" s="53" t="str">
        <f>CONCATENATE("32'h",K67)</f>
        <v>32'h00000000</v>
      </c>
      <c r="G67" s="53"/>
      <c r="H67" s="159" t="s">
        <v>3923</v>
      </c>
      <c r="I67" s="159"/>
      <c r="J67" s="51"/>
      <c r="K67" s="51" t="str">
        <f>LOWER(DEC2HEX(L67,8))</f>
        <v>00000000</v>
      </c>
      <c r="L67" s="51">
        <f>SUM(L68:L69)</f>
        <v>0</v>
      </c>
      <c r="M67" s="206"/>
      <c r="N67" s="206"/>
    </row>
    <row r="68" spans="1:19">
      <c r="A68" s="55"/>
      <c r="B68" s="203"/>
      <c r="C68" s="204">
        <v>13</v>
      </c>
      <c r="D68" s="204">
        <v>31</v>
      </c>
      <c r="E68" s="55">
        <f>D68+1-C68</f>
        <v>19</v>
      </c>
      <c r="F68" s="55" t="str">
        <f>CONCATENATE(E68,"'h",K68)</f>
        <v>19'h0</v>
      </c>
      <c r="G68" s="55" t="s">
        <v>317</v>
      </c>
      <c r="H68" s="206" t="s">
        <v>49</v>
      </c>
      <c r="I68" s="73"/>
      <c r="J68" s="204">
        <v>0</v>
      </c>
      <c r="K68" s="204" t="str">
        <f>LOWER(DEC2HEX((J68)))</f>
        <v>0</v>
      </c>
      <c r="L68" s="204">
        <f>J68*(2^C68)</f>
        <v>0</v>
      </c>
      <c r="M68" s="206"/>
      <c r="N68" s="206"/>
    </row>
    <row r="69" spans="1:19" ht="45">
      <c r="A69" s="55"/>
      <c r="B69" s="203"/>
      <c r="C69" s="204">
        <v>0</v>
      </c>
      <c r="D69" s="204">
        <v>12</v>
      </c>
      <c r="E69" s="55">
        <f>D69+1-C69</f>
        <v>13</v>
      </c>
      <c r="F69" s="55" t="str">
        <f>CONCATENATE(E69,"'h",K69)</f>
        <v>13'h0</v>
      </c>
      <c r="G69" s="120" t="s">
        <v>320</v>
      </c>
      <c r="H69" s="161" t="s">
        <v>3138</v>
      </c>
      <c r="I69" s="73" t="s">
        <v>3415</v>
      </c>
      <c r="J69" s="204">
        <v>0</v>
      </c>
      <c r="K69" s="204" t="str">
        <f>LOWER(DEC2HEX((J69)))</f>
        <v>0</v>
      </c>
      <c r="L69" s="204">
        <f>J69*(2^C69)</f>
        <v>0</v>
      </c>
      <c r="M69" s="206"/>
      <c r="N69" s="206"/>
    </row>
    <row r="70" spans="1:19">
      <c r="A70" s="51"/>
      <c r="B70" s="52" t="s">
        <v>3924</v>
      </c>
      <c r="C70" s="51"/>
      <c r="D70" s="51"/>
      <c r="E70" s="51">
        <f>SUM(E71:E72)</f>
        <v>32</v>
      </c>
      <c r="F70" s="53" t="str">
        <f>CONCATENATE("32'h",K70)</f>
        <v>32'h00000000</v>
      </c>
      <c r="G70" s="53"/>
      <c r="H70" s="159" t="s">
        <v>3925</v>
      </c>
      <c r="I70" s="159"/>
      <c r="J70" s="51"/>
      <c r="K70" s="51" t="str">
        <f>LOWER(DEC2HEX(L70,8))</f>
        <v>00000000</v>
      </c>
      <c r="L70" s="51">
        <f>SUM(L71:L72)</f>
        <v>0</v>
      </c>
      <c r="M70" s="206"/>
      <c r="N70" s="206"/>
    </row>
    <row r="71" spans="1:19">
      <c r="A71" s="55"/>
      <c r="B71" s="203"/>
      <c r="C71" s="204">
        <v>13</v>
      </c>
      <c r="D71" s="204">
        <v>31</v>
      </c>
      <c r="E71" s="55">
        <f>D71+1-C71</f>
        <v>19</v>
      </c>
      <c r="F71" s="55" t="str">
        <f>CONCATENATE(E71,"'h",K71)</f>
        <v>19'h0</v>
      </c>
      <c r="G71" s="55" t="s">
        <v>317</v>
      </c>
      <c r="H71" s="206" t="s">
        <v>49</v>
      </c>
      <c r="I71" s="73"/>
      <c r="J71" s="204">
        <v>0</v>
      </c>
      <c r="K71" s="204" t="str">
        <f>LOWER(DEC2HEX((J71)))</f>
        <v>0</v>
      </c>
      <c r="L71" s="204">
        <f>J71*(2^C71)</f>
        <v>0</v>
      </c>
      <c r="M71" s="206"/>
      <c r="N71" s="206"/>
    </row>
    <row r="72" spans="1:19" ht="45">
      <c r="A72" s="55"/>
      <c r="B72" s="203"/>
      <c r="C72" s="204">
        <v>0</v>
      </c>
      <c r="D72" s="204">
        <v>12</v>
      </c>
      <c r="E72" s="55">
        <f>D72+1-C72</f>
        <v>13</v>
      </c>
      <c r="F72" s="55" t="str">
        <f>CONCATENATE(E72,"'h",K72)</f>
        <v>13'h0</v>
      </c>
      <c r="G72" s="120" t="s">
        <v>320</v>
      </c>
      <c r="H72" s="161" t="s">
        <v>3943</v>
      </c>
      <c r="I72" s="73" t="s">
        <v>3941</v>
      </c>
      <c r="J72" s="204">
        <v>0</v>
      </c>
      <c r="K72" s="204" t="str">
        <f>LOWER(DEC2HEX((J72)))</f>
        <v>0</v>
      </c>
      <c r="L72" s="204">
        <f>J72*(2^C72)</f>
        <v>0</v>
      </c>
      <c r="M72" s="206"/>
      <c r="N72" s="206"/>
    </row>
    <row r="73" spans="1:19">
      <c r="A73" s="51"/>
      <c r="B73" s="52" t="s">
        <v>2296</v>
      </c>
      <c r="C73" s="51"/>
      <c r="D73" s="51"/>
      <c r="E73" s="51">
        <f>SUM(E74:E75)</f>
        <v>32</v>
      </c>
      <c r="F73" s="53" t="str">
        <f>CONCATENATE("32'h",K73)</f>
        <v>32'h00000000</v>
      </c>
      <c r="G73" s="53"/>
      <c r="H73" s="159" t="s">
        <v>3416</v>
      </c>
      <c r="I73" s="159"/>
      <c r="J73" s="51"/>
      <c r="K73" s="51" t="str">
        <f>LOWER(DEC2HEX(L73,8))</f>
        <v>00000000</v>
      </c>
      <c r="L73" s="51">
        <f>SUM(L74:L75)</f>
        <v>0</v>
      </c>
      <c r="M73" s="206"/>
      <c r="N73" s="206"/>
    </row>
    <row r="74" spans="1:19" ht="16.5" customHeight="1">
      <c r="A74" s="55"/>
      <c r="B74" s="203"/>
      <c r="C74" s="204">
        <v>13</v>
      </c>
      <c r="D74" s="204">
        <v>31</v>
      </c>
      <c r="E74" s="55">
        <f t="shared" ref="E74" si="41">D74+1-C74</f>
        <v>19</v>
      </c>
      <c r="F74" s="55" t="str">
        <f t="shared" ref="F74" si="42">CONCATENATE(E74,"'h",K74)</f>
        <v>19'h0</v>
      </c>
      <c r="G74" s="55" t="s">
        <v>317</v>
      </c>
      <c r="H74" s="206" t="s">
        <v>3135</v>
      </c>
      <c r="I74" s="73"/>
      <c r="J74" s="204">
        <v>0</v>
      </c>
      <c r="K74" s="204" t="str">
        <f t="shared" ref="K74" si="43">LOWER(DEC2HEX((J74)))</f>
        <v>0</v>
      </c>
      <c r="L74" s="204">
        <f t="shared" ref="L74" si="44">J74*(2^C74)</f>
        <v>0</v>
      </c>
      <c r="M74" s="206"/>
      <c r="N74" s="206"/>
      <c r="S74" s="196" t="s">
        <v>3942</v>
      </c>
    </row>
    <row r="75" spans="1:19">
      <c r="A75" s="55"/>
      <c r="B75" s="203"/>
      <c r="C75" s="204">
        <v>0</v>
      </c>
      <c r="D75" s="204">
        <v>12</v>
      </c>
      <c r="E75" s="55">
        <f>D75+1-C75</f>
        <v>13</v>
      </c>
      <c r="F75" s="55" t="str">
        <f>CONCATENATE(E75,"'h",K75)</f>
        <v>13'h0</v>
      </c>
      <c r="G75" s="55" t="s">
        <v>317</v>
      </c>
      <c r="H75" s="161" t="s">
        <v>3137</v>
      </c>
      <c r="I75" s="73" t="s">
        <v>3300</v>
      </c>
      <c r="J75" s="204">
        <v>0</v>
      </c>
      <c r="K75" s="204" t="str">
        <f>LOWER(DEC2HEX((J75)))</f>
        <v>0</v>
      </c>
      <c r="L75" s="204">
        <f>J75*(2^C75)</f>
        <v>0</v>
      </c>
      <c r="M75" s="206"/>
      <c r="N75" s="206"/>
    </row>
    <row r="76" spans="1:19">
      <c r="A76" s="51"/>
      <c r="B76" s="52" t="s">
        <v>3052</v>
      </c>
      <c r="C76" s="51"/>
      <c r="D76" s="51"/>
      <c r="E76" s="51">
        <f>SUM(E77:E78)</f>
        <v>32</v>
      </c>
      <c r="F76" s="53" t="str">
        <f>CONCATENATE("32'h",K76)</f>
        <v>32'h00000000</v>
      </c>
      <c r="G76" s="53"/>
      <c r="H76" s="159" t="s">
        <v>3431</v>
      </c>
      <c r="I76" s="159"/>
      <c r="J76" s="51"/>
      <c r="K76" s="51" t="str">
        <f>LOWER(DEC2HEX(L76,8))</f>
        <v>00000000</v>
      </c>
      <c r="L76" s="51">
        <f>SUM(L77:L78)</f>
        <v>0</v>
      </c>
      <c r="M76" s="206"/>
      <c r="N76" s="206"/>
    </row>
    <row r="77" spans="1:19">
      <c r="A77" s="55"/>
      <c r="B77" s="203"/>
      <c r="C77" s="204">
        <v>13</v>
      </c>
      <c r="D77" s="204">
        <v>31</v>
      </c>
      <c r="E77" s="55">
        <f>D77+1-C77</f>
        <v>19</v>
      </c>
      <c r="F77" s="55" t="str">
        <f>CONCATENATE(E77,"'h",K77)</f>
        <v>19'h0</v>
      </c>
      <c r="G77" s="55" t="s">
        <v>317</v>
      </c>
      <c r="H77" s="206" t="s">
        <v>20</v>
      </c>
      <c r="I77" s="206" t="s">
        <v>318</v>
      </c>
      <c r="J77" s="204">
        <v>0</v>
      </c>
      <c r="K77" s="204" t="str">
        <f>LOWER(DEC2HEX((J77)))</f>
        <v>0</v>
      </c>
      <c r="L77" s="204">
        <f>J77*(2^C77)</f>
        <v>0</v>
      </c>
      <c r="M77" s="206"/>
      <c r="N77" s="206"/>
    </row>
    <row r="78" spans="1:19">
      <c r="A78" s="55"/>
      <c r="B78" s="203"/>
      <c r="C78" s="120">
        <v>0</v>
      </c>
      <c r="D78" s="120">
        <v>12</v>
      </c>
      <c r="E78" s="120">
        <f>D78+1-C78</f>
        <v>13</v>
      </c>
      <c r="F78" s="120" t="str">
        <f>CONCATENATE(E78,"'h",K78)</f>
        <v>13'h0</v>
      </c>
      <c r="G78" s="55" t="s">
        <v>3123</v>
      </c>
      <c r="H78" s="206" t="s">
        <v>3140</v>
      </c>
      <c r="I78" s="204" t="s">
        <v>3141</v>
      </c>
      <c r="J78" s="120">
        <v>0</v>
      </c>
      <c r="K78" s="120" t="str">
        <f>LOWER(DEC2HEX((J78)))</f>
        <v>0</v>
      </c>
      <c r="L78" s="120">
        <f>J78*(2^C78)</f>
        <v>0</v>
      </c>
      <c r="M78" s="206"/>
      <c r="N78" s="206"/>
    </row>
    <row r="79" spans="1:19">
      <c r="A79" s="51"/>
      <c r="B79" s="52" t="s">
        <v>3926</v>
      </c>
      <c r="C79" s="51"/>
      <c r="D79" s="51"/>
      <c r="E79" s="51">
        <f>SUM(E80:E82)</f>
        <v>32</v>
      </c>
      <c r="F79" s="53" t="str">
        <f>CONCATENATE("32'h",K79)</f>
        <v>32'h00000000</v>
      </c>
      <c r="G79" s="53"/>
      <c r="H79" s="159" t="s">
        <v>3441</v>
      </c>
      <c r="I79" s="159"/>
      <c r="J79" s="51"/>
      <c r="K79" s="51" t="str">
        <f>LOWER(DEC2HEX(L79,8))</f>
        <v>00000000</v>
      </c>
      <c r="L79" s="51">
        <f>SUM(L80:L82)</f>
        <v>0</v>
      </c>
      <c r="M79" s="206"/>
      <c r="N79" s="206"/>
    </row>
    <row r="80" spans="1:19">
      <c r="A80" s="55"/>
      <c r="B80" s="203"/>
      <c r="C80" s="204">
        <v>2</v>
      </c>
      <c r="D80" s="204">
        <v>31</v>
      </c>
      <c r="E80" s="55">
        <f>D80+1-C80</f>
        <v>30</v>
      </c>
      <c r="F80" s="55" t="str">
        <f>CONCATENATE(E80,"'h",K80)</f>
        <v>30'h0</v>
      </c>
      <c r="G80" s="55" t="s">
        <v>317</v>
      </c>
      <c r="H80" s="206" t="s">
        <v>70</v>
      </c>
      <c r="I80" s="73"/>
      <c r="J80" s="204">
        <v>0</v>
      </c>
      <c r="K80" s="204" t="str">
        <f>LOWER(DEC2HEX((J80)))</f>
        <v>0</v>
      </c>
      <c r="L80" s="204">
        <f>J80*(2^C80)</f>
        <v>0</v>
      </c>
      <c r="M80" s="206"/>
      <c r="N80" s="206"/>
    </row>
    <row r="81" spans="1:14" ht="30">
      <c r="A81" s="55"/>
      <c r="B81" s="203"/>
      <c r="C81" s="120">
        <v>1</v>
      </c>
      <c r="D81" s="120">
        <v>1</v>
      </c>
      <c r="E81" s="120">
        <f t="shared" ref="E81:E82" si="45">D81+1-C81</f>
        <v>1</v>
      </c>
      <c r="F81" s="120" t="str">
        <f t="shared" ref="F81:F82" si="46">CONCATENATE(E81,"'h",K81)</f>
        <v>1'h0</v>
      </c>
      <c r="G81" s="120" t="s">
        <v>320</v>
      </c>
      <c r="H81" s="206" t="s">
        <v>3147</v>
      </c>
      <c r="I81" s="73" t="s">
        <v>3726</v>
      </c>
      <c r="J81" s="204">
        <v>0</v>
      </c>
      <c r="K81" s="204" t="str">
        <f t="shared" ref="K81:K82" si="47">LOWER(DEC2HEX((J81)))</f>
        <v>0</v>
      </c>
      <c r="L81" s="204">
        <f t="shared" ref="L81:L82" si="48">J81*(2^C81)</f>
        <v>0</v>
      </c>
      <c r="M81" s="206"/>
      <c r="N81" s="206"/>
    </row>
    <row r="82" spans="1:14" ht="45">
      <c r="A82" s="55"/>
      <c r="B82" s="203"/>
      <c r="C82" s="204">
        <v>0</v>
      </c>
      <c r="D82" s="204">
        <v>0</v>
      </c>
      <c r="E82" s="55">
        <f t="shared" si="45"/>
        <v>1</v>
      </c>
      <c r="F82" s="55" t="str">
        <f t="shared" si="46"/>
        <v>1'h0</v>
      </c>
      <c r="G82" s="55" t="s">
        <v>320</v>
      </c>
      <c r="H82" s="161" t="s">
        <v>3148</v>
      </c>
      <c r="I82" s="73" t="s">
        <v>3727</v>
      </c>
      <c r="J82" s="204">
        <v>0</v>
      </c>
      <c r="K82" s="204" t="str">
        <f t="shared" si="47"/>
        <v>0</v>
      </c>
      <c r="L82" s="204">
        <f t="shared" si="48"/>
        <v>0</v>
      </c>
      <c r="M82" s="206"/>
      <c r="N82" s="206"/>
    </row>
    <row r="83" spans="1:14">
      <c r="A83" s="51"/>
      <c r="B83" s="52" t="s">
        <v>2300</v>
      </c>
      <c r="C83" s="51"/>
      <c r="D83" s="51"/>
      <c r="E83" s="51">
        <f>SUM(E84:E85)</f>
        <v>32</v>
      </c>
      <c r="F83" s="53" t="str">
        <f>CONCATENATE("32'h",K83)</f>
        <v>32'h00000000</v>
      </c>
      <c r="G83" s="53"/>
      <c r="H83" s="159" t="s">
        <v>3422</v>
      </c>
      <c r="I83" s="159"/>
      <c r="J83" s="51"/>
      <c r="K83" s="51" t="str">
        <f>LOWER(DEC2HEX(L83,8))</f>
        <v>00000000</v>
      </c>
      <c r="L83" s="51">
        <f>SUM(L84:L85)</f>
        <v>0</v>
      </c>
      <c r="M83" s="206"/>
      <c r="N83" s="206"/>
    </row>
    <row r="84" spans="1:14">
      <c r="A84" s="55"/>
      <c r="B84" s="203"/>
      <c r="C84" s="120">
        <v>16</v>
      </c>
      <c r="D84" s="120">
        <v>31</v>
      </c>
      <c r="E84" s="120">
        <f>D84+1-C84</f>
        <v>16</v>
      </c>
      <c r="F84" s="120" t="str">
        <f>CONCATENATE(E84,"'h",K84)</f>
        <v>16'h0</v>
      </c>
      <c r="G84" s="55" t="s">
        <v>317</v>
      </c>
      <c r="H84" s="206" t="s">
        <v>70</v>
      </c>
      <c r="I84" s="73"/>
      <c r="J84" s="120">
        <v>0</v>
      </c>
      <c r="K84" s="120" t="str">
        <f>LOWER(DEC2HEX((J84)))</f>
        <v>0</v>
      </c>
      <c r="L84" s="120">
        <f>J84*(2^C84)</f>
        <v>0</v>
      </c>
      <c r="M84" s="206"/>
      <c r="N84" s="206"/>
    </row>
    <row r="85" spans="1:14">
      <c r="A85" s="55"/>
      <c r="B85" s="203"/>
      <c r="C85" s="120">
        <v>0</v>
      </c>
      <c r="D85" s="120">
        <v>15</v>
      </c>
      <c r="E85" s="120">
        <f>D85+1-C85</f>
        <v>16</v>
      </c>
      <c r="F85" s="120" t="str">
        <f>CONCATENATE(E85,"'h",K85)</f>
        <v>16'h0</v>
      </c>
      <c r="G85" s="120" t="s">
        <v>320</v>
      </c>
      <c r="H85" s="161" t="s">
        <v>3149</v>
      </c>
      <c r="I85" s="73" t="s">
        <v>3323</v>
      </c>
      <c r="J85" s="120">
        <v>0</v>
      </c>
      <c r="K85" s="120" t="str">
        <f>LOWER(DEC2HEX((J85)))</f>
        <v>0</v>
      </c>
      <c r="L85" s="120">
        <f>J85*(2^C85)</f>
        <v>0</v>
      </c>
    </row>
    <row r="86" spans="1:14">
      <c r="A86" s="51"/>
      <c r="B86" s="52" t="s">
        <v>3927</v>
      </c>
      <c r="C86" s="51"/>
      <c r="D86" s="51"/>
      <c r="E86" s="51">
        <f>SUM(E87:E92)</f>
        <v>32</v>
      </c>
      <c r="F86" s="53" t="str">
        <f>CONCATENATE("32'h",K86)</f>
        <v>32'h00000001</v>
      </c>
      <c r="G86" s="53"/>
      <c r="H86" s="159" t="s">
        <v>3423</v>
      </c>
      <c r="I86" s="159"/>
      <c r="J86" s="51"/>
      <c r="K86" s="51" t="str">
        <f>LOWER(DEC2HEX(L86,8))</f>
        <v>00000001</v>
      </c>
      <c r="L86" s="51">
        <f>SUM(L87:L92)</f>
        <v>1</v>
      </c>
      <c r="M86" s="59"/>
    </row>
    <row r="87" spans="1:14">
      <c r="A87" s="55"/>
      <c r="B87" s="55"/>
      <c r="C87" s="204">
        <v>18</v>
      </c>
      <c r="D87" s="204">
        <v>31</v>
      </c>
      <c r="E87" s="55">
        <f t="shared" ref="E87:E90" si="49">D87+1-C87</f>
        <v>14</v>
      </c>
      <c r="F87" s="55" t="str">
        <f t="shared" ref="F87:F90" si="50">CONCATENATE(E87,"'h",K87)</f>
        <v>14'h0</v>
      </c>
      <c r="G87" s="55" t="s">
        <v>317</v>
      </c>
      <c r="H87" s="206" t="s">
        <v>20</v>
      </c>
      <c r="I87" s="73" t="s">
        <v>318</v>
      </c>
      <c r="J87" s="204">
        <v>0</v>
      </c>
      <c r="K87" s="204" t="str">
        <f t="shared" ref="K87:K90" si="51">LOWER(DEC2HEX((J87)))</f>
        <v>0</v>
      </c>
      <c r="L87" s="204">
        <f t="shared" ref="L87:L90" si="52">J87*(2^C87)</f>
        <v>0</v>
      </c>
      <c r="M87" s="59"/>
    </row>
    <row r="88" spans="1:14" ht="30">
      <c r="A88" s="55"/>
      <c r="B88" s="55"/>
      <c r="C88" s="204">
        <v>17</v>
      </c>
      <c r="D88" s="204">
        <v>17</v>
      </c>
      <c r="E88" s="55">
        <f t="shared" si="49"/>
        <v>1</v>
      </c>
      <c r="F88" s="55" t="str">
        <f t="shared" si="50"/>
        <v>1'h0</v>
      </c>
      <c r="G88" s="55" t="s">
        <v>322</v>
      </c>
      <c r="H88" s="206" t="s">
        <v>3151</v>
      </c>
      <c r="I88" s="73" t="s">
        <v>3301</v>
      </c>
      <c r="J88" s="204">
        <v>0</v>
      </c>
      <c r="K88" s="204" t="str">
        <f t="shared" si="51"/>
        <v>0</v>
      </c>
      <c r="L88" s="204">
        <f t="shared" si="52"/>
        <v>0</v>
      </c>
      <c r="M88" s="59"/>
    </row>
    <row r="89" spans="1:14" ht="30">
      <c r="A89" s="55"/>
      <c r="B89" s="55"/>
      <c r="C89" s="204">
        <v>16</v>
      </c>
      <c r="D89" s="204">
        <v>16</v>
      </c>
      <c r="E89" s="55">
        <f t="shared" si="49"/>
        <v>1</v>
      </c>
      <c r="F89" s="55" t="str">
        <f t="shared" si="50"/>
        <v>1'h0</v>
      </c>
      <c r="G89" s="55" t="s">
        <v>322</v>
      </c>
      <c r="H89" s="206" t="s">
        <v>3152</v>
      </c>
      <c r="I89" s="73" t="s">
        <v>3153</v>
      </c>
      <c r="J89" s="204">
        <v>0</v>
      </c>
      <c r="K89" s="204" t="str">
        <f t="shared" si="51"/>
        <v>0</v>
      </c>
      <c r="L89" s="204">
        <f t="shared" si="52"/>
        <v>0</v>
      </c>
      <c r="M89" s="208"/>
    </row>
    <row r="90" spans="1:14">
      <c r="A90" s="55"/>
      <c r="B90" s="55"/>
      <c r="C90" s="204">
        <v>2</v>
      </c>
      <c r="D90" s="204">
        <v>15</v>
      </c>
      <c r="E90" s="55">
        <f t="shared" si="49"/>
        <v>14</v>
      </c>
      <c r="F90" s="55" t="str">
        <f t="shared" si="50"/>
        <v>14'h0</v>
      </c>
      <c r="G90" s="55" t="s">
        <v>3154</v>
      </c>
      <c r="H90" s="206" t="s">
        <v>20</v>
      </c>
      <c r="I90" s="73" t="s">
        <v>318</v>
      </c>
      <c r="J90" s="204">
        <v>0</v>
      </c>
      <c r="K90" s="204" t="str">
        <f t="shared" si="51"/>
        <v>0</v>
      </c>
      <c r="L90" s="204">
        <f t="shared" si="52"/>
        <v>0</v>
      </c>
      <c r="M90" s="208"/>
    </row>
    <row r="91" spans="1:14" ht="60">
      <c r="A91" s="206"/>
      <c r="B91" s="206"/>
      <c r="C91" s="204">
        <v>1</v>
      </c>
      <c r="D91" s="204">
        <v>1</v>
      </c>
      <c r="E91" s="55">
        <f t="shared" ref="E91:E92" si="53">D91+1-C91</f>
        <v>1</v>
      </c>
      <c r="F91" s="55" t="str">
        <f t="shared" ref="F91:F92" si="54">CONCATENATE(E91,"'h",K91)</f>
        <v>1'h0</v>
      </c>
      <c r="G91" s="55" t="s">
        <v>3150</v>
      </c>
      <c r="H91" s="161" t="s">
        <v>3155</v>
      </c>
      <c r="I91" s="122" t="s">
        <v>3814</v>
      </c>
      <c r="J91" s="204">
        <v>0</v>
      </c>
      <c r="K91" s="204" t="str">
        <f t="shared" ref="K91:K92" si="55">LOWER(DEC2HEX((J91)))</f>
        <v>0</v>
      </c>
      <c r="L91" s="204">
        <f t="shared" ref="L91:L92" si="56">J91*(2^C91)</f>
        <v>0</v>
      </c>
      <c r="M91" s="208"/>
    </row>
    <row r="92" spans="1:14" ht="30">
      <c r="A92" s="206"/>
      <c r="B92" s="206"/>
      <c r="C92" s="204">
        <v>0</v>
      </c>
      <c r="D92" s="204">
        <v>0</v>
      </c>
      <c r="E92" s="55">
        <f t="shared" si="53"/>
        <v>1</v>
      </c>
      <c r="F92" s="55" t="str">
        <f t="shared" si="54"/>
        <v>1'h1</v>
      </c>
      <c r="G92" s="55" t="s">
        <v>3150</v>
      </c>
      <c r="H92" s="161" t="s">
        <v>3156</v>
      </c>
      <c r="I92" s="122" t="s">
        <v>3157</v>
      </c>
      <c r="J92" s="204">
        <v>1</v>
      </c>
      <c r="K92" s="204" t="str">
        <f t="shared" si="55"/>
        <v>1</v>
      </c>
      <c r="L92" s="204">
        <f t="shared" si="56"/>
        <v>1</v>
      </c>
      <c r="M92" s="208"/>
    </row>
    <row r="93" spans="1:14">
      <c r="A93" s="51"/>
      <c r="B93" s="52" t="s">
        <v>3928</v>
      </c>
      <c r="C93" s="51"/>
      <c r="D93" s="51"/>
      <c r="E93" s="51">
        <f>SUM(E94:E95)</f>
        <v>32</v>
      </c>
      <c r="F93" s="53" t="str">
        <f>CONCATENATE("32'h",K93)</f>
        <v>32'h00000000</v>
      </c>
      <c r="G93" s="53"/>
      <c r="H93" s="54" t="s">
        <v>3424</v>
      </c>
      <c r="I93" s="54"/>
      <c r="J93" s="51"/>
      <c r="K93" s="51" t="str">
        <f>LOWER(DEC2HEX(L93,8))</f>
        <v>00000000</v>
      </c>
      <c r="L93" s="51">
        <f>SUM(L94:L95)</f>
        <v>0</v>
      </c>
      <c r="M93" s="208"/>
    </row>
    <row r="94" spans="1:14">
      <c r="A94" s="55"/>
      <c r="B94" s="121"/>
      <c r="C94" s="55">
        <v>1</v>
      </c>
      <c r="D94" s="55">
        <v>31</v>
      </c>
      <c r="E94" s="55">
        <f>D94+1-C94</f>
        <v>31</v>
      </c>
      <c r="F94" s="55" t="str">
        <f>CONCATENATE(E94,"'h",K94)</f>
        <v>31'h0</v>
      </c>
      <c r="G94" s="55" t="s">
        <v>317</v>
      </c>
      <c r="H94" s="55" t="s">
        <v>20</v>
      </c>
      <c r="I94" s="59"/>
      <c r="J94" s="55">
        <v>0</v>
      </c>
      <c r="K94" s="55" t="str">
        <f>LOWER(DEC2HEX((J94)))</f>
        <v>0</v>
      </c>
      <c r="L94" s="55">
        <f>J94*(2^C94)</f>
        <v>0</v>
      </c>
      <c r="M94" s="208"/>
    </row>
    <row r="95" spans="1:14" ht="45">
      <c r="B95" s="121"/>
      <c r="C95" s="55">
        <v>0</v>
      </c>
      <c r="D95" s="55">
        <v>0</v>
      </c>
      <c r="E95" s="55">
        <f>D95+1-C95</f>
        <v>1</v>
      </c>
      <c r="F95" s="55" t="str">
        <f>CONCATENATE(E95,"'h",K95)</f>
        <v>1'h0</v>
      </c>
      <c r="G95" s="55" t="s">
        <v>471</v>
      </c>
      <c r="H95" s="72" t="s">
        <v>3158</v>
      </c>
      <c r="I95" s="69" t="s">
        <v>3159</v>
      </c>
      <c r="J95" s="55">
        <v>0</v>
      </c>
      <c r="K95" s="55" t="str">
        <f>LOWER(DEC2HEX((J95)))</f>
        <v>0</v>
      </c>
      <c r="L95" s="55">
        <f>J95*(2^C95)</f>
        <v>0</v>
      </c>
      <c r="M95" s="208"/>
    </row>
    <row r="96" spans="1:14">
      <c r="A96" s="51"/>
      <c r="B96" s="52" t="s">
        <v>3929</v>
      </c>
      <c r="C96" s="51"/>
      <c r="D96" s="51"/>
      <c r="E96" s="51">
        <f>SUM(E97:E98)</f>
        <v>32</v>
      </c>
      <c r="F96" s="53" t="str">
        <f>CONCATENATE("32'h",K96)</f>
        <v>32'h00000000</v>
      </c>
      <c r="G96" s="53"/>
      <c r="H96" s="54" t="s">
        <v>3433</v>
      </c>
      <c r="I96" s="54"/>
      <c r="J96" s="51"/>
      <c r="K96" s="51" t="str">
        <f>LOWER(DEC2HEX(L96,8))</f>
        <v>00000000</v>
      </c>
      <c r="L96" s="51">
        <f>SUM(L97:L98)</f>
        <v>0</v>
      </c>
      <c r="M96" s="208"/>
    </row>
    <row r="97" spans="1:13">
      <c r="B97" s="121"/>
      <c r="C97" s="55">
        <v>1</v>
      </c>
      <c r="D97" s="55">
        <v>31</v>
      </c>
      <c r="E97" s="55">
        <f>D97+1-C97</f>
        <v>31</v>
      </c>
      <c r="F97" s="55" t="str">
        <f>CONCATENATE(E97,"'h",K97)</f>
        <v>31'h0</v>
      </c>
      <c r="G97" s="55" t="s">
        <v>317</v>
      </c>
      <c r="H97" s="55" t="s">
        <v>20</v>
      </c>
      <c r="I97" s="59"/>
      <c r="J97" s="55">
        <v>0</v>
      </c>
      <c r="K97" s="55" t="str">
        <f>LOWER(DEC2HEX((J97)))</f>
        <v>0</v>
      </c>
      <c r="L97" s="55">
        <f>J97*(2^C97)</f>
        <v>0</v>
      </c>
      <c r="M97" s="208"/>
    </row>
    <row r="98" spans="1:13" ht="30">
      <c r="B98" s="121"/>
      <c r="C98" s="55">
        <v>0</v>
      </c>
      <c r="D98" s="55">
        <v>0</v>
      </c>
      <c r="E98" s="55">
        <f>D98+1-C98</f>
        <v>1</v>
      </c>
      <c r="F98" s="55" t="str">
        <f>CONCATENATE(E98,"'h",K98)</f>
        <v>1'h0</v>
      </c>
      <c r="G98" s="55" t="s">
        <v>471</v>
      </c>
      <c r="H98" s="72" t="s">
        <v>3160</v>
      </c>
      <c r="I98" s="69" t="s">
        <v>3161</v>
      </c>
      <c r="J98" s="55">
        <v>0</v>
      </c>
      <c r="K98" s="55" t="str">
        <f>LOWER(DEC2HEX((J98)))</f>
        <v>0</v>
      </c>
      <c r="L98" s="55">
        <f>J98*(2^C98)</f>
        <v>0</v>
      </c>
      <c r="M98" s="208"/>
    </row>
    <row r="99" spans="1:13">
      <c r="A99" s="51"/>
      <c r="B99" s="52" t="s">
        <v>3434</v>
      </c>
      <c r="C99" s="51"/>
      <c r="D99" s="51"/>
      <c r="E99" s="51">
        <f>SUM(E100:E104)</f>
        <v>32</v>
      </c>
      <c r="F99" s="53" t="str">
        <f>CONCATENATE("32'h",K99)</f>
        <v>32'h0000000b</v>
      </c>
      <c r="G99" s="53"/>
      <c r="H99" s="54" t="s">
        <v>3376</v>
      </c>
      <c r="I99" s="54"/>
      <c r="J99" s="51"/>
      <c r="K99" s="51" t="str">
        <f>LOWER(DEC2HEX(L99,8))</f>
        <v>0000000b</v>
      </c>
      <c r="L99" s="51">
        <f>SUM(L100:L104)</f>
        <v>11</v>
      </c>
    </row>
    <row r="100" spans="1:13">
      <c r="B100" s="121"/>
      <c r="C100" s="55">
        <v>4</v>
      </c>
      <c r="D100" s="55">
        <v>31</v>
      </c>
      <c r="E100" s="55">
        <f>D100+1-C100</f>
        <v>28</v>
      </c>
      <c r="F100" s="55" t="str">
        <f>CONCATENATE(E100,"'h",K100)</f>
        <v>28'h0</v>
      </c>
      <c r="G100" s="55" t="s">
        <v>317</v>
      </c>
      <c r="H100" s="55" t="s">
        <v>20</v>
      </c>
      <c r="I100" s="59"/>
      <c r="J100" s="55">
        <v>0</v>
      </c>
      <c r="K100" s="55" t="str">
        <f>LOWER(DEC2HEX((J100)))</f>
        <v>0</v>
      </c>
      <c r="L100" s="55">
        <f>J100*(2^C100)</f>
        <v>0</v>
      </c>
    </row>
    <row r="101" spans="1:13">
      <c r="B101" s="121"/>
      <c r="C101" s="55">
        <v>3</v>
      </c>
      <c r="D101" s="55">
        <v>3</v>
      </c>
      <c r="E101" s="55">
        <f>D101+1-C101</f>
        <v>1</v>
      </c>
      <c r="F101" s="55" t="str">
        <f>CONCATENATE(E101,"'h",K101)</f>
        <v>1'h1</v>
      </c>
      <c r="G101" s="55" t="s">
        <v>3163</v>
      </c>
      <c r="H101" s="55" t="s">
        <v>3177</v>
      </c>
      <c r="I101" s="122" t="s">
        <v>3306</v>
      </c>
      <c r="J101" s="55">
        <v>1</v>
      </c>
      <c r="K101" s="55" t="str">
        <f>LOWER(DEC2HEX((J101)))</f>
        <v>1</v>
      </c>
      <c r="L101" s="55">
        <f>J101*(2^C101)</f>
        <v>8</v>
      </c>
    </row>
    <row r="102" spans="1:13" ht="30">
      <c r="B102" s="121"/>
      <c r="C102" s="55">
        <v>2</v>
      </c>
      <c r="D102" s="55">
        <v>2</v>
      </c>
      <c r="E102" s="55">
        <f>D102+1-C102</f>
        <v>1</v>
      </c>
      <c r="F102" s="55" t="str">
        <f>CONCATENATE(E102,"'h",K102)</f>
        <v>1'h0</v>
      </c>
      <c r="G102" s="55" t="s">
        <v>3163</v>
      </c>
      <c r="H102" s="55" t="s">
        <v>3178</v>
      </c>
      <c r="I102" s="122" t="s">
        <v>3179</v>
      </c>
      <c r="J102" s="55">
        <v>0</v>
      </c>
      <c r="K102" s="55" t="str">
        <f>LOWER(DEC2HEX((J102)))</f>
        <v>0</v>
      </c>
      <c r="L102" s="55">
        <f>J102*(2^C102)</f>
        <v>0</v>
      </c>
    </row>
    <row r="103" spans="1:13">
      <c r="B103" s="121"/>
      <c r="C103" s="55">
        <v>1</v>
      </c>
      <c r="D103" s="55">
        <v>1</v>
      </c>
      <c r="E103" s="55">
        <f t="shared" ref="E103" si="57">D103+1-C103</f>
        <v>1</v>
      </c>
      <c r="F103" s="55" t="str">
        <f t="shared" ref="F103" si="58">CONCATENATE(E103,"'h",K103)</f>
        <v>1'h1</v>
      </c>
      <c r="G103" s="55" t="s">
        <v>3163</v>
      </c>
      <c r="H103" s="55" t="s">
        <v>3180</v>
      </c>
      <c r="I103" s="162" t="s">
        <v>3307</v>
      </c>
      <c r="J103" s="55">
        <v>1</v>
      </c>
      <c r="K103" s="55" t="str">
        <f t="shared" ref="K103" si="59">LOWER(DEC2HEX((J103)))</f>
        <v>1</v>
      </c>
      <c r="L103" s="55">
        <f t="shared" ref="L103" si="60">J103*(2^C103)</f>
        <v>2</v>
      </c>
    </row>
    <row r="104" spans="1:13">
      <c r="B104" s="121"/>
      <c r="C104" s="55">
        <v>0</v>
      </c>
      <c r="D104" s="55">
        <v>0</v>
      </c>
      <c r="E104" s="55">
        <f>D104+1-C104</f>
        <v>1</v>
      </c>
      <c r="F104" s="55" t="str">
        <f>CONCATENATE(E104,"'h",K104)</f>
        <v>1'h1</v>
      </c>
      <c r="G104" s="55" t="s">
        <v>3163</v>
      </c>
      <c r="H104" s="72" t="s">
        <v>3181</v>
      </c>
      <c r="I104" s="122" t="s">
        <v>3308</v>
      </c>
      <c r="J104" s="55">
        <v>1</v>
      </c>
      <c r="K104" s="55" t="str">
        <f>LOWER(DEC2HEX((J104)))</f>
        <v>1</v>
      </c>
      <c r="L104" s="55">
        <f>J104*(2^C104)</f>
        <v>1</v>
      </c>
    </row>
    <row r="105" spans="1:13">
      <c r="A105" s="51"/>
      <c r="B105" s="52" t="s">
        <v>3930</v>
      </c>
      <c r="C105" s="51"/>
      <c r="D105" s="51"/>
      <c r="E105" s="51">
        <f>SUM(E106:E108)</f>
        <v>32</v>
      </c>
      <c r="F105" s="53" t="str">
        <f>CONCATENATE("32'h",K105)</f>
        <v>32'h00000000</v>
      </c>
      <c r="G105" s="53"/>
      <c r="H105" s="159" t="s">
        <v>3375</v>
      </c>
      <c r="I105" s="159"/>
      <c r="J105" s="51"/>
      <c r="K105" s="51" t="str">
        <f>LOWER(DEC2HEX(L105,8))</f>
        <v>00000000</v>
      </c>
      <c r="L105" s="51">
        <f>SUM(L106:L108)</f>
        <v>0</v>
      </c>
    </row>
    <row r="106" spans="1:13">
      <c r="B106" s="203"/>
      <c r="C106" s="55">
        <v>2</v>
      </c>
      <c r="D106" s="55">
        <v>31</v>
      </c>
      <c r="E106" s="55">
        <f>D106+1-C106</f>
        <v>30</v>
      </c>
      <c r="F106" s="55" t="str">
        <f>CONCATENATE(E106,"'h",K106)</f>
        <v>30'h0</v>
      </c>
      <c r="G106" s="55" t="s">
        <v>317</v>
      </c>
      <c r="H106" s="55" t="s">
        <v>20</v>
      </c>
      <c r="I106" s="59"/>
      <c r="J106" s="55">
        <v>0</v>
      </c>
      <c r="K106" s="55" t="str">
        <f>LOWER(DEC2HEX((J106)))</f>
        <v>0</v>
      </c>
      <c r="L106" s="55">
        <f>J106*(2^C106)</f>
        <v>0</v>
      </c>
    </row>
    <row r="107" spans="1:13">
      <c r="B107" s="203"/>
      <c r="C107" s="55">
        <v>1</v>
      </c>
      <c r="D107" s="55">
        <v>1</v>
      </c>
      <c r="E107" s="55">
        <f t="shared" ref="E107" si="61">D107+1-C107</f>
        <v>1</v>
      </c>
      <c r="F107" s="55" t="str">
        <f t="shared" ref="F107" si="62">CONCATENATE(E107,"'h",K107)</f>
        <v>1'h0</v>
      </c>
      <c r="G107" s="55" t="s">
        <v>326</v>
      </c>
      <c r="H107" s="55" t="s">
        <v>3175</v>
      </c>
      <c r="I107" s="162" t="s">
        <v>3304</v>
      </c>
      <c r="J107" s="55">
        <v>0</v>
      </c>
      <c r="K107" s="55" t="str">
        <f t="shared" ref="K107" si="63">LOWER(DEC2HEX((J107)))</f>
        <v>0</v>
      </c>
      <c r="L107" s="55">
        <f t="shared" ref="L107" si="64">J107*(2^C107)</f>
        <v>0</v>
      </c>
    </row>
    <row r="108" spans="1:13">
      <c r="B108" s="203"/>
      <c r="C108" s="55">
        <v>0</v>
      </c>
      <c r="D108" s="55">
        <v>0</v>
      </c>
      <c r="E108" s="55">
        <f>D108+1-C108</f>
        <v>1</v>
      </c>
      <c r="F108" s="55" t="str">
        <f>CONCATENATE(E108,"'h",K108)</f>
        <v>1'h0</v>
      </c>
      <c r="G108" s="55" t="s">
        <v>326</v>
      </c>
      <c r="H108" s="55" t="s">
        <v>3176</v>
      </c>
      <c r="I108" s="122" t="s">
        <v>3305</v>
      </c>
      <c r="J108" s="55">
        <v>0</v>
      </c>
      <c r="K108" s="55" t="str">
        <f>LOWER(DEC2HEX((J108)))</f>
        <v>0</v>
      </c>
      <c r="L108" s="55">
        <f>J108*(2^C108)</f>
        <v>0</v>
      </c>
    </row>
    <row r="109" spans="1:13">
      <c r="A109" s="51"/>
      <c r="B109" s="52" t="s">
        <v>3874</v>
      </c>
      <c r="C109" s="51"/>
      <c r="D109" s="51"/>
      <c r="E109" s="51">
        <f>SUM(E110:E111)</f>
        <v>32</v>
      </c>
      <c r="F109" s="53" t="str">
        <f>CONCATENATE("32'h",K109)</f>
        <v>32'h00000001</v>
      </c>
      <c r="G109" s="53"/>
      <c r="H109" s="54" t="s">
        <v>3442</v>
      </c>
      <c r="I109" s="54"/>
      <c r="J109" s="51"/>
      <c r="K109" s="51" t="str">
        <f>LOWER(DEC2HEX(L109,8))</f>
        <v>00000001</v>
      </c>
      <c r="L109" s="51">
        <f>SUM(L110:L111)</f>
        <v>1</v>
      </c>
    </row>
    <row r="110" spans="1:13">
      <c r="A110" s="59"/>
      <c r="B110" s="58"/>
      <c r="C110" s="55">
        <v>1</v>
      </c>
      <c r="D110" s="55">
        <v>31</v>
      </c>
      <c r="E110" s="55">
        <f>D110+1-C110</f>
        <v>31</v>
      </c>
      <c r="F110" s="55" t="str">
        <f>CONCATENATE(E110,"'h",K110)</f>
        <v>31'h0</v>
      </c>
      <c r="G110" s="59" t="s">
        <v>3217</v>
      </c>
      <c r="H110" s="59" t="s">
        <v>3208</v>
      </c>
      <c r="I110" s="122"/>
      <c r="J110" s="58">
        <v>0</v>
      </c>
      <c r="K110" s="55" t="str">
        <f>LOWER(DEC2HEX((J110)))</f>
        <v>0</v>
      </c>
      <c r="L110" s="55">
        <f>J110*(2^C110)</f>
        <v>0</v>
      </c>
    </row>
    <row r="111" spans="1:13" ht="45">
      <c r="A111" s="59"/>
      <c r="B111" s="56"/>
      <c r="C111" s="55">
        <v>0</v>
      </c>
      <c r="D111" s="55">
        <v>0</v>
      </c>
      <c r="E111" s="55">
        <f>D111+1-C111</f>
        <v>1</v>
      </c>
      <c r="F111" s="55" t="str">
        <f>CONCATENATE(E111,"'h",K111)</f>
        <v>1'h1</v>
      </c>
      <c r="G111" s="59" t="s">
        <v>3218</v>
      </c>
      <c r="H111" s="59" t="s">
        <v>3232</v>
      </c>
      <c r="I111" s="122" t="s">
        <v>3418</v>
      </c>
      <c r="J111" s="55">
        <v>1</v>
      </c>
      <c r="K111" s="55" t="str">
        <f>LOWER(DEC2HEX((J111)))</f>
        <v>1</v>
      </c>
      <c r="L111" s="55">
        <f>J111*(2^C111)</f>
        <v>1</v>
      </c>
    </row>
    <row r="112" spans="1:13">
      <c r="A112" s="51"/>
      <c r="B112" s="52" t="s">
        <v>3931</v>
      </c>
      <c r="C112" s="51"/>
      <c r="D112" s="51"/>
      <c r="E112" s="51">
        <f>SUM(E113:E114)</f>
        <v>32</v>
      </c>
      <c r="F112" s="53" t="str">
        <f>CONCATENATE("32'h",K112)</f>
        <v>32'h00000000</v>
      </c>
      <c r="G112" s="53"/>
      <c r="H112" s="209" t="s">
        <v>1838</v>
      </c>
      <c r="I112" s="54"/>
      <c r="J112" s="51"/>
      <c r="K112" s="51" t="str">
        <f>LOWER(DEC2HEX(L112,8))</f>
        <v>00000000</v>
      </c>
      <c r="L112" s="51">
        <f>SUM(L113:L114)</f>
        <v>0</v>
      </c>
    </row>
    <row r="113" spans="1:12">
      <c r="A113" s="59"/>
      <c r="B113" s="58"/>
      <c r="C113" s="55">
        <v>1</v>
      </c>
      <c r="D113" s="55">
        <v>31</v>
      </c>
      <c r="E113" s="55">
        <f>D113+1-C113</f>
        <v>31</v>
      </c>
      <c r="F113" s="55" t="str">
        <f>CONCATENATE(E113,"'h",K113)</f>
        <v>31'h0</v>
      </c>
      <c r="G113" s="59" t="s">
        <v>3217</v>
      </c>
      <c r="H113" s="59" t="s">
        <v>3208</v>
      </c>
      <c r="I113" s="122"/>
      <c r="J113" s="58">
        <v>0</v>
      </c>
      <c r="K113" s="55" t="str">
        <f>LOWER(DEC2HEX((J113)))</f>
        <v>0</v>
      </c>
      <c r="L113" s="55">
        <f>J113*(2^C113)</f>
        <v>0</v>
      </c>
    </row>
    <row r="114" spans="1:12" ht="45">
      <c r="A114" s="59"/>
      <c r="B114" s="56"/>
      <c r="C114" s="55">
        <v>0</v>
      </c>
      <c r="D114" s="55">
        <v>0</v>
      </c>
      <c r="E114" s="55">
        <f>D114+1-C114</f>
        <v>1</v>
      </c>
      <c r="F114" s="55" t="str">
        <f>CONCATENATE(E114,"'h",K114)</f>
        <v>1'h0</v>
      </c>
      <c r="G114" s="59" t="s">
        <v>3218</v>
      </c>
      <c r="H114" s="59" t="s">
        <v>3233</v>
      </c>
      <c r="I114" s="122" t="s">
        <v>3417</v>
      </c>
      <c r="J114" s="55">
        <v>0</v>
      </c>
      <c r="K114" s="55" t="str">
        <f>LOWER(DEC2HEX((J114)))</f>
        <v>0</v>
      </c>
      <c r="L114" s="55">
        <f>J114*(2^C114)</f>
        <v>0</v>
      </c>
    </row>
    <row r="115" spans="1:12">
      <c r="A115" s="51"/>
      <c r="B115" s="52" t="s">
        <v>3932</v>
      </c>
      <c r="C115" s="51"/>
      <c r="D115" s="51"/>
      <c r="E115" s="51">
        <f>SUM(E116:E123)</f>
        <v>32</v>
      </c>
      <c r="F115" s="53" t="str">
        <f>CONCATENATE("32'h",K115)</f>
        <v>32'h0390401c</v>
      </c>
      <c r="G115" s="53"/>
      <c r="H115" s="54" t="s">
        <v>3162</v>
      </c>
      <c r="I115" s="54"/>
      <c r="J115" s="51"/>
      <c r="K115" s="51" t="str">
        <f>LOWER(DEC2HEX(L115,8))</f>
        <v>0390401c</v>
      </c>
      <c r="L115" s="51">
        <f>SUM(L116:L123)</f>
        <v>59785244</v>
      </c>
    </row>
    <row r="116" spans="1:12">
      <c r="A116" s="55"/>
      <c r="B116" s="121"/>
      <c r="C116" s="55">
        <v>28</v>
      </c>
      <c r="D116" s="55">
        <v>31</v>
      </c>
      <c r="E116" s="55">
        <f>D116+1-C116</f>
        <v>4</v>
      </c>
      <c r="F116" s="55" t="str">
        <f>CONCATENATE(E116,"'h",K116)</f>
        <v>4'h0</v>
      </c>
      <c r="G116" s="55" t="s">
        <v>317</v>
      </c>
      <c r="H116" s="55" t="s">
        <v>20</v>
      </c>
      <c r="I116" s="59"/>
      <c r="J116" s="55">
        <v>0</v>
      </c>
      <c r="K116" s="55" t="str">
        <f>LOWER(DEC2HEX((J116)))</f>
        <v>0</v>
      </c>
      <c r="L116" s="55">
        <f>J116*(2^C116)</f>
        <v>0</v>
      </c>
    </row>
    <row r="117" spans="1:12" ht="60">
      <c r="A117" s="210"/>
      <c r="B117" s="121"/>
      <c r="C117" s="55">
        <v>24</v>
      </c>
      <c r="D117" s="55">
        <v>27</v>
      </c>
      <c r="E117" s="55">
        <f>D117+1-C117</f>
        <v>4</v>
      </c>
      <c r="F117" s="55" t="str">
        <f>CONCATENATE(E117,"'h",K117)</f>
        <v>4'h3</v>
      </c>
      <c r="G117" s="55" t="s">
        <v>324</v>
      </c>
      <c r="H117" s="55" t="s">
        <v>3164</v>
      </c>
      <c r="I117" s="162" t="s">
        <v>3716</v>
      </c>
      <c r="J117" s="55">
        <v>3</v>
      </c>
      <c r="K117" s="55" t="str">
        <f>LOWER(DEC2HEX((J117)))</f>
        <v>3</v>
      </c>
      <c r="L117" s="55">
        <f>J117*(2^C117)</f>
        <v>50331648</v>
      </c>
    </row>
    <row r="118" spans="1:12" ht="60">
      <c r="A118" s="210"/>
      <c r="B118" s="121"/>
      <c r="C118" s="55">
        <v>21</v>
      </c>
      <c r="D118" s="55">
        <v>23</v>
      </c>
      <c r="E118" s="55">
        <f>D118+1-C118</f>
        <v>3</v>
      </c>
      <c r="F118" s="55" t="str">
        <f>CONCATENATE(E118,"'h",K118)</f>
        <v>3'h4</v>
      </c>
      <c r="G118" s="55" t="s">
        <v>324</v>
      </c>
      <c r="H118" s="55" t="s">
        <v>3165</v>
      </c>
      <c r="I118" s="162" t="s">
        <v>1837</v>
      </c>
      <c r="J118" s="55">
        <v>4</v>
      </c>
      <c r="K118" s="55" t="str">
        <f>LOWER(DEC2HEX((J118)))</f>
        <v>4</v>
      </c>
      <c r="L118" s="55">
        <f>J118*(2^C118)</f>
        <v>8388608</v>
      </c>
    </row>
    <row r="119" spans="1:12" ht="60">
      <c r="A119" s="210"/>
      <c r="B119" s="121"/>
      <c r="C119" s="55">
        <v>16</v>
      </c>
      <c r="D119" s="55">
        <v>20</v>
      </c>
      <c r="E119" s="55">
        <f>D119+1-C119</f>
        <v>5</v>
      </c>
      <c r="F119" s="55" t="str">
        <f>CONCATENATE(E119,"'h",K119)</f>
        <v>5'h10</v>
      </c>
      <c r="G119" s="55" t="s">
        <v>3167</v>
      </c>
      <c r="H119" s="55" t="s">
        <v>3168</v>
      </c>
      <c r="I119" s="162" t="s">
        <v>3302</v>
      </c>
      <c r="J119" s="55">
        <v>16</v>
      </c>
      <c r="K119" s="55" t="str">
        <f>LOWER(DEC2HEX((J119)))</f>
        <v>10</v>
      </c>
      <c r="L119" s="55">
        <f>J119*(2^C119)</f>
        <v>1048576</v>
      </c>
    </row>
    <row r="120" spans="1:12">
      <c r="A120" s="210"/>
      <c r="B120" s="121"/>
      <c r="C120" s="55">
        <v>9</v>
      </c>
      <c r="D120" s="55">
        <v>15</v>
      </c>
      <c r="E120" s="55">
        <f t="shared" ref="E120:E122" si="65">D120+1-C120</f>
        <v>7</v>
      </c>
      <c r="F120" s="55" t="str">
        <f t="shared" ref="F120:F122" si="66">CONCATENATE(E120,"'h",K120)</f>
        <v>7'h20</v>
      </c>
      <c r="G120" s="55" t="s">
        <v>324</v>
      </c>
      <c r="H120" s="72" t="s">
        <v>3169</v>
      </c>
      <c r="I120" s="69" t="s">
        <v>3170</v>
      </c>
      <c r="J120" s="55">
        <v>32</v>
      </c>
      <c r="K120" s="55" t="str">
        <f t="shared" ref="K120:K122" si="67">LOWER(DEC2HEX((J120)))</f>
        <v>20</v>
      </c>
      <c r="L120" s="55">
        <f t="shared" ref="L120:L122" si="68">J120*(2^C120)</f>
        <v>16384</v>
      </c>
    </row>
    <row r="121" spans="1:12">
      <c r="A121" s="210"/>
      <c r="B121" s="121"/>
      <c r="C121" s="55">
        <v>2</v>
      </c>
      <c r="D121" s="55">
        <v>8</v>
      </c>
      <c r="E121" s="55">
        <f t="shared" si="65"/>
        <v>7</v>
      </c>
      <c r="F121" s="55" t="str">
        <f t="shared" si="66"/>
        <v>7'h7</v>
      </c>
      <c r="G121" s="55" t="s">
        <v>324</v>
      </c>
      <c r="H121" s="72" t="s">
        <v>3171</v>
      </c>
      <c r="I121" s="69" t="s">
        <v>3172</v>
      </c>
      <c r="J121" s="55">
        <v>7</v>
      </c>
      <c r="K121" s="55" t="str">
        <f t="shared" si="67"/>
        <v>7</v>
      </c>
      <c r="L121" s="55">
        <f t="shared" si="68"/>
        <v>28</v>
      </c>
    </row>
    <row r="122" spans="1:12">
      <c r="A122" s="210"/>
      <c r="B122" s="121"/>
      <c r="C122" s="55">
        <v>1</v>
      </c>
      <c r="D122" s="55">
        <v>1</v>
      </c>
      <c r="E122" s="55">
        <f t="shared" si="65"/>
        <v>1</v>
      </c>
      <c r="F122" s="55" t="str">
        <f t="shared" si="66"/>
        <v>1'h0</v>
      </c>
      <c r="G122" s="55" t="s">
        <v>317</v>
      </c>
      <c r="H122" s="55" t="s">
        <v>3166</v>
      </c>
      <c r="I122" s="59" t="s">
        <v>3303</v>
      </c>
      <c r="J122" s="55">
        <v>0</v>
      </c>
      <c r="K122" s="55" t="str">
        <f t="shared" si="67"/>
        <v>0</v>
      </c>
      <c r="L122" s="55">
        <f t="shared" si="68"/>
        <v>0</v>
      </c>
    </row>
    <row r="123" spans="1:12">
      <c r="B123" s="121"/>
      <c r="C123" s="55">
        <v>0</v>
      </c>
      <c r="D123" s="55">
        <v>0</v>
      </c>
      <c r="E123" s="55">
        <f>D123+1-C123</f>
        <v>1</v>
      </c>
      <c r="F123" s="55" t="str">
        <f>CONCATENATE(E123,"'h",K123)</f>
        <v>1'h0</v>
      </c>
      <c r="G123" s="55" t="s">
        <v>324</v>
      </c>
      <c r="H123" s="72" t="s">
        <v>3173</v>
      </c>
      <c r="I123" s="69" t="s">
        <v>3174</v>
      </c>
      <c r="J123" s="55">
        <v>0</v>
      </c>
      <c r="K123" s="55" t="str">
        <f>LOWER(DEC2HEX((J123)))</f>
        <v>0</v>
      </c>
      <c r="L123" s="55">
        <f>J123*(2^C123)</f>
        <v>0</v>
      </c>
    </row>
    <row r="124" spans="1:12">
      <c r="A124" s="51"/>
      <c r="B124" s="52" t="s">
        <v>3933</v>
      </c>
      <c r="C124" s="51"/>
      <c r="D124" s="51"/>
      <c r="E124" s="51">
        <f>SUM(E125:E132)</f>
        <v>32</v>
      </c>
      <c r="F124" s="53" t="str">
        <f>CONCATENATE("32'h",K124)</f>
        <v>32'h00000000</v>
      </c>
      <c r="G124" s="53"/>
      <c r="H124" s="54" t="s">
        <v>3324</v>
      </c>
      <c r="I124" s="54"/>
      <c r="J124" s="51"/>
      <c r="K124" s="51" t="str">
        <f>LOWER(DEC2HEX(L124,8))</f>
        <v>00000000</v>
      </c>
      <c r="L124" s="51">
        <f>SUM(L125:L132)</f>
        <v>0</v>
      </c>
    </row>
    <row r="125" spans="1:12">
      <c r="A125" s="59"/>
      <c r="B125" s="58"/>
      <c r="C125" s="55">
        <v>25</v>
      </c>
      <c r="D125" s="55">
        <v>31</v>
      </c>
      <c r="E125" s="55">
        <f t="shared" ref="E125:E132" si="69">D125+1-C125</f>
        <v>7</v>
      </c>
      <c r="F125" s="55" t="str">
        <f t="shared" ref="F125:F132" si="70">CONCATENATE(E125,"'h",K125)</f>
        <v>7'h0</v>
      </c>
      <c r="G125" s="59" t="s">
        <v>3217</v>
      </c>
      <c r="H125" s="59" t="s">
        <v>3208</v>
      </c>
      <c r="I125" s="122"/>
      <c r="J125" s="58">
        <v>0</v>
      </c>
      <c r="K125" s="55" t="str">
        <f t="shared" ref="K125:K132" si="71">LOWER(DEC2HEX((J125)))</f>
        <v>0</v>
      </c>
      <c r="L125" s="55">
        <f t="shared" ref="L125:L132" si="72">J125*(2^C125)</f>
        <v>0</v>
      </c>
    </row>
    <row r="126" spans="1:12">
      <c r="A126" s="59"/>
      <c r="B126" s="58"/>
      <c r="C126" s="55">
        <v>20</v>
      </c>
      <c r="D126" s="55">
        <v>24</v>
      </c>
      <c r="E126" s="55">
        <f t="shared" si="69"/>
        <v>5</v>
      </c>
      <c r="F126" s="55" t="str">
        <f t="shared" si="70"/>
        <v>5'h0</v>
      </c>
      <c r="G126" s="59" t="s">
        <v>3218</v>
      </c>
      <c r="H126" s="59" t="s">
        <v>3219</v>
      </c>
      <c r="I126" s="122" t="s">
        <v>3220</v>
      </c>
      <c r="J126" s="58">
        <v>0</v>
      </c>
      <c r="K126" s="55" t="str">
        <f t="shared" si="71"/>
        <v>0</v>
      </c>
      <c r="L126" s="55">
        <f t="shared" si="72"/>
        <v>0</v>
      </c>
    </row>
    <row r="127" spans="1:12">
      <c r="A127" s="59"/>
      <c r="B127" s="58"/>
      <c r="C127" s="55">
        <v>16</v>
      </c>
      <c r="D127" s="55">
        <v>19</v>
      </c>
      <c r="E127" s="55">
        <f t="shared" si="69"/>
        <v>4</v>
      </c>
      <c r="F127" s="55" t="str">
        <f t="shared" si="70"/>
        <v>4'h0</v>
      </c>
      <c r="G127" s="59" t="s">
        <v>3218</v>
      </c>
      <c r="H127" s="59" t="s">
        <v>3221</v>
      </c>
      <c r="I127" s="122" t="s">
        <v>3222</v>
      </c>
      <c r="J127" s="58">
        <v>0</v>
      </c>
      <c r="K127" s="55" t="str">
        <f t="shared" si="71"/>
        <v>0</v>
      </c>
      <c r="L127" s="55">
        <f t="shared" si="72"/>
        <v>0</v>
      </c>
    </row>
    <row r="128" spans="1:12">
      <c r="A128" s="59"/>
      <c r="B128" s="56"/>
      <c r="C128" s="55">
        <v>11</v>
      </c>
      <c r="D128" s="55">
        <v>15</v>
      </c>
      <c r="E128" s="55">
        <f t="shared" si="69"/>
        <v>5</v>
      </c>
      <c r="F128" s="55" t="str">
        <f t="shared" si="70"/>
        <v>5'h0</v>
      </c>
      <c r="G128" s="59" t="s">
        <v>3218</v>
      </c>
      <c r="H128" s="59" t="s">
        <v>3223</v>
      </c>
      <c r="I128" s="122" t="s">
        <v>3224</v>
      </c>
      <c r="J128" s="55">
        <v>0</v>
      </c>
      <c r="K128" s="55" t="str">
        <f t="shared" si="71"/>
        <v>0</v>
      </c>
      <c r="L128" s="55">
        <f t="shared" si="72"/>
        <v>0</v>
      </c>
    </row>
    <row r="129" spans="1:12">
      <c r="A129" s="59"/>
      <c r="B129" s="56"/>
      <c r="C129" s="55">
        <v>6</v>
      </c>
      <c r="D129" s="55">
        <v>10</v>
      </c>
      <c r="E129" s="55">
        <f t="shared" si="69"/>
        <v>5</v>
      </c>
      <c r="F129" s="55" t="str">
        <f t="shared" si="70"/>
        <v>5'h0</v>
      </c>
      <c r="G129" s="59" t="s">
        <v>3218</v>
      </c>
      <c r="H129" s="59" t="s">
        <v>3225</v>
      </c>
      <c r="I129" s="122" t="s">
        <v>3226</v>
      </c>
      <c r="J129" s="55">
        <v>0</v>
      </c>
      <c r="K129" s="55" t="str">
        <f t="shared" si="71"/>
        <v>0</v>
      </c>
      <c r="L129" s="55">
        <f t="shared" si="72"/>
        <v>0</v>
      </c>
    </row>
    <row r="130" spans="1:12">
      <c r="A130" s="59"/>
      <c r="B130" s="58"/>
      <c r="C130" s="55">
        <v>2</v>
      </c>
      <c r="D130" s="55">
        <v>5</v>
      </c>
      <c r="E130" s="55">
        <f t="shared" si="69"/>
        <v>4</v>
      </c>
      <c r="F130" s="55" t="str">
        <f t="shared" si="70"/>
        <v>4'h0</v>
      </c>
      <c r="G130" s="59" t="s">
        <v>3218</v>
      </c>
      <c r="H130" s="59" t="s">
        <v>3227</v>
      </c>
      <c r="I130" s="122" t="s">
        <v>1686</v>
      </c>
      <c r="J130" s="58">
        <v>0</v>
      </c>
      <c r="K130" s="55" t="str">
        <f t="shared" si="71"/>
        <v>0</v>
      </c>
      <c r="L130" s="55">
        <f t="shared" si="72"/>
        <v>0</v>
      </c>
    </row>
    <row r="131" spans="1:12">
      <c r="A131" s="59"/>
      <c r="B131" s="58"/>
      <c r="C131" s="55">
        <v>1</v>
      </c>
      <c r="D131" s="55">
        <v>1</v>
      </c>
      <c r="E131" s="55">
        <f t="shared" si="69"/>
        <v>1</v>
      </c>
      <c r="F131" s="55" t="str">
        <f t="shared" si="70"/>
        <v>1'h0</v>
      </c>
      <c r="G131" s="59" t="s">
        <v>3218</v>
      </c>
      <c r="H131" s="59" t="s">
        <v>3228</v>
      </c>
      <c r="I131" s="122" t="s">
        <v>3229</v>
      </c>
      <c r="J131" s="58">
        <v>0</v>
      </c>
      <c r="K131" s="55" t="str">
        <f t="shared" si="71"/>
        <v>0</v>
      </c>
      <c r="L131" s="55">
        <f t="shared" si="72"/>
        <v>0</v>
      </c>
    </row>
    <row r="132" spans="1:12">
      <c r="A132" s="59"/>
      <c r="B132" s="56"/>
      <c r="C132" s="55">
        <v>0</v>
      </c>
      <c r="D132" s="55">
        <v>0</v>
      </c>
      <c r="E132" s="55">
        <f t="shared" si="69"/>
        <v>1</v>
      </c>
      <c r="F132" s="55" t="str">
        <f t="shared" si="70"/>
        <v>1'h0</v>
      </c>
      <c r="G132" s="59" t="s">
        <v>3218</v>
      </c>
      <c r="H132" s="59" t="s">
        <v>3230</v>
      </c>
      <c r="I132" s="122" t="s">
        <v>3231</v>
      </c>
      <c r="J132" s="55">
        <v>0</v>
      </c>
      <c r="K132" s="55" t="str">
        <f t="shared" si="71"/>
        <v>0</v>
      </c>
      <c r="L132" s="55">
        <f t="shared" si="72"/>
        <v>0</v>
      </c>
    </row>
    <row r="133" spans="1:12">
      <c r="A133" s="51"/>
      <c r="B133" s="52" t="s">
        <v>3934</v>
      </c>
      <c r="C133" s="51"/>
      <c r="D133" s="51"/>
      <c r="E133" s="51">
        <f>SUM(E134:E138)</f>
        <v>32</v>
      </c>
      <c r="F133" s="53" t="str">
        <f>CONCATENATE("32'h",K133)</f>
        <v>32'h00000000</v>
      </c>
      <c r="G133" s="53"/>
      <c r="H133" s="54" t="s">
        <v>3185</v>
      </c>
      <c r="I133" s="54"/>
      <c r="J133" s="51"/>
      <c r="K133" s="51" t="str">
        <f>LOWER(DEC2HEX(L133,8))</f>
        <v>00000000</v>
      </c>
      <c r="L133" s="51">
        <f>SUM(L134:L138)</f>
        <v>0</v>
      </c>
    </row>
    <row r="134" spans="1:12">
      <c r="B134" s="121"/>
      <c r="C134" s="55">
        <v>19</v>
      </c>
      <c r="D134" s="55">
        <v>31</v>
      </c>
      <c r="E134" s="55">
        <f>D134+1-C134</f>
        <v>13</v>
      </c>
      <c r="F134" s="55" t="str">
        <f>CONCATENATE(E134,"'h",K134)</f>
        <v>13'h0</v>
      </c>
      <c r="G134" s="55" t="s">
        <v>317</v>
      </c>
      <c r="H134" s="55" t="s">
        <v>20</v>
      </c>
      <c r="I134" s="59"/>
      <c r="J134" s="55">
        <v>0</v>
      </c>
      <c r="K134" s="55" t="str">
        <f>LOWER(DEC2HEX((J134)))</f>
        <v>0</v>
      </c>
      <c r="L134" s="55">
        <f>J134*(2^C134)</f>
        <v>0</v>
      </c>
    </row>
    <row r="135" spans="1:12" ht="75">
      <c r="B135" s="121"/>
      <c r="C135" s="55">
        <v>13</v>
      </c>
      <c r="D135" s="55">
        <v>18</v>
      </c>
      <c r="E135" s="55">
        <f>D135+1-C135</f>
        <v>6</v>
      </c>
      <c r="F135" s="55" t="str">
        <f>CONCATENATE(E135,"'h",K135)</f>
        <v>6'h0</v>
      </c>
      <c r="G135" s="55" t="s">
        <v>3163</v>
      </c>
      <c r="H135" s="55" t="s">
        <v>3186</v>
      </c>
      <c r="I135" s="159" t="s">
        <v>3717</v>
      </c>
      <c r="J135" s="55">
        <v>0</v>
      </c>
      <c r="K135" s="55" t="str">
        <f>LOWER(DEC2HEX((J135)))</f>
        <v>0</v>
      </c>
      <c r="L135" s="55">
        <f>J135*(2^C135)</f>
        <v>0</v>
      </c>
    </row>
    <row r="136" spans="1:12" ht="105">
      <c r="B136" s="121"/>
      <c r="C136" s="55">
        <v>7</v>
      </c>
      <c r="D136" s="55">
        <v>12</v>
      </c>
      <c r="E136" s="55">
        <f>D136+1-C136</f>
        <v>6</v>
      </c>
      <c r="F136" s="55" t="str">
        <f>CONCATENATE(E136,"'h",K136)</f>
        <v>6'h0</v>
      </c>
      <c r="G136" s="55" t="s">
        <v>3163</v>
      </c>
      <c r="H136" s="55" t="s">
        <v>3187</v>
      </c>
      <c r="I136" s="122" t="s">
        <v>3718</v>
      </c>
      <c r="J136" s="55">
        <v>0</v>
      </c>
      <c r="K136" s="55" t="str">
        <f>LOWER(DEC2HEX((J136)))</f>
        <v>0</v>
      </c>
      <c r="L136" s="55">
        <f>J136*(2^C136)</f>
        <v>0</v>
      </c>
    </row>
    <row r="137" spans="1:12" ht="45">
      <c r="B137" s="121"/>
      <c r="C137" s="55">
        <v>6</v>
      </c>
      <c r="D137" s="55">
        <v>6</v>
      </c>
      <c r="E137" s="55">
        <f t="shared" ref="E137" si="73">D137+1-C137</f>
        <v>1</v>
      </c>
      <c r="F137" s="55" t="str">
        <f t="shared" ref="F137" si="74">CONCATENATE(E137,"'h",K137)</f>
        <v>1'h0</v>
      </c>
      <c r="G137" s="55" t="s">
        <v>3163</v>
      </c>
      <c r="H137" s="55" t="s">
        <v>3188</v>
      </c>
      <c r="I137" s="122" t="s">
        <v>3719</v>
      </c>
      <c r="J137" s="55">
        <v>0</v>
      </c>
      <c r="K137" s="55" t="str">
        <f t="shared" ref="K137" si="75">LOWER(DEC2HEX((J137)))</f>
        <v>0</v>
      </c>
      <c r="L137" s="55">
        <f t="shared" ref="L137" si="76">J137*(2^C137)</f>
        <v>0</v>
      </c>
    </row>
    <row r="138" spans="1:12" s="211" customFormat="1" ht="105">
      <c r="A138" s="196"/>
      <c r="B138" s="121"/>
      <c r="C138" s="55">
        <v>0</v>
      </c>
      <c r="D138" s="55">
        <v>5</v>
      </c>
      <c r="E138" s="55">
        <f>D138+1-C138</f>
        <v>6</v>
      </c>
      <c r="F138" s="55" t="str">
        <f>CONCATENATE(E138,"'h",K138)</f>
        <v>6'h0</v>
      </c>
      <c r="G138" s="55" t="s">
        <v>3163</v>
      </c>
      <c r="H138" s="72" t="s">
        <v>3189</v>
      </c>
      <c r="I138" s="122" t="s">
        <v>3720</v>
      </c>
      <c r="J138" s="55">
        <v>0</v>
      </c>
      <c r="K138" s="55" t="str">
        <f>LOWER(DEC2HEX((J138)))</f>
        <v>0</v>
      </c>
      <c r="L138" s="55">
        <f>J138*(2^C138)</f>
        <v>0</v>
      </c>
    </row>
    <row r="139" spans="1:12">
      <c r="A139" s="51"/>
      <c r="B139" s="52" t="s">
        <v>3935</v>
      </c>
      <c r="C139" s="51"/>
      <c r="D139" s="51"/>
      <c r="E139" s="51">
        <f>SUM(E140:E149)</f>
        <v>32</v>
      </c>
      <c r="F139" s="53" t="str">
        <f>CONCATENATE("32'h",K139)</f>
        <v>32'h00418000</v>
      </c>
      <c r="G139" s="53"/>
      <c r="H139" s="54" t="s">
        <v>3190</v>
      </c>
      <c r="I139" s="54"/>
      <c r="J139" s="51"/>
      <c r="K139" s="51" t="str">
        <f>LOWER(DEC2HEX(L139,8))</f>
        <v>00418000</v>
      </c>
      <c r="L139" s="51">
        <f>SUM(L140:L149)</f>
        <v>4292608</v>
      </c>
    </row>
    <row r="140" spans="1:12">
      <c r="B140" s="121"/>
      <c r="C140" s="55">
        <v>24</v>
      </c>
      <c r="D140" s="55">
        <v>31</v>
      </c>
      <c r="E140" s="55">
        <f>D140+1-C140</f>
        <v>8</v>
      </c>
      <c r="F140" s="55" t="str">
        <f>CONCATENATE(E140,"'h",K140)</f>
        <v>8'h0</v>
      </c>
      <c r="G140" s="55" t="s">
        <v>317</v>
      </c>
      <c r="H140" s="55" t="s">
        <v>20</v>
      </c>
      <c r="I140" s="59"/>
      <c r="J140" s="55">
        <v>0</v>
      </c>
      <c r="K140" s="55" t="str">
        <f>LOWER(DEC2HEX((J140)))</f>
        <v>0</v>
      </c>
      <c r="L140" s="55">
        <f>J140*(2^C140)</f>
        <v>0</v>
      </c>
    </row>
    <row r="141" spans="1:12">
      <c r="B141" s="121"/>
      <c r="C141" s="55">
        <v>23</v>
      </c>
      <c r="D141" s="55">
        <v>23</v>
      </c>
      <c r="E141" s="55">
        <f t="shared" ref="E141" si="77">D141+1-C141</f>
        <v>1</v>
      </c>
      <c r="F141" s="55" t="str">
        <f t="shared" ref="F141" si="78">CONCATENATE(E141,"'h",K141)</f>
        <v>1'h0</v>
      </c>
      <c r="G141" s="55" t="s">
        <v>324</v>
      </c>
      <c r="H141" s="72" t="s">
        <v>3277</v>
      </c>
      <c r="I141" s="55" t="s">
        <v>3278</v>
      </c>
      <c r="J141" s="55">
        <v>0</v>
      </c>
      <c r="K141" s="55" t="str">
        <f t="shared" ref="K141" si="79">LOWER(DEC2HEX((J141)))</f>
        <v>0</v>
      </c>
      <c r="L141" s="55">
        <f t="shared" ref="L141" si="80">J141*(2^C141)</f>
        <v>0</v>
      </c>
    </row>
    <row r="142" spans="1:12">
      <c r="B142" s="121"/>
      <c r="C142" s="55">
        <v>22</v>
      </c>
      <c r="D142" s="55">
        <v>22</v>
      </c>
      <c r="E142" s="55">
        <f t="shared" ref="E142:E147" si="81">D142+1-C142</f>
        <v>1</v>
      </c>
      <c r="F142" s="55" t="str">
        <f t="shared" ref="F142:F147" si="82">CONCATENATE(E142,"'h",K142)</f>
        <v>1'h1</v>
      </c>
      <c r="G142" s="55" t="s">
        <v>3191</v>
      </c>
      <c r="H142" s="72" t="s">
        <v>3192</v>
      </c>
      <c r="I142" s="55" t="s">
        <v>3193</v>
      </c>
      <c r="J142" s="55">
        <v>1</v>
      </c>
      <c r="K142" s="55" t="str">
        <f t="shared" ref="K142:K147" si="83">LOWER(DEC2HEX((J142)))</f>
        <v>1</v>
      </c>
      <c r="L142" s="55">
        <f t="shared" ref="L142:L147" si="84">J142*(2^C142)</f>
        <v>4194304</v>
      </c>
    </row>
    <row r="143" spans="1:12" ht="105">
      <c r="B143" s="121"/>
      <c r="C143" s="55">
        <v>17</v>
      </c>
      <c r="D143" s="55">
        <v>21</v>
      </c>
      <c r="E143" s="55">
        <f t="shared" si="81"/>
        <v>5</v>
      </c>
      <c r="F143" s="55" t="str">
        <f t="shared" si="82"/>
        <v>5'h0</v>
      </c>
      <c r="G143" s="55" t="s">
        <v>3163</v>
      </c>
      <c r="H143" s="55" t="s">
        <v>3194</v>
      </c>
      <c r="I143" s="159" t="s">
        <v>3721</v>
      </c>
      <c r="J143" s="55">
        <v>0</v>
      </c>
      <c r="K143" s="55" t="str">
        <f t="shared" si="83"/>
        <v>0</v>
      </c>
      <c r="L143" s="55">
        <f t="shared" si="84"/>
        <v>0</v>
      </c>
    </row>
    <row r="144" spans="1:12">
      <c r="B144" s="121"/>
      <c r="C144" s="55">
        <v>16</v>
      </c>
      <c r="D144" s="55">
        <v>16</v>
      </c>
      <c r="E144" s="55">
        <f t="shared" ref="E144" si="85">D144+1-C144</f>
        <v>1</v>
      </c>
      <c r="F144" s="55" t="str">
        <f t="shared" ref="F144" si="86">CONCATENATE(E144,"'h",K144)</f>
        <v>1'h1</v>
      </c>
      <c r="G144" s="55" t="s">
        <v>1725</v>
      </c>
      <c r="H144" s="72" t="s">
        <v>3374</v>
      </c>
      <c r="I144" s="55" t="s">
        <v>3840</v>
      </c>
      <c r="J144" s="55">
        <v>1</v>
      </c>
      <c r="K144" s="55" t="str">
        <f t="shared" ref="K144" si="87">LOWER(DEC2HEX((J144)))</f>
        <v>1</v>
      </c>
      <c r="L144" s="55">
        <f t="shared" ref="L144" si="88">J144*(2^C144)</f>
        <v>65536</v>
      </c>
    </row>
    <row r="145" spans="1:13">
      <c r="B145" s="121"/>
      <c r="C145" s="55">
        <v>15</v>
      </c>
      <c r="D145" s="55">
        <v>15</v>
      </c>
      <c r="E145" s="55">
        <f t="shared" si="81"/>
        <v>1</v>
      </c>
      <c r="F145" s="55" t="str">
        <f t="shared" si="82"/>
        <v>1'h1</v>
      </c>
      <c r="G145" s="55" t="s">
        <v>1725</v>
      </c>
      <c r="H145" s="72" t="s">
        <v>3372</v>
      </c>
      <c r="I145" s="55" t="s">
        <v>3373</v>
      </c>
      <c r="J145" s="55">
        <v>1</v>
      </c>
      <c r="K145" s="55" t="str">
        <f t="shared" si="83"/>
        <v>1</v>
      </c>
      <c r="L145" s="55">
        <f t="shared" si="84"/>
        <v>32768</v>
      </c>
    </row>
    <row r="146" spans="1:13">
      <c r="B146" s="121"/>
      <c r="C146" s="55">
        <v>14</v>
      </c>
      <c r="D146" s="55">
        <v>14</v>
      </c>
      <c r="E146" s="55">
        <f t="shared" si="81"/>
        <v>1</v>
      </c>
      <c r="F146" s="55" t="str">
        <f t="shared" si="82"/>
        <v>1'h0</v>
      </c>
      <c r="G146" s="55" t="s">
        <v>3191</v>
      </c>
      <c r="H146" s="55" t="s">
        <v>3195</v>
      </c>
      <c r="I146" s="122" t="s">
        <v>1682</v>
      </c>
      <c r="J146" s="55">
        <v>0</v>
      </c>
      <c r="K146" s="55" t="str">
        <f t="shared" si="83"/>
        <v>0</v>
      </c>
      <c r="L146" s="55">
        <f t="shared" si="84"/>
        <v>0</v>
      </c>
    </row>
    <row r="147" spans="1:13" ht="105">
      <c r="B147" s="121"/>
      <c r="C147" s="55">
        <v>8</v>
      </c>
      <c r="D147" s="55">
        <v>13</v>
      </c>
      <c r="E147" s="55">
        <f t="shared" si="81"/>
        <v>6</v>
      </c>
      <c r="F147" s="55" t="str">
        <f t="shared" si="82"/>
        <v>6'h0</v>
      </c>
      <c r="G147" s="55" t="s">
        <v>3191</v>
      </c>
      <c r="H147" s="72" t="s">
        <v>3196</v>
      </c>
      <c r="I147" s="122" t="s">
        <v>3722</v>
      </c>
      <c r="J147" s="55">
        <v>0</v>
      </c>
      <c r="K147" s="55" t="str">
        <f t="shared" si="83"/>
        <v>0</v>
      </c>
      <c r="L147" s="55">
        <f t="shared" si="84"/>
        <v>0</v>
      </c>
    </row>
    <row r="148" spans="1:13" ht="75">
      <c r="B148" s="121"/>
      <c r="C148" s="55">
        <v>6</v>
      </c>
      <c r="D148" s="55">
        <v>7</v>
      </c>
      <c r="E148" s="55">
        <f>D148+1-C148</f>
        <v>2</v>
      </c>
      <c r="F148" s="55" t="str">
        <f>CONCATENATE(E148,"'h",K148)</f>
        <v>2'h0</v>
      </c>
      <c r="G148" s="55" t="s">
        <v>3191</v>
      </c>
      <c r="H148" s="55" t="s">
        <v>3275</v>
      </c>
      <c r="I148" s="122" t="s">
        <v>3276</v>
      </c>
      <c r="J148" s="55">
        <v>0</v>
      </c>
      <c r="K148" s="55" t="str">
        <f>LOWER(DEC2HEX((J148)))</f>
        <v>0</v>
      </c>
      <c r="L148" s="55">
        <f>J148*(2^C148)</f>
        <v>0</v>
      </c>
    </row>
    <row r="149" spans="1:13">
      <c r="B149" s="121"/>
      <c r="C149" s="55">
        <v>0</v>
      </c>
      <c r="D149" s="55">
        <v>5</v>
      </c>
      <c r="E149" s="55">
        <f>D149+1-C149</f>
        <v>6</v>
      </c>
      <c r="F149" s="55" t="str">
        <f>CONCATENATE(E149,"'h",K149)</f>
        <v>6'h0</v>
      </c>
      <c r="G149" s="55" t="s">
        <v>3191</v>
      </c>
      <c r="H149" s="72" t="s">
        <v>3197</v>
      </c>
      <c r="I149" s="69"/>
      <c r="J149" s="55">
        <v>0</v>
      </c>
      <c r="K149" s="55" t="str">
        <f>LOWER(DEC2HEX((J149)))</f>
        <v>0</v>
      </c>
      <c r="L149" s="55">
        <f>J149*(2^C149)</f>
        <v>0</v>
      </c>
    </row>
    <row r="150" spans="1:13">
      <c r="A150" s="51"/>
      <c r="B150" s="52" t="s">
        <v>3936</v>
      </c>
      <c r="C150" s="51"/>
      <c r="D150" s="51"/>
      <c r="E150" s="51">
        <f>SUM(E151:E163)</f>
        <v>32</v>
      </c>
      <c r="F150" s="53" t="str">
        <f>CONCATENATE("32'h",K150)</f>
        <v>32'h08000080</v>
      </c>
      <c r="G150" s="53"/>
      <c r="H150" s="54" t="s">
        <v>3198</v>
      </c>
      <c r="I150" s="54"/>
      <c r="J150" s="51"/>
      <c r="K150" s="51" t="str">
        <f>LOWER(DEC2HEX(L150,8))</f>
        <v>08000080</v>
      </c>
      <c r="L150" s="51">
        <f>SUM(L152:L163)</f>
        <v>134217856</v>
      </c>
    </row>
    <row r="151" spans="1:13">
      <c r="A151" s="212"/>
      <c r="B151" s="199"/>
      <c r="C151" s="55">
        <v>30</v>
      </c>
      <c r="D151" s="55">
        <v>31</v>
      </c>
      <c r="E151" s="55">
        <f>D151+1-C151</f>
        <v>2</v>
      </c>
      <c r="F151" s="55" t="str">
        <f>CONCATENATE(E151,"'h",K151)</f>
        <v>2'h0</v>
      </c>
      <c r="G151" s="55" t="s">
        <v>3207</v>
      </c>
      <c r="H151" s="72" t="s">
        <v>49</v>
      </c>
      <c r="I151" s="122"/>
      <c r="J151" s="55">
        <v>0</v>
      </c>
      <c r="K151" s="55" t="str">
        <f t="shared" ref="K151" si="89">LOWER(DEC2HEX((J151)))</f>
        <v>0</v>
      </c>
      <c r="L151" s="55">
        <f t="shared" ref="L151" si="90">J151*(2^C151)</f>
        <v>0</v>
      </c>
    </row>
    <row r="152" spans="1:13" ht="45">
      <c r="B152" s="121"/>
      <c r="C152" s="55">
        <v>29</v>
      </c>
      <c r="D152" s="55">
        <v>29</v>
      </c>
      <c r="E152" s="55">
        <f>D152+1-C152</f>
        <v>1</v>
      </c>
      <c r="F152" s="55" t="str">
        <f>CONCATENATE(E152,"'h",K152)</f>
        <v>1'h0</v>
      </c>
      <c r="G152" s="55" t="s">
        <v>3191</v>
      </c>
      <c r="H152" s="55" t="s">
        <v>3199</v>
      </c>
      <c r="I152" s="122" t="s">
        <v>3200</v>
      </c>
      <c r="J152" s="55">
        <v>0</v>
      </c>
      <c r="K152" s="55" t="str">
        <f>LOWER(DEC2HEX((J152)))</f>
        <v>0</v>
      </c>
      <c r="L152" s="55">
        <f>J152*(2^C152)</f>
        <v>0</v>
      </c>
    </row>
    <row r="153" spans="1:13">
      <c r="B153" s="121"/>
      <c r="C153" s="55">
        <v>28</v>
      </c>
      <c r="D153" s="55">
        <v>28</v>
      </c>
      <c r="E153" s="55">
        <f t="shared" ref="E153:E161" si="91">D153+1-C153</f>
        <v>1</v>
      </c>
      <c r="F153" s="55" t="str">
        <f t="shared" ref="F153:F161" si="92">CONCATENATE(E153,"'h",K153)</f>
        <v>1'h0</v>
      </c>
      <c r="G153" s="55" t="s">
        <v>3191</v>
      </c>
      <c r="H153" s="72" t="s">
        <v>3201</v>
      </c>
      <c r="I153" s="55" t="s">
        <v>3202</v>
      </c>
      <c r="J153" s="55">
        <v>0</v>
      </c>
      <c r="K153" s="55" t="str">
        <f t="shared" ref="K153:K161" si="93">LOWER(DEC2HEX((J153)))</f>
        <v>0</v>
      </c>
      <c r="L153" s="55">
        <f t="shared" ref="L153:L161" si="94">J153*(2^C153)</f>
        <v>0</v>
      </c>
    </row>
    <row r="154" spans="1:13">
      <c r="B154" s="121"/>
      <c r="C154" s="55">
        <v>27</v>
      </c>
      <c r="D154" s="55">
        <v>27</v>
      </c>
      <c r="E154" s="55">
        <f t="shared" si="91"/>
        <v>1</v>
      </c>
      <c r="F154" s="55" t="str">
        <f t="shared" si="92"/>
        <v>1'h1</v>
      </c>
      <c r="G154" s="55" t="s">
        <v>3191</v>
      </c>
      <c r="H154" s="72" t="s">
        <v>3203</v>
      </c>
      <c r="I154" s="55" t="s">
        <v>1683</v>
      </c>
      <c r="J154" s="55">
        <v>1</v>
      </c>
      <c r="K154" s="55" t="str">
        <f t="shared" si="93"/>
        <v>1</v>
      </c>
      <c r="L154" s="55">
        <f t="shared" si="94"/>
        <v>134217728</v>
      </c>
    </row>
    <row r="155" spans="1:13" ht="45">
      <c r="B155" s="121"/>
      <c r="C155" s="55">
        <v>26</v>
      </c>
      <c r="D155" s="55">
        <v>26</v>
      </c>
      <c r="E155" s="55">
        <f t="shared" si="91"/>
        <v>1</v>
      </c>
      <c r="F155" s="55" t="str">
        <f t="shared" si="92"/>
        <v>1'h0</v>
      </c>
      <c r="G155" s="55" t="s">
        <v>3191</v>
      </c>
      <c r="H155" s="72" t="s">
        <v>3204</v>
      </c>
      <c r="I155" s="122" t="s">
        <v>3723</v>
      </c>
      <c r="J155" s="55">
        <v>0</v>
      </c>
      <c r="K155" s="55" t="str">
        <f t="shared" si="93"/>
        <v>0</v>
      </c>
      <c r="L155" s="55">
        <f t="shared" si="94"/>
        <v>0</v>
      </c>
      <c r="M155" s="211"/>
    </row>
    <row r="156" spans="1:13">
      <c r="B156" s="121"/>
      <c r="C156" s="55">
        <v>22</v>
      </c>
      <c r="D156" s="55">
        <v>25</v>
      </c>
      <c r="E156" s="55">
        <f t="shared" si="91"/>
        <v>4</v>
      </c>
      <c r="F156" s="55" t="str">
        <f t="shared" si="92"/>
        <v>4'h0</v>
      </c>
      <c r="G156" s="55" t="s">
        <v>3163</v>
      </c>
      <c r="H156" s="72" t="s">
        <v>3205</v>
      </c>
      <c r="I156" s="159" t="s">
        <v>3206</v>
      </c>
      <c r="J156" s="55">
        <v>0</v>
      </c>
      <c r="K156" s="55" t="str">
        <f t="shared" si="93"/>
        <v>0</v>
      </c>
      <c r="L156" s="55">
        <f t="shared" si="94"/>
        <v>0</v>
      </c>
      <c r="M156" s="211"/>
    </row>
    <row r="157" spans="1:13">
      <c r="B157" s="121"/>
      <c r="C157" s="55">
        <v>21</v>
      </c>
      <c r="D157" s="55">
        <v>21</v>
      </c>
      <c r="E157" s="55">
        <f t="shared" si="91"/>
        <v>1</v>
      </c>
      <c r="F157" s="55" t="str">
        <f t="shared" si="92"/>
        <v>1'h0</v>
      </c>
      <c r="G157" s="55" t="s">
        <v>3191</v>
      </c>
      <c r="H157" s="72" t="s">
        <v>3209</v>
      </c>
      <c r="I157" s="122" t="s">
        <v>1684</v>
      </c>
      <c r="J157" s="55">
        <v>0</v>
      </c>
      <c r="K157" s="55" t="str">
        <f t="shared" si="93"/>
        <v>0</v>
      </c>
      <c r="L157" s="55">
        <f t="shared" si="94"/>
        <v>0</v>
      </c>
      <c r="M157" s="211"/>
    </row>
    <row r="158" spans="1:13" ht="105">
      <c r="B158" s="121"/>
      <c r="C158" s="55">
        <v>16</v>
      </c>
      <c r="D158" s="55">
        <v>20</v>
      </c>
      <c r="E158" s="55">
        <f t="shared" si="91"/>
        <v>5</v>
      </c>
      <c r="F158" s="55" t="str">
        <f t="shared" si="92"/>
        <v>5'h0</v>
      </c>
      <c r="G158" s="55" t="s">
        <v>3191</v>
      </c>
      <c r="H158" s="55" t="s">
        <v>3210</v>
      </c>
      <c r="I158" s="122" t="s">
        <v>3211</v>
      </c>
      <c r="J158" s="55">
        <v>0</v>
      </c>
      <c r="K158" s="55" t="str">
        <f t="shared" si="93"/>
        <v>0</v>
      </c>
      <c r="L158" s="55">
        <f t="shared" si="94"/>
        <v>0</v>
      </c>
      <c r="M158" s="211"/>
    </row>
    <row r="159" spans="1:13">
      <c r="B159" s="121"/>
      <c r="C159" s="55">
        <v>15</v>
      </c>
      <c r="D159" s="55">
        <v>15</v>
      </c>
      <c r="E159" s="55">
        <f t="shared" si="91"/>
        <v>1</v>
      </c>
      <c r="F159" s="55" t="str">
        <f t="shared" si="92"/>
        <v>1'h0</v>
      </c>
      <c r="G159" s="55" t="s">
        <v>3191</v>
      </c>
      <c r="H159" s="55" t="s">
        <v>3212</v>
      </c>
      <c r="I159" s="122" t="s">
        <v>3110</v>
      </c>
      <c r="J159" s="55">
        <v>0</v>
      </c>
      <c r="K159" s="55" t="str">
        <f t="shared" si="93"/>
        <v>0</v>
      </c>
      <c r="L159" s="55">
        <f t="shared" si="94"/>
        <v>0</v>
      </c>
      <c r="M159" s="211"/>
    </row>
    <row r="160" spans="1:13">
      <c r="B160" s="121"/>
      <c r="C160" s="55">
        <v>14</v>
      </c>
      <c r="D160" s="55">
        <v>14</v>
      </c>
      <c r="E160" s="55">
        <f t="shared" si="91"/>
        <v>1</v>
      </c>
      <c r="F160" s="55" t="str">
        <f t="shared" si="92"/>
        <v>1'h0</v>
      </c>
      <c r="G160" s="55" t="s">
        <v>3370</v>
      </c>
      <c r="H160" s="55" t="s">
        <v>3368</v>
      </c>
      <c r="I160" s="59" t="s">
        <v>3369</v>
      </c>
      <c r="J160" s="55">
        <v>0</v>
      </c>
      <c r="K160" s="55" t="str">
        <f t="shared" si="93"/>
        <v>0</v>
      </c>
      <c r="L160" s="55">
        <f t="shared" si="94"/>
        <v>0</v>
      </c>
      <c r="M160" s="211"/>
    </row>
    <row r="161" spans="1:14" ht="75">
      <c r="B161" s="121"/>
      <c r="C161" s="55">
        <v>8</v>
      </c>
      <c r="D161" s="55">
        <v>13</v>
      </c>
      <c r="E161" s="55">
        <f t="shared" si="91"/>
        <v>6</v>
      </c>
      <c r="F161" s="55" t="str">
        <f t="shared" si="92"/>
        <v>6'h0</v>
      </c>
      <c r="G161" s="55" t="s">
        <v>3191</v>
      </c>
      <c r="H161" s="72" t="s">
        <v>3215</v>
      </c>
      <c r="I161" s="159" t="s">
        <v>3724</v>
      </c>
      <c r="J161" s="55">
        <v>0</v>
      </c>
      <c r="K161" s="55" t="str">
        <f t="shared" si="93"/>
        <v>0</v>
      </c>
      <c r="L161" s="55">
        <f t="shared" si="94"/>
        <v>0</v>
      </c>
      <c r="M161" s="211"/>
    </row>
    <row r="162" spans="1:14">
      <c r="B162" s="121"/>
      <c r="C162" s="55">
        <v>7</v>
      </c>
      <c r="D162" s="55">
        <v>7</v>
      </c>
      <c r="E162" s="55">
        <f>D162+1-C162</f>
        <v>1</v>
      </c>
      <c r="F162" s="55" t="str">
        <f>CONCATENATE(E162,"'h",K162)</f>
        <v>1'h1</v>
      </c>
      <c r="G162" s="55" t="s">
        <v>3371</v>
      </c>
      <c r="H162" s="55" t="s">
        <v>3213</v>
      </c>
      <c r="I162" s="55" t="s">
        <v>3214</v>
      </c>
      <c r="J162" s="55">
        <v>1</v>
      </c>
      <c r="K162" s="55" t="str">
        <f>LOWER(DEC2HEX((J162)))</f>
        <v>1</v>
      </c>
      <c r="L162" s="55">
        <f>J162*(2^C162)</f>
        <v>128</v>
      </c>
      <c r="M162" s="211"/>
    </row>
    <row r="163" spans="1:14">
      <c r="B163" s="121"/>
      <c r="C163" s="55">
        <v>0</v>
      </c>
      <c r="D163" s="55">
        <v>6</v>
      </c>
      <c r="E163" s="55">
        <f>D163+1-C163</f>
        <v>7</v>
      </c>
      <c r="F163" s="55" t="str">
        <f>CONCATENATE(E163,"'h",K163)</f>
        <v>7'h0</v>
      </c>
      <c r="G163" s="55" t="s">
        <v>3191</v>
      </c>
      <c r="H163" s="72" t="s">
        <v>3216</v>
      </c>
      <c r="I163" s="55" t="s">
        <v>1685</v>
      </c>
      <c r="J163" s="55">
        <v>0</v>
      </c>
      <c r="K163" s="55" t="str">
        <f>LOWER(DEC2HEX((J163)))</f>
        <v>0</v>
      </c>
      <c r="L163" s="55">
        <f>J163*(2^C163)</f>
        <v>0</v>
      </c>
      <c r="M163" s="211"/>
    </row>
    <row r="164" spans="1:14">
      <c r="A164" s="51"/>
      <c r="B164" s="52" t="s">
        <v>3937</v>
      </c>
      <c r="C164" s="51"/>
      <c r="D164" s="51"/>
      <c r="E164" s="51">
        <f>SUM(E165:E166)</f>
        <v>32</v>
      </c>
      <c r="F164" s="53" t="str">
        <f>CONCATENATE("32'h",K164)</f>
        <v>32'h00000000</v>
      </c>
      <c r="G164" s="53"/>
      <c r="H164" s="54" t="s">
        <v>3426</v>
      </c>
      <c r="I164" s="54"/>
      <c r="J164" s="51"/>
      <c r="K164" s="51" t="str">
        <f>LOWER(DEC2HEX(L164,8))</f>
        <v>00000000</v>
      </c>
      <c r="L164" s="51">
        <f>SUM(L165:L166)</f>
        <v>0</v>
      </c>
      <c r="M164" s="211"/>
    </row>
    <row r="165" spans="1:14">
      <c r="B165" s="121"/>
      <c r="C165" s="55">
        <v>8</v>
      </c>
      <c r="D165" s="55">
        <v>31</v>
      </c>
      <c r="E165" s="55">
        <f>D165+1-C165</f>
        <v>24</v>
      </c>
      <c r="F165" s="55" t="str">
        <f>CONCATENATE(E165,"'h",K165)</f>
        <v>24'h0</v>
      </c>
      <c r="G165" s="55" t="s">
        <v>317</v>
      </c>
      <c r="H165" s="55" t="s">
        <v>20</v>
      </c>
      <c r="I165" s="59"/>
      <c r="J165" s="55">
        <v>0</v>
      </c>
      <c r="K165" s="55" t="str">
        <f>LOWER(DEC2HEX((J165)))</f>
        <v>0</v>
      </c>
      <c r="L165" s="55">
        <f>J165*(2^C165)</f>
        <v>0</v>
      </c>
      <c r="M165" s="211"/>
    </row>
    <row r="166" spans="1:14">
      <c r="B166" s="121"/>
      <c r="C166" s="55">
        <v>0</v>
      </c>
      <c r="D166" s="55">
        <v>7</v>
      </c>
      <c r="E166" s="55">
        <f>D166+1-C166</f>
        <v>8</v>
      </c>
      <c r="F166" s="55" t="str">
        <f>CONCATENATE(E166,"'h",K166)</f>
        <v>8'h0</v>
      </c>
      <c r="G166" s="55" t="s">
        <v>3191</v>
      </c>
      <c r="H166" s="72" t="s">
        <v>3435</v>
      </c>
      <c r="I166" s="69" t="s">
        <v>3310</v>
      </c>
      <c r="J166" s="55">
        <v>0</v>
      </c>
      <c r="K166" s="55" t="str">
        <f>LOWER(DEC2HEX((J166)))</f>
        <v>0</v>
      </c>
      <c r="L166" s="55">
        <f>J166*(2^C166)</f>
        <v>0</v>
      </c>
      <c r="M166" s="211"/>
    </row>
    <row r="167" spans="1:14">
      <c r="A167" s="51"/>
      <c r="B167" s="52" t="s">
        <v>3938</v>
      </c>
      <c r="C167" s="51"/>
      <c r="D167" s="51"/>
      <c r="E167" s="51">
        <f>SUM(E168:E168)</f>
        <v>32</v>
      </c>
      <c r="F167" s="53" t="str">
        <f>CONCATENATE("32'h",K167)</f>
        <v>32'h00000000</v>
      </c>
      <c r="G167" s="53"/>
      <c r="H167" s="54" t="s">
        <v>3425</v>
      </c>
      <c r="I167" s="54"/>
      <c r="J167" s="51"/>
      <c r="K167" s="51" t="str">
        <f>LOWER(DEC2HEX(L167,8))</f>
        <v>00000000</v>
      </c>
      <c r="L167" s="51">
        <f>SUM(L168:L168)</f>
        <v>0</v>
      </c>
      <c r="M167" s="211"/>
    </row>
    <row r="168" spans="1:14">
      <c r="B168" s="121"/>
      <c r="C168" s="55">
        <v>0</v>
      </c>
      <c r="D168" s="55">
        <v>31</v>
      </c>
      <c r="E168" s="55">
        <f>D168+1-C168</f>
        <v>32</v>
      </c>
      <c r="F168" s="55" t="str">
        <f>CONCATENATE(E168,"'h",K168)</f>
        <v>32'h0</v>
      </c>
      <c r="G168" s="55" t="s">
        <v>3191</v>
      </c>
      <c r="H168" s="72" t="s">
        <v>3436</v>
      </c>
      <c r="I168" s="69" t="s">
        <v>3309</v>
      </c>
      <c r="J168" s="55">
        <v>0</v>
      </c>
      <c r="K168" s="55" t="str">
        <f>LOWER(DEC2HEX((J168)))</f>
        <v>0</v>
      </c>
      <c r="L168" s="55">
        <f>J168*(2^C168)</f>
        <v>0</v>
      </c>
      <c r="M168" s="211"/>
    </row>
    <row r="169" spans="1:14">
      <c r="A169" s="51"/>
      <c r="B169" s="52" t="s">
        <v>3939</v>
      </c>
      <c r="C169" s="51"/>
      <c r="D169" s="51"/>
      <c r="E169" s="51">
        <f>SUM(E170:E187)</f>
        <v>32</v>
      </c>
      <c r="F169" s="53" t="str">
        <f>CONCATENATE("32'h",K169)</f>
        <v>32'h00000000</v>
      </c>
      <c r="G169" s="53"/>
      <c r="H169" s="54" t="s">
        <v>3381</v>
      </c>
      <c r="I169" s="54"/>
      <c r="J169" s="51"/>
      <c r="K169" s="51" t="str">
        <f>LOWER(DEC2HEX(L169,8))</f>
        <v>00000000</v>
      </c>
      <c r="L169" s="51">
        <f>SUM(L170:L187)</f>
        <v>0</v>
      </c>
      <c r="M169" s="211"/>
      <c r="N169" s="211"/>
    </row>
    <row r="170" spans="1:14">
      <c r="A170" s="59"/>
      <c r="B170" s="58"/>
      <c r="C170" s="55">
        <v>17</v>
      </c>
      <c r="D170" s="55">
        <v>31</v>
      </c>
      <c r="E170" s="55">
        <f t="shared" ref="E170:E187" si="95">D170+1-C170</f>
        <v>15</v>
      </c>
      <c r="F170" s="55" t="str">
        <f t="shared" ref="F170:F187" si="96">CONCATENATE(E170,"'h",K170)</f>
        <v>15'h0</v>
      </c>
      <c r="G170" s="59" t="s">
        <v>3217</v>
      </c>
      <c r="H170" s="59" t="s">
        <v>3208</v>
      </c>
      <c r="I170" s="122"/>
      <c r="J170" s="58">
        <v>0</v>
      </c>
      <c r="K170" s="55" t="str">
        <f t="shared" ref="K170:K187" si="97">LOWER(DEC2HEX((J170)))</f>
        <v>0</v>
      </c>
      <c r="L170" s="55">
        <f t="shared" ref="L170:L187" si="98">J170*(2^C170)</f>
        <v>0</v>
      </c>
      <c r="N170" s="211"/>
    </row>
    <row r="171" spans="1:14">
      <c r="A171" s="59"/>
      <c r="B171" s="58"/>
      <c r="C171" s="55">
        <v>16</v>
      </c>
      <c r="D171" s="55">
        <v>16</v>
      </c>
      <c r="E171" s="55">
        <f t="shared" si="95"/>
        <v>1</v>
      </c>
      <c r="F171" s="55" t="str">
        <f t="shared" si="96"/>
        <v>1'h0</v>
      </c>
      <c r="G171" s="59" t="s">
        <v>3218</v>
      </c>
      <c r="H171" s="163" t="s">
        <v>3234</v>
      </c>
      <c r="I171" s="55"/>
      <c r="J171" s="58">
        <v>0</v>
      </c>
      <c r="K171" s="55" t="str">
        <f t="shared" si="97"/>
        <v>0</v>
      </c>
      <c r="L171" s="55">
        <f t="shared" si="98"/>
        <v>0</v>
      </c>
      <c r="N171" s="211"/>
    </row>
    <row r="172" spans="1:14">
      <c r="A172" s="59"/>
      <c r="B172" s="58"/>
      <c r="C172" s="55">
        <v>15</v>
      </c>
      <c r="D172" s="55">
        <v>15</v>
      </c>
      <c r="E172" s="55">
        <f t="shared" si="95"/>
        <v>1</v>
      </c>
      <c r="F172" s="55" t="str">
        <f t="shared" si="96"/>
        <v>1'h0</v>
      </c>
      <c r="G172" s="59" t="s">
        <v>3218</v>
      </c>
      <c r="H172" s="163" t="s">
        <v>3235</v>
      </c>
      <c r="I172" s="122"/>
      <c r="J172" s="58">
        <v>0</v>
      </c>
      <c r="K172" s="55" t="str">
        <f t="shared" si="97"/>
        <v>0</v>
      </c>
      <c r="L172" s="55">
        <f t="shared" si="98"/>
        <v>0</v>
      </c>
      <c r="N172" s="211"/>
    </row>
    <row r="173" spans="1:14">
      <c r="A173" s="59"/>
      <c r="B173" s="58"/>
      <c r="C173" s="55">
        <v>14</v>
      </c>
      <c r="D173" s="55">
        <v>14</v>
      </c>
      <c r="E173" s="55">
        <f t="shared" si="95"/>
        <v>1</v>
      </c>
      <c r="F173" s="55" t="str">
        <f t="shared" si="96"/>
        <v>1'h0</v>
      </c>
      <c r="G173" s="59" t="s">
        <v>3218</v>
      </c>
      <c r="H173" s="163" t="s">
        <v>3236</v>
      </c>
      <c r="I173" s="55"/>
      <c r="J173" s="58">
        <v>0</v>
      </c>
      <c r="K173" s="55" t="str">
        <f t="shared" si="97"/>
        <v>0</v>
      </c>
      <c r="L173" s="55">
        <f t="shared" si="98"/>
        <v>0</v>
      </c>
      <c r="N173" s="211"/>
    </row>
    <row r="174" spans="1:14">
      <c r="A174" s="59"/>
      <c r="B174" s="58"/>
      <c r="C174" s="55">
        <v>13</v>
      </c>
      <c r="D174" s="55">
        <v>13</v>
      </c>
      <c r="E174" s="55">
        <f t="shared" si="95"/>
        <v>1</v>
      </c>
      <c r="F174" s="55" t="str">
        <f t="shared" si="96"/>
        <v>1'h0</v>
      </c>
      <c r="G174" s="59" t="s">
        <v>3218</v>
      </c>
      <c r="H174" s="163" t="s">
        <v>3237</v>
      </c>
      <c r="I174" s="55"/>
      <c r="J174" s="58">
        <v>0</v>
      </c>
      <c r="K174" s="55" t="str">
        <f t="shared" si="97"/>
        <v>0</v>
      </c>
      <c r="L174" s="55">
        <f t="shared" si="98"/>
        <v>0</v>
      </c>
      <c r="N174" s="211"/>
    </row>
    <row r="175" spans="1:14">
      <c r="A175" s="59"/>
      <c r="B175" s="58"/>
      <c r="C175" s="55">
        <v>12</v>
      </c>
      <c r="D175" s="55">
        <v>12</v>
      </c>
      <c r="E175" s="55">
        <f t="shared" si="95"/>
        <v>1</v>
      </c>
      <c r="F175" s="55" t="str">
        <f t="shared" si="96"/>
        <v>1'h0</v>
      </c>
      <c r="G175" s="59" t="s">
        <v>3218</v>
      </c>
      <c r="H175" s="163" t="s">
        <v>3238</v>
      </c>
      <c r="I175" s="122"/>
      <c r="J175" s="58">
        <v>0</v>
      </c>
      <c r="K175" s="55" t="str">
        <f t="shared" si="97"/>
        <v>0</v>
      </c>
      <c r="L175" s="55">
        <f t="shared" si="98"/>
        <v>0</v>
      </c>
      <c r="N175" s="211"/>
    </row>
    <row r="176" spans="1:14">
      <c r="A176" s="59"/>
      <c r="B176" s="58"/>
      <c r="C176" s="55">
        <v>11</v>
      </c>
      <c r="D176" s="55">
        <v>11</v>
      </c>
      <c r="E176" s="55">
        <f t="shared" si="95"/>
        <v>1</v>
      </c>
      <c r="F176" s="55" t="str">
        <f t="shared" si="96"/>
        <v>1'h0</v>
      </c>
      <c r="G176" s="59" t="s">
        <v>3218</v>
      </c>
      <c r="H176" s="161" t="s">
        <v>3245</v>
      </c>
      <c r="I176" s="55"/>
      <c r="J176" s="58">
        <v>0</v>
      </c>
      <c r="K176" s="55" t="str">
        <f t="shared" si="97"/>
        <v>0</v>
      </c>
      <c r="L176" s="55">
        <f t="shared" si="98"/>
        <v>0</v>
      </c>
      <c r="N176" s="211"/>
    </row>
    <row r="177" spans="1:14">
      <c r="A177" s="59"/>
      <c r="B177" s="58"/>
      <c r="C177" s="55">
        <v>10</v>
      </c>
      <c r="D177" s="55">
        <v>10</v>
      </c>
      <c r="E177" s="55">
        <f t="shared" si="95"/>
        <v>1</v>
      </c>
      <c r="F177" s="55" t="str">
        <f t="shared" si="96"/>
        <v>1'h0</v>
      </c>
      <c r="G177" s="59" t="s">
        <v>3218</v>
      </c>
      <c r="H177" s="163" t="s">
        <v>1840</v>
      </c>
      <c r="I177" s="122"/>
      <c r="J177" s="58">
        <v>0</v>
      </c>
      <c r="K177" s="55" t="str">
        <f t="shared" si="97"/>
        <v>0</v>
      </c>
      <c r="L177" s="55">
        <f t="shared" si="98"/>
        <v>0</v>
      </c>
      <c r="N177" s="211"/>
    </row>
    <row r="178" spans="1:14">
      <c r="A178" s="59"/>
      <c r="B178" s="56"/>
      <c r="C178" s="55">
        <v>9</v>
      </c>
      <c r="D178" s="55">
        <v>9</v>
      </c>
      <c r="E178" s="55">
        <f t="shared" si="95"/>
        <v>1</v>
      </c>
      <c r="F178" s="55" t="str">
        <f t="shared" si="96"/>
        <v>1'h0</v>
      </c>
      <c r="G178" s="59" t="s">
        <v>3218</v>
      </c>
      <c r="H178" s="163" t="s">
        <v>1841</v>
      </c>
      <c r="I178" s="122"/>
      <c r="J178" s="55">
        <v>0</v>
      </c>
      <c r="K178" s="55" t="str">
        <f t="shared" si="97"/>
        <v>0</v>
      </c>
      <c r="L178" s="55">
        <f t="shared" si="98"/>
        <v>0</v>
      </c>
      <c r="N178" s="211"/>
    </row>
    <row r="179" spans="1:14">
      <c r="A179" s="59"/>
      <c r="B179" s="56"/>
      <c r="C179" s="55">
        <v>8</v>
      </c>
      <c r="D179" s="55">
        <v>8</v>
      </c>
      <c r="E179" s="55">
        <f t="shared" si="95"/>
        <v>1</v>
      </c>
      <c r="F179" s="55" t="str">
        <f t="shared" si="96"/>
        <v>1'h0</v>
      </c>
      <c r="G179" s="59" t="s">
        <v>3218</v>
      </c>
      <c r="H179" s="160" t="s">
        <v>3239</v>
      </c>
      <c r="I179" s="55"/>
      <c r="J179" s="55">
        <v>0</v>
      </c>
      <c r="K179" s="55" t="str">
        <f t="shared" si="97"/>
        <v>0</v>
      </c>
      <c r="L179" s="55">
        <f t="shared" si="98"/>
        <v>0</v>
      </c>
      <c r="N179" s="211"/>
    </row>
    <row r="180" spans="1:14">
      <c r="A180" s="59"/>
      <c r="B180" s="58"/>
      <c r="C180" s="55">
        <v>7</v>
      </c>
      <c r="D180" s="55">
        <v>7</v>
      </c>
      <c r="E180" s="55">
        <f t="shared" si="95"/>
        <v>1</v>
      </c>
      <c r="F180" s="55" t="str">
        <f t="shared" si="96"/>
        <v>1'h0</v>
      </c>
      <c r="G180" s="59" t="s">
        <v>3218</v>
      </c>
      <c r="H180" s="160" t="s">
        <v>3240</v>
      </c>
      <c r="I180" s="122"/>
      <c r="J180" s="58">
        <v>0</v>
      </c>
      <c r="K180" s="55" t="str">
        <f t="shared" si="97"/>
        <v>0</v>
      </c>
      <c r="L180" s="55">
        <f t="shared" si="98"/>
        <v>0</v>
      </c>
      <c r="N180" s="211"/>
    </row>
    <row r="181" spans="1:14">
      <c r="A181" s="59"/>
      <c r="B181" s="58"/>
      <c r="C181" s="55">
        <v>6</v>
      </c>
      <c r="D181" s="55">
        <v>6</v>
      </c>
      <c r="E181" s="55">
        <f t="shared" si="95"/>
        <v>1</v>
      </c>
      <c r="F181" s="55" t="str">
        <f t="shared" si="96"/>
        <v>1'h0</v>
      </c>
      <c r="G181" s="59" t="s">
        <v>3218</v>
      </c>
      <c r="H181" s="161" t="s">
        <v>3241</v>
      </c>
      <c r="I181" s="55"/>
      <c r="J181" s="58">
        <v>0</v>
      </c>
      <c r="K181" s="55" t="str">
        <f t="shared" si="97"/>
        <v>0</v>
      </c>
      <c r="L181" s="55">
        <f t="shared" si="98"/>
        <v>0</v>
      </c>
      <c r="N181" s="211"/>
    </row>
    <row r="182" spans="1:14">
      <c r="A182" s="59"/>
      <c r="B182" s="58"/>
      <c r="C182" s="55">
        <v>5</v>
      </c>
      <c r="D182" s="55">
        <v>5</v>
      </c>
      <c r="E182" s="55">
        <f t="shared" si="95"/>
        <v>1</v>
      </c>
      <c r="F182" s="55" t="str">
        <f t="shared" si="96"/>
        <v>1'h0</v>
      </c>
      <c r="G182" s="59" t="s">
        <v>3218</v>
      </c>
      <c r="H182" s="161" t="s">
        <v>1687</v>
      </c>
      <c r="I182" s="122"/>
      <c r="J182" s="58">
        <v>0</v>
      </c>
      <c r="K182" s="55" t="str">
        <f t="shared" si="97"/>
        <v>0</v>
      </c>
      <c r="L182" s="55">
        <f t="shared" si="98"/>
        <v>0</v>
      </c>
      <c r="N182" s="211"/>
    </row>
    <row r="183" spans="1:14">
      <c r="A183" s="59"/>
      <c r="B183" s="56"/>
      <c r="C183" s="55">
        <v>4</v>
      </c>
      <c r="D183" s="55">
        <v>4</v>
      </c>
      <c r="E183" s="55">
        <f t="shared" si="95"/>
        <v>1</v>
      </c>
      <c r="F183" s="55" t="str">
        <f t="shared" si="96"/>
        <v>1'h0</v>
      </c>
      <c r="G183" s="59" t="s">
        <v>3218</v>
      </c>
      <c r="H183" s="161" t="s">
        <v>1688</v>
      </c>
      <c r="I183" s="122"/>
      <c r="J183" s="55">
        <v>0</v>
      </c>
      <c r="K183" s="55" t="str">
        <f t="shared" si="97"/>
        <v>0</v>
      </c>
      <c r="L183" s="55">
        <f t="shared" si="98"/>
        <v>0</v>
      </c>
      <c r="N183" s="211"/>
    </row>
    <row r="184" spans="1:14">
      <c r="A184" s="59"/>
      <c r="B184" s="56"/>
      <c r="C184" s="55">
        <v>3</v>
      </c>
      <c r="D184" s="55">
        <v>3</v>
      </c>
      <c r="E184" s="55">
        <f t="shared" si="95"/>
        <v>1</v>
      </c>
      <c r="F184" s="55" t="str">
        <f t="shared" si="96"/>
        <v>1'h0</v>
      </c>
      <c r="G184" s="59" t="s">
        <v>3218</v>
      </c>
      <c r="H184" s="161" t="s">
        <v>3242</v>
      </c>
      <c r="I184" s="55"/>
      <c r="J184" s="55">
        <v>0</v>
      </c>
      <c r="K184" s="55" t="str">
        <f t="shared" si="97"/>
        <v>0</v>
      </c>
      <c r="L184" s="55">
        <f t="shared" si="98"/>
        <v>0</v>
      </c>
      <c r="N184" s="211"/>
    </row>
    <row r="185" spans="1:14">
      <c r="A185" s="59"/>
      <c r="B185" s="58"/>
      <c r="C185" s="55">
        <v>2</v>
      </c>
      <c r="D185" s="55">
        <v>2</v>
      </c>
      <c r="E185" s="55">
        <f t="shared" si="95"/>
        <v>1</v>
      </c>
      <c r="F185" s="55" t="str">
        <f t="shared" si="96"/>
        <v>1'h0</v>
      </c>
      <c r="G185" s="59" t="s">
        <v>3218</v>
      </c>
      <c r="H185" s="161" t="s">
        <v>3243</v>
      </c>
      <c r="I185" s="122"/>
      <c r="J185" s="58">
        <v>0</v>
      </c>
      <c r="K185" s="55" t="str">
        <f t="shared" si="97"/>
        <v>0</v>
      </c>
      <c r="L185" s="55">
        <f t="shared" si="98"/>
        <v>0</v>
      </c>
      <c r="N185" s="211"/>
    </row>
    <row r="186" spans="1:14">
      <c r="A186" s="59"/>
      <c r="B186" s="58"/>
      <c r="C186" s="55">
        <v>1</v>
      </c>
      <c r="D186" s="55">
        <v>1</v>
      </c>
      <c r="E186" s="55">
        <f t="shared" si="95"/>
        <v>1</v>
      </c>
      <c r="F186" s="55" t="str">
        <f t="shared" si="96"/>
        <v>1'h0</v>
      </c>
      <c r="G186" s="59" t="s">
        <v>3218</v>
      </c>
      <c r="H186" s="161" t="s">
        <v>3244</v>
      </c>
      <c r="I186" s="55"/>
      <c r="J186" s="58">
        <v>0</v>
      </c>
      <c r="K186" s="55" t="str">
        <f t="shared" si="97"/>
        <v>0</v>
      </c>
      <c r="L186" s="55">
        <f t="shared" si="98"/>
        <v>0</v>
      </c>
      <c r="N186" s="211"/>
    </row>
    <row r="187" spans="1:14">
      <c r="A187" s="59"/>
      <c r="B187" s="56"/>
      <c r="C187" s="55">
        <v>0</v>
      </c>
      <c r="D187" s="55">
        <v>0</v>
      </c>
      <c r="E187" s="55">
        <f t="shared" si="95"/>
        <v>1</v>
      </c>
      <c r="F187" s="55" t="str">
        <f t="shared" si="96"/>
        <v>1'h0</v>
      </c>
      <c r="G187" s="59" t="s">
        <v>3218</v>
      </c>
      <c r="H187" s="163" t="s">
        <v>1839</v>
      </c>
      <c r="I187" s="122"/>
      <c r="J187" s="55">
        <v>0</v>
      </c>
      <c r="K187" s="55" t="str">
        <f t="shared" si="97"/>
        <v>0</v>
      </c>
      <c r="L187" s="55">
        <f t="shared" si="98"/>
        <v>0</v>
      </c>
      <c r="N187" s="211"/>
    </row>
    <row r="188" spans="1:14">
      <c r="A188" s="51"/>
      <c r="B188" s="52" t="s">
        <v>3940</v>
      </c>
      <c r="C188" s="51"/>
      <c r="D188" s="51"/>
      <c r="E188" s="51">
        <f>SUM(E189:E206)</f>
        <v>32</v>
      </c>
      <c r="F188" s="53" t="str">
        <f>CONCATENATE("32'h",K188)</f>
        <v>32'h00000000</v>
      </c>
      <c r="G188" s="53"/>
      <c r="H188" s="54" t="s">
        <v>3443</v>
      </c>
      <c r="I188" s="54"/>
      <c r="J188" s="51"/>
      <c r="K188" s="51" t="str">
        <f>LOWER(DEC2HEX(L188,8))</f>
        <v>00000000</v>
      </c>
      <c r="L188" s="51">
        <f>SUM(L189:L206)</f>
        <v>0</v>
      </c>
      <c r="N188" s="211"/>
    </row>
    <row r="189" spans="1:14">
      <c r="A189" s="59"/>
      <c r="B189" s="58"/>
      <c r="C189" s="55">
        <v>21</v>
      </c>
      <c r="D189" s="55">
        <v>31</v>
      </c>
      <c r="E189" s="55">
        <f t="shared" ref="E189:E206" si="99">D189+1-C189</f>
        <v>11</v>
      </c>
      <c r="F189" s="55" t="str">
        <f t="shared" ref="F189:F206" si="100">CONCATENATE(E189,"'h",K189)</f>
        <v>11'h0</v>
      </c>
      <c r="G189" s="59" t="s">
        <v>3217</v>
      </c>
      <c r="H189" s="59" t="s">
        <v>3208</v>
      </c>
      <c r="I189" s="122"/>
      <c r="J189" s="58">
        <v>0</v>
      </c>
      <c r="K189" s="55" t="str">
        <f t="shared" ref="K189:K206" si="101">LOWER(DEC2HEX((J189)))</f>
        <v>0</v>
      </c>
      <c r="L189" s="55">
        <f t="shared" ref="L189:L206" si="102">J189*(2^C189)</f>
        <v>0</v>
      </c>
      <c r="N189" s="211"/>
    </row>
    <row r="190" spans="1:14">
      <c r="A190" s="59"/>
      <c r="B190" s="58"/>
      <c r="C190" s="55">
        <v>20</v>
      </c>
      <c r="D190" s="55">
        <v>20</v>
      </c>
      <c r="E190" s="55">
        <f t="shared" si="99"/>
        <v>1</v>
      </c>
      <c r="F190" s="55" t="str">
        <f t="shared" si="100"/>
        <v>1'h0</v>
      </c>
      <c r="G190" s="59" t="s">
        <v>3218</v>
      </c>
      <c r="H190" s="163" t="s">
        <v>3246</v>
      </c>
      <c r="I190" s="122"/>
      <c r="J190" s="58">
        <v>0</v>
      </c>
      <c r="K190" s="55" t="str">
        <f t="shared" si="101"/>
        <v>0</v>
      </c>
      <c r="L190" s="55">
        <f t="shared" si="102"/>
        <v>0</v>
      </c>
      <c r="N190" s="211"/>
    </row>
    <row r="191" spans="1:14">
      <c r="A191" s="59"/>
      <c r="B191" s="58"/>
      <c r="C191" s="55">
        <v>19</v>
      </c>
      <c r="D191" s="55">
        <v>19</v>
      </c>
      <c r="E191" s="55">
        <f t="shared" si="99"/>
        <v>1</v>
      </c>
      <c r="F191" s="55" t="str">
        <f t="shared" si="100"/>
        <v>1'h0</v>
      </c>
      <c r="G191" s="59" t="s">
        <v>3218</v>
      </c>
      <c r="H191" s="163" t="s">
        <v>3247</v>
      </c>
      <c r="I191" s="55"/>
      <c r="J191" s="58">
        <v>0</v>
      </c>
      <c r="K191" s="55" t="str">
        <f t="shared" si="101"/>
        <v>0</v>
      </c>
      <c r="L191" s="55">
        <f t="shared" si="102"/>
        <v>0</v>
      </c>
    </row>
    <row r="192" spans="1:14">
      <c r="A192" s="59"/>
      <c r="B192" s="58"/>
      <c r="C192" s="55">
        <v>18</v>
      </c>
      <c r="D192" s="55">
        <v>18</v>
      </c>
      <c r="E192" s="55">
        <f t="shared" si="99"/>
        <v>1</v>
      </c>
      <c r="F192" s="55" t="str">
        <f t="shared" si="100"/>
        <v>1'h0</v>
      </c>
      <c r="G192" s="59" t="s">
        <v>3218</v>
      </c>
      <c r="H192" s="163" t="s">
        <v>3248</v>
      </c>
      <c r="I192" s="122"/>
      <c r="J192" s="58">
        <v>0</v>
      </c>
      <c r="K192" s="55" t="str">
        <f t="shared" si="101"/>
        <v>0</v>
      </c>
      <c r="L192" s="55">
        <f t="shared" si="102"/>
        <v>0</v>
      </c>
    </row>
    <row r="193" spans="1:12">
      <c r="A193" s="59"/>
      <c r="B193" s="58"/>
      <c r="C193" s="55">
        <v>17</v>
      </c>
      <c r="D193" s="55">
        <v>17</v>
      </c>
      <c r="E193" s="55">
        <f t="shared" si="99"/>
        <v>1</v>
      </c>
      <c r="F193" s="55" t="str">
        <f t="shared" si="100"/>
        <v>1'h0</v>
      </c>
      <c r="G193" s="59" t="s">
        <v>3218</v>
      </c>
      <c r="H193" s="163" t="s">
        <v>3249</v>
      </c>
      <c r="I193" s="55"/>
      <c r="J193" s="58">
        <v>0</v>
      </c>
      <c r="K193" s="55" t="str">
        <f t="shared" si="101"/>
        <v>0</v>
      </c>
      <c r="L193" s="55">
        <f t="shared" si="102"/>
        <v>0</v>
      </c>
    </row>
    <row r="194" spans="1:12">
      <c r="A194" s="59"/>
      <c r="B194" s="58"/>
      <c r="C194" s="55">
        <v>16</v>
      </c>
      <c r="D194" s="55">
        <v>16</v>
      </c>
      <c r="E194" s="55">
        <f t="shared" si="99"/>
        <v>1</v>
      </c>
      <c r="F194" s="55" t="str">
        <f t="shared" si="100"/>
        <v>1'h0</v>
      </c>
      <c r="G194" s="59" t="s">
        <v>3218</v>
      </c>
      <c r="H194" s="163" t="s">
        <v>3250</v>
      </c>
      <c r="I194" s="122"/>
      <c r="J194" s="58">
        <v>0</v>
      </c>
      <c r="K194" s="55" t="str">
        <f t="shared" si="101"/>
        <v>0</v>
      </c>
      <c r="L194" s="55">
        <f t="shared" si="102"/>
        <v>0</v>
      </c>
    </row>
    <row r="195" spans="1:12">
      <c r="A195" s="59"/>
      <c r="B195" s="58"/>
      <c r="C195" s="55">
        <v>15</v>
      </c>
      <c r="D195" s="55">
        <v>15</v>
      </c>
      <c r="E195" s="55">
        <f t="shared" si="99"/>
        <v>1</v>
      </c>
      <c r="F195" s="55" t="str">
        <f t="shared" si="100"/>
        <v>1'h0</v>
      </c>
      <c r="G195" s="59" t="s">
        <v>3218</v>
      </c>
      <c r="H195" s="161" t="s">
        <v>3262</v>
      </c>
      <c r="I195" s="55"/>
      <c r="J195" s="58">
        <v>0</v>
      </c>
      <c r="K195" s="55" t="str">
        <f t="shared" si="101"/>
        <v>0</v>
      </c>
      <c r="L195" s="55">
        <f t="shared" si="102"/>
        <v>0</v>
      </c>
    </row>
    <row r="196" spans="1:12">
      <c r="A196" s="59"/>
      <c r="B196" s="58"/>
      <c r="C196" s="55">
        <v>14</v>
      </c>
      <c r="D196" s="55">
        <v>14</v>
      </c>
      <c r="E196" s="55">
        <f t="shared" si="99"/>
        <v>1</v>
      </c>
      <c r="F196" s="55" t="str">
        <f t="shared" si="100"/>
        <v>1'h0</v>
      </c>
      <c r="G196" s="59" t="s">
        <v>3218</v>
      </c>
      <c r="H196" s="163" t="s">
        <v>3252</v>
      </c>
      <c r="I196" s="122"/>
      <c r="J196" s="58">
        <v>0</v>
      </c>
      <c r="K196" s="55" t="str">
        <f t="shared" si="101"/>
        <v>0</v>
      </c>
      <c r="L196" s="55">
        <f t="shared" si="102"/>
        <v>0</v>
      </c>
    </row>
    <row r="197" spans="1:12">
      <c r="A197" s="59"/>
      <c r="B197" s="56"/>
      <c r="C197" s="55">
        <v>13</v>
      </c>
      <c r="D197" s="55">
        <v>13</v>
      </c>
      <c r="E197" s="55">
        <f t="shared" si="99"/>
        <v>1</v>
      </c>
      <c r="F197" s="55" t="str">
        <f t="shared" si="100"/>
        <v>1'h0</v>
      </c>
      <c r="G197" s="59" t="s">
        <v>3218</v>
      </c>
      <c r="H197" s="163" t="s">
        <v>3253</v>
      </c>
      <c r="I197" s="122"/>
      <c r="J197" s="55">
        <v>0</v>
      </c>
      <c r="K197" s="55" t="str">
        <f t="shared" si="101"/>
        <v>0</v>
      </c>
      <c r="L197" s="55">
        <f t="shared" si="102"/>
        <v>0</v>
      </c>
    </row>
    <row r="198" spans="1:12">
      <c r="A198" s="59"/>
      <c r="B198" s="56"/>
      <c r="C198" s="55">
        <v>12</v>
      </c>
      <c r="D198" s="55">
        <v>12</v>
      </c>
      <c r="E198" s="55">
        <f t="shared" si="99"/>
        <v>1</v>
      </c>
      <c r="F198" s="55" t="str">
        <f t="shared" si="100"/>
        <v>1'h0</v>
      </c>
      <c r="G198" s="59" t="s">
        <v>3218</v>
      </c>
      <c r="H198" s="160" t="s">
        <v>3254</v>
      </c>
      <c r="I198" s="55"/>
      <c r="J198" s="55">
        <v>0</v>
      </c>
      <c r="K198" s="55" t="str">
        <f t="shared" si="101"/>
        <v>0</v>
      </c>
      <c r="L198" s="55">
        <f t="shared" si="102"/>
        <v>0</v>
      </c>
    </row>
    <row r="199" spans="1:12">
      <c r="A199" s="59"/>
      <c r="B199" s="58"/>
      <c r="C199" s="55">
        <v>11</v>
      </c>
      <c r="D199" s="55">
        <v>11</v>
      </c>
      <c r="E199" s="55">
        <f t="shared" si="99"/>
        <v>1</v>
      </c>
      <c r="F199" s="55" t="str">
        <f t="shared" si="100"/>
        <v>1'h0</v>
      </c>
      <c r="G199" s="59" t="s">
        <v>3218</v>
      </c>
      <c r="H199" s="160" t="s">
        <v>3255</v>
      </c>
      <c r="I199" s="122"/>
      <c r="J199" s="58">
        <v>0</v>
      </c>
      <c r="K199" s="55" t="str">
        <f t="shared" si="101"/>
        <v>0</v>
      </c>
      <c r="L199" s="55">
        <f t="shared" si="102"/>
        <v>0</v>
      </c>
    </row>
    <row r="200" spans="1:12">
      <c r="A200" s="59"/>
      <c r="B200" s="58"/>
      <c r="C200" s="55">
        <v>10</v>
      </c>
      <c r="D200" s="55">
        <v>10</v>
      </c>
      <c r="E200" s="55">
        <f t="shared" si="99"/>
        <v>1</v>
      </c>
      <c r="F200" s="55" t="str">
        <f t="shared" si="100"/>
        <v>1'h0</v>
      </c>
      <c r="G200" s="59" t="s">
        <v>3218</v>
      </c>
      <c r="H200" s="161" t="s">
        <v>3256</v>
      </c>
      <c r="I200" s="55"/>
      <c r="J200" s="58">
        <v>0</v>
      </c>
      <c r="K200" s="55" t="str">
        <f t="shared" si="101"/>
        <v>0</v>
      </c>
      <c r="L200" s="55">
        <f t="shared" si="102"/>
        <v>0</v>
      </c>
    </row>
    <row r="201" spans="1:12">
      <c r="A201" s="59"/>
      <c r="B201" s="58"/>
      <c r="C201" s="55">
        <v>9</v>
      </c>
      <c r="D201" s="55">
        <v>9</v>
      </c>
      <c r="E201" s="55">
        <f t="shared" si="99"/>
        <v>1</v>
      </c>
      <c r="F201" s="55" t="str">
        <f t="shared" si="100"/>
        <v>1'h0</v>
      </c>
      <c r="G201" s="59" t="s">
        <v>3218</v>
      </c>
      <c r="H201" s="161" t="s">
        <v>3257</v>
      </c>
      <c r="I201" s="122"/>
      <c r="J201" s="58">
        <v>0</v>
      </c>
      <c r="K201" s="55" t="str">
        <f t="shared" si="101"/>
        <v>0</v>
      </c>
      <c r="L201" s="55">
        <f t="shared" si="102"/>
        <v>0</v>
      </c>
    </row>
    <row r="202" spans="1:12">
      <c r="A202" s="59"/>
      <c r="B202" s="56"/>
      <c r="C202" s="55">
        <v>8</v>
      </c>
      <c r="D202" s="55">
        <v>8</v>
      </c>
      <c r="E202" s="55">
        <f t="shared" si="99"/>
        <v>1</v>
      </c>
      <c r="F202" s="55" t="str">
        <f t="shared" si="100"/>
        <v>1'h0</v>
      </c>
      <c r="G202" s="59" t="s">
        <v>3218</v>
      </c>
      <c r="H202" s="161" t="s">
        <v>3258</v>
      </c>
      <c r="I202" s="122"/>
      <c r="J202" s="55">
        <v>0</v>
      </c>
      <c r="K202" s="55" t="str">
        <f t="shared" si="101"/>
        <v>0</v>
      </c>
      <c r="L202" s="55">
        <f t="shared" si="102"/>
        <v>0</v>
      </c>
    </row>
    <row r="203" spans="1:12">
      <c r="A203" s="59"/>
      <c r="B203" s="56"/>
      <c r="C203" s="55">
        <v>7</v>
      </c>
      <c r="D203" s="55">
        <v>7</v>
      </c>
      <c r="E203" s="55">
        <f t="shared" si="99"/>
        <v>1</v>
      </c>
      <c r="F203" s="55" t="str">
        <f t="shared" si="100"/>
        <v>1'h0</v>
      </c>
      <c r="G203" s="59" t="s">
        <v>3218</v>
      </c>
      <c r="H203" s="161" t="s">
        <v>3259</v>
      </c>
      <c r="I203" s="55"/>
      <c r="J203" s="55">
        <v>0</v>
      </c>
      <c r="K203" s="55" t="str">
        <f t="shared" si="101"/>
        <v>0</v>
      </c>
      <c r="L203" s="55">
        <f t="shared" si="102"/>
        <v>0</v>
      </c>
    </row>
    <row r="204" spans="1:12">
      <c r="A204" s="59"/>
      <c r="B204" s="58"/>
      <c r="C204" s="55">
        <v>6</v>
      </c>
      <c r="D204" s="55">
        <v>6</v>
      </c>
      <c r="E204" s="55">
        <f t="shared" si="99"/>
        <v>1</v>
      </c>
      <c r="F204" s="55" t="str">
        <f t="shared" si="100"/>
        <v>1'h0</v>
      </c>
      <c r="G204" s="59" t="s">
        <v>3218</v>
      </c>
      <c r="H204" s="161" t="s">
        <v>3260</v>
      </c>
      <c r="I204" s="122"/>
      <c r="J204" s="58">
        <v>0</v>
      </c>
      <c r="K204" s="55" t="str">
        <f t="shared" si="101"/>
        <v>0</v>
      </c>
      <c r="L204" s="55">
        <f t="shared" si="102"/>
        <v>0</v>
      </c>
    </row>
    <row r="205" spans="1:12">
      <c r="A205" s="59"/>
      <c r="B205" s="58"/>
      <c r="C205" s="55">
        <v>5</v>
      </c>
      <c r="D205" s="55">
        <v>5</v>
      </c>
      <c r="E205" s="55">
        <f t="shared" si="99"/>
        <v>1</v>
      </c>
      <c r="F205" s="55" t="str">
        <f t="shared" si="100"/>
        <v>1'h0</v>
      </c>
      <c r="G205" s="59" t="s">
        <v>3218</v>
      </c>
      <c r="H205" s="161" t="s">
        <v>3261</v>
      </c>
      <c r="I205" s="55"/>
      <c r="J205" s="58">
        <v>0</v>
      </c>
      <c r="K205" s="55" t="str">
        <f t="shared" si="101"/>
        <v>0</v>
      </c>
      <c r="L205" s="55">
        <f t="shared" si="102"/>
        <v>0</v>
      </c>
    </row>
    <row r="206" spans="1:12">
      <c r="A206" s="59"/>
      <c r="B206" s="56"/>
      <c r="C206" s="55">
        <v>0</v>
      </c>
      <c r="D206" s="55">
        <v>4</v>
      </c>
      <c r="E206" s="55">
        <f t="shared" si="99"/>
        <v>5</v>
      </c>
      <c r="F206" s="55" t="str">
        <f t="shared" si="100"/>
        <v>5'h0</v>
      </c>
      <c r="G206" s="59" t="s">
        <v>3218</v>
      </c>
      <c r="H206" s="163" t="s">
        <v>3251</v>
      </c>
      <c r="I206" s="122"/>
      <c r="J206" s="55">
        <v>0</v>
      </c>
      <c r="K206" s="55" t="str">
        <f t="shared" si="101"/>
        <v>0</v>
      </c>
      <c r="L206" s="55">
        <f t="shared" si="102"/>
        <v>0</v>
      </c>
    </row>
    <row r="207" spans="1:12">
      <c r="I207" s="196"/>
    </row>
    <row r="208" spans="1:12">
      <c r="I208" s="196"/>
    </row>
    <row r="209" spans="9:9">
      <c r="I209" s="196"/>
    </row>
    <row r="210" spans="9:9">
      <c r="I210" s="196"/>
    </row>
    <row r="211" spans="9:9">
      <c r="I211" s="196"/>
    </row>
    <row r="212" spans="9:9">
      <c r="I212" s="196"/>
    </row>
    <row r="213" spans="9:9">
      <c r="I213" s="196"/>
    </row>
    <row r="214" spans="9:9">
      <c r="I214" s="196"/>
    </row>
    <row r="215" spans="9:9">
      <c r="I215" s="196"/>
    </row>
    <row r="216" spans="9:9">
      <c r="I216" s="196"/>
    </row>
    <row r="217" spans="9:9">
      <c r="I217" s="196"/>
    </row>
    <row r="218" spans="9:9">
      <c r="I218" s="196"/>
    </row>
    <row r="219" spans="9:9">
      <c r="I219" s="196"/>
    </row>
    <row r="220" spans="9:9">
      <c r="I220" s="196"/>
    </row>
    <row r="221" spans="9:9">
      <c r="I221" s="196"/>
    </row>
    <row r="222" spans="9:9">
      <c r="I222" s="196"/>
    </row>
    <row r="223" spans="9:9">
      <c r="I223" s="196"/>
    </row>
    <row r="381" spans="15:18">
      <c r="O381" s="211"/>
      <c r="P381" s="211"/>
      <c r="Q381" s="211"/>
      <c r="R381" s="211"/>
    </row>
    <row r="382" spans="15:18">
      <c r="O382" s="211"/>
      <c r="P382" s="211"/>
      <c r="Q382" s="211"/>
      <c r="R382" s="211"/>
    </row>
    <row r="383" spans="15:18">
      <c r="O383" s="211"/>
      <c r="P383" s="211"/>
      <c r="Q383" s="211"/>
      <c r="R383" s="211"/>
    </row>
    <row r="384" spans="15:18">
      <c r="O384" s="211"/>
      <c r="P384" s="211"/>
      <c r="Q384" s="211"/>
      <c r="R384" s="211"/>
    </row>
    <row r="385" spans="1:18">
      <c r="O385" s="211"/>
      <c r="P385" s="211"/>
      <c r="Q385" s="211"/>
      <c r="R385" s="211"/>
    </row>
    <row r="386" spans="1:18">
      <c r="O386" s="211"/>
      <c r="P386" s="211"/>
      <c r="Q386" s="211"/>
      <c r="R386" s="211"/>
    </row>
    <row r="387" spans="1:18">
      <c r="O387" s="211"/>
      <c r="P387" s="211"/>
      <c r="Q387" s="211"/>
      <c r="R387" s="211"/>
    </row>
    <row r="388" spans="1:18">
      <c r="O388" s="211"/>
      <c r="P388" s="211"/>
      <c r="Q388" s="211"/>
      <c r="R388" s="211"/>
    </row>
    <row r="389" spans="1:18">
      <c r="O389" s="211"/>
      <c r="P389" s="211"/>
      <c r="Q389" s="211"/>
      <c r="R389" s="211"/>
    </row>
    <row r="390" spans="1:18">
      <c r="O390" s="211"/>
      <c r="P390" s="211"/>
      <c r="Q390" s="211"/>
      <c r="R390" s="211"/>
    </row>
    <row r="391" spans="1:18">
      <c r="O391" s="211"/>
      <c r="P391" s="211"/>
      <c r="Q391" s="211"/>
      <c r="R391" s="211"/>
    </row>
    <row r="392" spans="1:18">
      <c r="O392" s="211"/>
      <c r="P392" s="211"/>
      <c r="Q392" s="211"/>
      <c r="R392" s="211"/>
    </row>
    <row r="393" spans="1:18" s="211" customFormat="1">
      <c r="A393" s="196"/>
      <c r="B393" s="196"/>
      <c r="C393" s="196"/>
      <c r="D393" s="196"/>
      <c r="E393" s="196"/>
      <c r="F393" s="196"/>
      <c r="G393" s="196"/>
      <c r="H393" s="196"/>
      <c r="I393" s="213"/>
      <c r="J393" s="196"/>
      <c r="K393" s="196"/>
      <c r="L393" s="196"/>
      <c r="M393" s="196"/>
      <c r="N393" s="196"/>
    </row>
    <row r="394" spans="1:18" s="211" customFormat="1">
      <c r="A394" s="196"/>
      <c r="B394" s="196"/>
      <c r="C394" s="196"/>
      <c r="D394" s="196"/>
      <c r="E394" s="196"/>
      <c r="F394" s="196"/>
      <c r="G394" s="196"/>
      <c r="H394" s="196"/>
      <c r="I394" s="213"/>
      <c r="J394" s="196"/>
      <c r="K394" s="196"/>
      <c r="L394" s="196"/>
      <c r="M394" s="196"/>
      <c r="N394" s="196"/>
    </row>
    <row r="395" spans="1:18" s="211" customFormat="1">
      <c r="A395" s="196"/>
      <c r="B395" s="196"/>
      <c r="C395" s="196"/>
      <c r="D395" s="196"/>
      <c r="E395" s="196"/>
      <c r="F395" s="196"/>
      <c r="G395" s="196"/>
      <c r="H395" s="196"/>
      <c r="I395" s="213"/>
      <c r="J395" s="196"/>
      <c r="K395" s="196"/>
      <c r="L395" s="196"/>
      <c r="M395" s="196"/>
      <c r="N395" s="196"/>
    </row>
    <row r="396" spans="1:18" s="211" customFormat="1">
      <c r="A396" s="196"/>
      <c r="B396" s="196"/>
      <c r="C396" s="196"/>
      <c r="D396" s="196"/>
      <c r="E396" s="196"/>
      <c r="F396" s="196"/>
      <c r="G396" s="196"/>
      <c r="H396" s="196"/>
      <c r="I396" s="213"/>
      <c r="J396" s="196"/>
      <c r="K396" s="196"/>
      <c r="L396" s="196"/>
      <c r="M396" s="196"/>
      <c r="N396" s="196"/>
    </row>
    <row r="397" spans="1:18" s="211" customFormat="1">
      <c r="A397" s="196"/>
      <c r="B397" s="196"/>
      <c r="C397" s="196"/>
      <c r="D397" s="196"/>
      <c r="E397" s="196"/>
      <c r="F397" s="196"/>
      <c r="G397" s="196"/>
      <c r="H397" s="196"/>
      <c r="I397" s="213"/>
      <c r="J397" s="196"/>
      <c r="K397" s="196"/>
      <c r="L397" s="196"/>
      <c r="M397" s="196"/>
      <c r="N397" s="196"/>
    </row>
    <row r="398" spans="1:18" s="211" customFormat="1">
      <c r="A398" s="196"/>
      <c r="B398" s="196"/>
      <c r="C398" s="196"/>
      <c r="D398" s="196"/>
      <c r="E398" s="196"/>
      <c r="F398" s="196"/>
      <c r="G398" s="196"/>
      <c r="H398" s="196"/>
      <c r="I398" s="213"/>
      <c r="J398" s="196"/>
      <c r="K398" s="196"/>
      <c r="L398" s="196"/>
      <c r="M398" s="196"/>
      <c r="N398" s="196"/>
      <c r="O398" s="196"/>
      <c r="P398" s="196"/>
      <c r="Q398" s="196"/>
      <c r="R398" s="196"/>
    </row>
    <row r="399" spans="1:18" s="211" customFormat="1">
      <c r="A399" s="196"/>
      <c r="B399" s="196"/>
      <c r="C399" s="196"/>
      <c r="D399" s="196"/>
      <c r="E399" s="196"/>
      <c r="F399" s="196"/>
      <c r="G399" s="196"/>
      <c r="H399" s="196"/>
      <c r="I399" s="213"/>
      <c r="J399" s="196"/>
      <c r="K399" s="196"/>
      <c r="L399" s="196"/>
      <c r="M399" s="196"/>
      <c r="N399" s="196"/>
      <c r="O399" s="196"/>
      <c r="P399" s="196"/>
      <c r="Q399" s="196"/>
      <c r="R399" s="196"/>
    </row>
    <row r="400" spans="1:18" s="211" customFormat="1">
      <c r="A400" s="196"/>
      <c r="B400" s="196"/>
      <c r="C400" s="196"/>
      <c r="D400" s="196"/>
      <c r="E400" s="196"/>
      <c r="F400" s="196"/>
      <c r="G400" s="196"/>
      <c r="H400" s="196"/>
      <c r="I400" s="213"/>
      <c r="J400" s="196"/>
      <c r="K400" s="196"/>
      <c r="L400" s="196"/>
      <c r="M400" s="196"/>
      <c r="N400" s="196"/>
      <c r="O400" s="196"/>
      <c r="P400" s="196"/>
      <c r="Q400" s="196"/>
      <c r="R400" s="196"/>
    </row>
    <row r="401" spans="1:18" s="211" customFormat="1">
      <c r="A401" s="196"/>
      <c r="B401" s="196"/>
      <c r="C401" s="196"/>
      <c r="D401" s="196"/>
      <c r="E401" s="196"/>
      <c r="F401" s="196"/>
      <c r="G401" s="196"/>
      <c r="H401" s="196"/>
      <c r="I401" s="213"/>
      <c r="J401" s="196"/>
      <c r="K401" s="196"/>
      <c r="L401" s="196"/>
      <c r="M401" s="196"/>
      <c r="N401" s="196"/>
      <c r="O401" s="196"/>
      <c r="P401" s="196"/>
      <c r="Q401" s="196"/>
      <c r="R401" s="196"/>
    </row>
    <row r="402" spans="1:18" s="211" customFormat="1">
      <c r="A402" s="196"/>
      <c r="B402" s="196"/>
      <c r="C402" s="196"/>
      <c r="D402" s="196"/>
      <c r="E402" s="196"/>
      <c r="F402" s="196"/>
      <c r="G402" s="196"/>
      <c r="H402" s="196"/>
      <c r="I402" s="213"/>
      <c r="J402" s="196"/>
      <c r="K402" s="196"/>
      <c r="L402" s="196"/>
      <c r="M402" s="196"/>
      <c r="N402" s="196"/>
      <c r="O402" s="196"/>
      <c r="P402" s="196"/>
      <c r="Q402" s="196"/>
      <c r="R402" s="196"/>
    </row>
    <row r="403" spans="1:18" s="211" customFormat="1">
      <c r="A403" s="196"/>
      <c r="B403" s="196"/>
      <c r="C403" s="196"/>
      <c r="D403" s="196"/>
      <c r="E403" s="196"/>
      <c r="F403" s="196"/>
      <c r="G403" s="196"/>
      <c r="H403" s="196"/>
      <c r="I403" s="213"/>
      <c r="J403" s="196"/>
      <c r="K403" s="196"/>
      <c r="L403" s="196"/>
      <c r="M403" s="196"/>
      <c r="N403" s="196"/>
      <c r="O403" s="196"/>
      <c r="P403" s="196"/>
      <c r="Q403" s="196"/>
      <c r="R403" s="196"/>
    </row>
    <row r="404" spans="1:18" s="211" customFormat="1">
      <c r="A404" s="196"/>
      <c r="B404" s="196"/>
      <c r="C404" s="196"/>
      <c r="D404" s="196"/>
      <c r="E404" s="196"/>
      <c r="F404" s="196"/>
      <c r="G404" s="196"/>
      <c r="H404" s="196"/>
      <c r="I404" s="213"/>
      <c r="J404" s="196"/>
      <c r="K404" s="196"/>
      <c r="L404" s="196"/>
      <c r="M404" s="196"/>
      <c r="N404" s="196"/>
      <c r="O404" s="196"/>
      <c r="P404" s="196"/>
      <c r="Q404" s="196"/>
      <c r="R404" s="196"/>
    </row>
    <row r="405" spans="1:18" s="211" customFormat="1">
      <c r="A405" s="196"/>
      <c r="B405" s="196"/>
      <c r="C405" s="196"/>
      <c r="D405" s="196"/>
      <c r="E405" s="196"/>
      <c r="F405" s="196"/>
      <c r="G405" s="196"/>
      <c r="H405" s="196"/>
      <c r="I405" s="213"/>
      <c r="J405" s="196"/>
      <c r="K405" s="196"/>
      <c r="L405" s="196"/>
      <c r="M405" s="196"/>
      <c r="N405" s="196"/>
      <c r="O405" s="196"/>
      <c r="P405" s="196"/>
      <c r="Q405" s="196"/>
      <c r="R405" s="196"/>
    </row>
    <row r="406" spans="1:18" s="211" customFormat="1">
      <c r="A406" s="196"/>
      <c r="B406" s="196"/>
      <c r="C406" s="196"/>
      <c r="D406" s="196"/>
      <c r="E406" s="196"/>
      <c r="F406" s="196"/>
      <c r="G406" s="196"/>
      <c r="H406" s="196"/>
      <c r="I406" s="213"/>
      <c r="J406" s="196"/>
      <c r="K406" s="196"/>
      <c r="L406" s="196"/>
      <c r="M406" s="196"/>
      <c r="N406" s="196"/>
      <c r="O406" s="196"/>
      <c r="P406" s="196"/>
      <c r="Q406" s="196"/>
      <c r="R406" s="196"/>
    </row>
    <row r="407" spans="1:18" s="211" customFormat="1">
      <c r="A407" s="196"/>
      <c r="B407" s="196"/>
      <c r="C407" s="196"/>
      <c r="D407" s="196"/>
      <c r="E407" s="196"/>
      <c r="F407" s="196"/>
      <c r="G407" s="196"/>
      <c r="H407" s="196"/>
      <c r="I407" s="213"/>
      <c r="J407" s="196"/>
      <c r="K407" s="196"/>
      <c r="L407" s="196"/>
      <c r="M407" s="196"/>
      <c r="N407" s="196"/>
      <c r="O407" s="196"/>
      <c r="P407" s="196"/>
      <c r="Q407" s="196"/>
      <c r="R407" s="196"/>
    </row>
    <row r="408" spans="1:18" s="211" customFormat="1">
      <c r="A408" s="196"/>
      <c r="B408" s="196"/>
      <c r="C408" s="196"/>
      <c r="D408" s="196"/>
      <c r="E408" s="196"/>
      <c r="F408" s="196"/>
      <c r="G408" s="196"/>
      <c r="H408" s="196"/>
      <c r="I408" s="213"/>
      <c r="J408" s="196"/>
      <c r="K408" s="196"/>
      <c r="L408" s="196"/>
      <c r="M408" s="196"/>
      <c r="N408" s="196"/>
      <c r="O408" s="196"/>
      <c r="P408" s="196"/>
      <c r="Q408" s="196"/>
      <c r="R408" s="196"/>
    </row>
    <row r="409" spans="1:18" s="211" customFormat="1">
      <c r="A409" s="196"/>
      <c r="B409" s="196"/>
      <c r="C409" s="196"/>
      <c r="D409" s="196"/>
      <c r="E409" s="196"/>
      <c r="F409" s="196"/>
      <c r="G409" s="196"/>
      <c r="H409" s="196"/>
      <c r="I409" s="213"/>
      <c r="J409" s="196"/>
      <c r="K409" s="196"/>
      <c r="L409" s="196"/>
      <c r="M409" s="196"/>
      <c r="N409" s="196"/>
      <c r="O409" s="196"/>
      <c r="P409" s="196"/>
      <c r="Q409" s="196"/>
      <c r="R409" s="196"/>
    </row>
  </sheetData>
  <phoneticPr fontId="25" type="noConversion"/>
  <conditionalFormatting sqref="G8:G9">
    <cfRule type="duplicateValues" dxfId="12" priority="13" stopIfTrue="1"/>
  </conditionalFormatting>
  <conditionalFormatting sqref="G10:G11">
    <cfRule type="duplicateValues" dxfId="11" priority="14" stopIfTrue="1"/>
  </conditionalFormatting>
  <conditionalFormatting sqref="G15">
    <cfRule type="duplicateValues" dxfId="10" priority="11" stopIfTrue="1"/>
  </conditionalFormatting>
  <conditionalFormatting sqref="G17:G18">
    <cfRule type="duplicateValues" dxfId="9" priority="10" stopIfTrue="1"/>
  </conditionalFormatting>
  <conditionalFormatting sqref="G16">
    <cfRule type="duplicateValues" dxfId="8" priority="12" stopIfTrue="1"/>
  </conditionalFormatting>
  <conditionalFormatting sqref="G12:G13">
    <cfRule type="duplicateValues" dxfId="7" priority="15" stopIfTrue="1"/>
  </conditionalFormatting>
  <conditionalFormatting sqref="H178">
    <cfRule type="containsText" dxfId="6" priority="8" operator="containsText" text="DIRECT_">
      <formula>NOT(ISERROR(SEARCH("DIRECT_",H178)))</formula>
    </cfRule>
  </conditionalFormatting>
  <conditionalFormatting sqref="H179">
    <cfRule type="containsText" dxfId="5" priority="7" operator="containsText" text="DIRECT_">
      <formula>NOT(ISERROR(SEARCH("DIRECT_",H179)))</formula>
    </cfRule>
  </conditionalFormatting>
  <conditionalFormatting sqref="H197">
    <cfRule type="containsText" dxfId="4" priority="6" operator="containsText" text="DIRECT_">
      <formula>NOT(ISERROR(SEARCH("DIRECT_",H197)))</formula>
    </cfRule>
  </conditionalFormatting>
  <conditionalFormatting sqref="H198">
    <cfRule type="containsText" dxfId="3" priority="5" operator="containsText" text="DIRECT_">
      <formula>NOT(ISERROR(SEARCH("DIRECT_",H198)))</formula>
    </cfRule>
  </conditionalFormatting>
  <conditionalFormatting sqref="G5">
    <cfRule type="duplicateValues" dxfId="2" priority="4" stopIfTrue="1"/>
  </conditionalFormatting>
  <conditionalFormatting sqref="H180">
    <cfRule type="containsText" dxfId="1" priority="3" operator="containsText" text="DIRECT_">
      <formula>NOT(ISERROR(SEARCH("DIRECT_",H180)))</formula>
    </cfRule>
  </conditionalFormatting>
  <conditionalFormatting sqref="H199">
    <cfRule type="containsText" dxfId="0" priority="2" operator="containsText" text="DIRECT_">
      <formula>NOT(ISERROR(SEARCH("DIRECT_",H199)))</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26</vt:i4>
      </vt:variant>
    </vt:vector>
  </HeadingPairs>
  <TitlesOfParts>
    <vt:vector size="26" baseType="lpstr">
      <vt:lpstr>Ver.</vt:lpstr>
      <vt:lpstr>SysAddrMapping</vt:lpstr>
      <vt:lpstr>PeriAddrMapping</vt:lpstr>
      <vt:lpstr> Busmatrix</vt:lpstr>
      <vt:lpstr>Irq（N)</vt:lpstr>
      <vt:lpstr>DMAHandshake</vt:lpstr>
      <vt:lpstr>CMN_SYSCFG</vt:lpstr>
      <vt:lpstr>CMN_BUSCFG</vt:lpstr>
      <vt:lpstr>AON_CTRL</vt:lpstr>
      <vt:lpstr>CORE_IOMUX</vt:lpstr>
      <vt:lpstr>AON_IOMUX</vt:lpstr>
      <vt:lpstr>FLASH_CTRL</vt:lpstr>
      <vt:lpstr>FLASH_DL</vt:lpstr>
      <vt:lpstr>UART</vt:lpstr>
      <vt:lpstr>I2C</vt:lpstr>
      <vt:lpstr>SPI</vt:lpstr>
      <vt:lpstr>IR</vt:lpstr>
      <vt:lpstr>DUALTIMERS</vt:lpstr>
      <vt:lpstr>GPIO</vt:lpstr>
      <vt:lpstr>GPT</vt:lpstr>
      <vt:lpstr>GPADC</vt:lpstr>
      <vt:lpstr>APC</vt:lpstr>
      <vt:lpstr>AUDIO_CODEC</vt:lpstr>
      <vt:lpstr>KEYSENSE</vt:lpstr>
      <vt:lpstr>AON_TIMER</vt:lpstr>
      <vt:lpstr>AON_WDT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zhuoxu</cp:lastModifiedBy>
  <dcterms:created xsi:type="dcterms:W3CDTF">2020-07-14T08:40:00Z</dcterms:created>
  <dcterms:modified xsi:type="dcterms:W3CDTF">2024-04-18T02:57:57Z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2052-11.1.0.11744</vt:lpwstr>
  </property>
  <property fmtid="{D5CDD505-2E9C-101B-9397-08002B2CF9AE}" pid="3" name="ICV">
    <vt:lpwstr>5EC53173E6304ADDA2ADBFC23958B39F</vt:lpwstr>
  </property>
</Properties>
</file>